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ly\Desktop\Bootcamp\Challenge 1\"/>
    </mc:Choice>
  </mc:AlternateContent>
  <xr:revisionPtr revIDLastSave="0" documentId="13_ncr:1_{BF09CF74-DB1A-4624-891B-E922C8403CF7}" xr6:coauthVersionLast="47" xr6:coauthVersionMax="47" xr10:uidLastSave="{00000000-0000-0000-0000-000000000000}"/>
  <bookViews>
    <workbookView xWindow="38280" yWindow="-120" windowWidth="38640" windowHeight="21240" tabRatio="557" xr2:uid="{00000000-000D-0000-FFFF-FFFF00000000}"/>
  </bookViews>
  <sheets>
    <sheet name="Kickstarter" sheetId="1" r:id="rId1"/>
    <sheet name="Plays" sheetId="28" r:id="rId2"/>
    <sheet name="Outcomes plays goal chart" sheetId="27" r:id="rId3"/>
    <sheet name="Theater Outcomes based L Date" sheetId="25" r:id="rId4"/>
    <sheet name="Outcomes based on Goal Chart" sheetId="26" r:id="rId5"/>
  </sheets>
  <definedNames>
    <definedName name="_xlnm._FilterDatabase" localSheetId="0" hidden="1">Kickstarter!$A$1:$V$4115</definedName>
  </definedName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27" l="1"/>
  <c r="L3" i="27"/>
  <c r="L4" i="27"/>
  <c r="L5" i="27"/>
  <c r="L6" i="27"/>
  <c r="L7" i="27"/>
  <c r="L8" i="27"/>
  <c r="L9" i="27"/>
  <c r="L10" i="27"/>
  <c r="L11" i="27"/>
  <c r="L12" i="27"/>
  <c r="L13" i="27"/>
  <c r="K6" i="27"/>
  <c r="K2" i="27"/>
  <c r="K3" i="27"/>
  <c r="K4" i="27"/>
  <c r="K5" i="27"/>
  <c r="K14" i="27" s="1"/>
  <c r="K7" i="27"/>
  <c r="K8" i="27"/>
  <c r="K9" i="27"/>
  <c r="K10" i="27"/>
  <c r="K11" i="27"/>
  <c r="K12" i="27"/>
  <c r="K13" i="27"/>
  <c r="J3" i="27"/>
  <c r="J4" i="27"/>
  <c r="J5" i="27"/>
  <c r="J6" i="27"/>
  <c r="J7" i="27"/>
  <c r="J8" i="27"/>
  <c r="J9" i="27"/>
  <c r="J14" i="27" s="1"/>
  <c r="J10" i="27"/>
  <c r="J11" i="27"/>
  <c r="J12" i="27"/>
  <c r="J13" i="27"/>
  <c r="J2" i="27"/>
  <c r="D15" i="27"/>
  <c r="C15" i="27"/>
  <c r="B15" i="27"/>
  <c r="E15" i="27" s="1"/>
  <c r="G3" i="27"/>
  <c r="G4" i="27"/>
  <c r="G5" i="27"/>
  <c r="G6" i="27"/>
  <c r="G7" i="27"/>
  <c r="G8" i="27"/>
  <c r="G9" i="27"/>
  <c r="G10" i="27"/>
  <c r="G11" i="27"/>
  <c r="G12" i="27"/>
  <c r="G2" i="27"/>
  <c r="F3" i="27"/>
  <c r="F4" i="27"/>
  <c r="F5" i="27"/>
  <c r="F6" i="27"/>
  <c r="F7" i="27"/>
  <c r="F8" i="27"/>
  <c r="F9" i="27"/>
  <c r="F10" i="27"/>
  <c r="F11" i="27"/>
  <c r="F12" i="27"/>
  <c r="F2" i="27"/>
  <c r="G13" i="27"/>
  <c r="F13" i="27"/>
  <c r="D13" i="27"/>
  <c r="C13" i="27"/>
  <c r="B13" i="27"/>
  <c r="D12" i="27"/>
  <c r="C12" i="27"/>
  <c r="B12" i="27"/>
  <c r="D11" i="27"/>
  <c r="C11" i="27"/>
  <c r="E11" i="27" s="1"/>
  <c r="B11" i="27"/>
  <c r="D10" i="27"/>
  <c r="C10" i="27"/>
  <c r="B10" i="27"/>
  <c r="D9" i="27"/>
  <c r="E9" i="27" s="1"/>
  <c r="C9" i="27"/>
  <c r="B9" i="27"/>
  <c r="D8" i="27"/>
  <c r="E8" i="27" s="1"/>
  <c r="C8" i="27"/>
  <c r="B8" i="27"/>
  <c r="D7" i="27"/>
  <c r="C7" i="27"/>
  <c r="B7" i="27"/>
  <c r="D6" i="27"/>
  <c r="C6" i="27"/>
  <c r="B6" i="27"/>
  <c r="E6" i="27" s="1"/>
  <c r="D5" i="27"/>
  <c r="C5" i="27"/>
  <c r="B5" i="27"/>
  <c r="E5" i="27" s="1"/>
  <c r="H5" i="27" s="1"/>
  <c r="D4" i="27"/>
  <c r="C4" i="27"/>
  <c r="E4" i="27" s="1"/>
  <c r="B4" i="27"/>
  <c r="D3" i="27"/>
  <c r="C3" i="27"/>
  <c r="C14" i="27" s="1"/>
  <c r="B3" i="27"/>
  <c r="D2" i="27"/>
  <c r="C2" i="27"/>
  <c r="B2" i="27"/>
  <c r="E13" i="27"/>
  <c r="E12" i="27"/>
  <c r="E10" i="27"/>
  <c r="E7" i="27"/>
  <c r="E3" i="27"/>
  <c r="H3" i="27" s="1"/>
  <c r="Q1067" i="28"/>
  <c r="Q1066" i="28"/>
  <c r="Q1065" i="28"/>
  <c r="Q1064" i="28"/>
  <c r="Q1063" i="28"/>
  <c r="Q1062" i="28"/>
  <c r="Q1061" i="28"/>
  <c r="Q1060" i="28"/>
  <c r="Q1059" i="28"/>
  <c r="Q1058" i="28"/>
  <c r="Q1057" i="28"/>
  <c r="Q1056" i="28"/>
  <c r="Q1055" i="28"/>
  <c r="Q1054" i="28"/>
  <c r="Q1053" i="28"/>
  <c r="Q1052" i="28"/>
  <c r="Q1051" i="28"/>
  <c r="Q1050" i="28"/>
  <c r="Q1049" i="28"/>
  <c r="Q1048" i="28"/>
  <c r="Q1047" i="28"/>
  <c r="Q1046" i="28"/>
  <c r="Q1045" i="28"/>
  <c r="Q1044" i="28"/>
  <c r="Q1043" i="28"/>
  <c r="Q1042" i="28"/>
  <c r="Q1041" i="28"/>
  <c r="Q1040" i="28"/>
  <c r="Q1039" i="28"/>
  <c r="Q1038" i="28"/>
  <c r="Q1037" i="28"/>
  <c r="Q1036" i="28"/>
  <c r="Q1035" i="28"/>
  <c r="Q1034" i="28"/>
  <c r="Q1033" i="28"/>
  <c r="Q1032" i="28"/>
  <c r="Q1031" i="28"/>
  <c r="Q1030" i="28"/>
  <c r="Q1029" i="28"/>
  <c r="Q1028" i="28"/>
  <c r="Q1027" i="28"/>
  <c r="Q1026" i="28"/>
  <c r="Q1025" i="28"/>
  <c r="Q1024" i="28"/>
  <c r="Q1023" i="28"/>
  <c r="Q1022" i="28"/>
  <c r="Q1021" i="28"/>
  <c r="Q1020" i="28"/>
  <c r="Q1019" i="28"/>
  <c r="Q1018" i="28"/>
  <c r="Q1017" i="28"/>
  <c r="Q1016" i="28"/>
  <c r="Q1015" i="28"/>
  <c r="Q1014" i="28"/>
  <c r="Q1013" i="28"/>
  <c r="Q1012" i="28"/>
  <c r="Q1011" i="28"/>
  <c r="Q1010" i="28"/>
  <c r="Q1009" i="28"/>
  <c r="Q1008" i="28"/>
  <c r="Q1007" i="28"/>
  <c r="Q1006" i="28"/>
  <c r="Q1005" i="28"/>
  <c r="Q1004" i="28"/>
  <c r="Q1003" i="28"/>
  <c r="Q1002" i="28"/>
  <c r="Q1001" i="28"/>
  <c r="Q1000" i="28"/>
  <c r="Q999" i="28"/>
  <c r="Q998" i="28"/>
  <c r="Q997" i="28"/>
  <c r="Q996" i="28"/>
  <c r="Q995" i="28"/>
  <c r="Q994" i="28"/>
  <c r="Q993" i="28"/>
  <c r="Q992" i="28"/>
  <c r="Q991" i="28"/>
  <c r="Q990" i="28"/>
  <c r="Q989" i="28"/>
  <c r="Q988" i="28"/>
  <c r="Q987" i="28"/>
  <c r="Q986" i="28"/>
  <c r="Q985" i="28"/>
  <c r="Q984" i="28"/>
  <c r="Q983" i="28"/>
  <c r="Q982" i="28"/>
  <c r="Q981" i="28"/>
  <c r="Q980" i="28"/>
  <c r="Q979" i="28"/>
  <c r="Q978" i="28"/>
  <c r="Q977" i="28"/>
  <c r="Q976" i="28"/>
  <c r="Q975" i="28"/>
  <c r="Q974" i="28"/>
  <c r="Q973" i="28"/>
  <c r="Q972" i="28"/>
  <c r="Q971" i="28"/>
  <c r="Q970" i="28"/>
  <c r="Q969" i="28"/>
  <c r="Q968" i="28"/>
  <c r="Q967" i="28"/>
  <c r="Q966" i="28"/>
  <c r="Q965" i="28"/>
  <c r="Q964" i="28"/>
  <c r="Q963" i="28"/>
  <c r="Q962" i="28"/>
  <c r="Q961" i="28"/>
  <c r="Q960" i="28"/>
  <c r="Q959" i="28"/>
  <c r="Q958" i="28"/>
  <c r="Q957" i="28"/>
  <c r="Q956" i="28"/>
  <c r="Q955" i="28"/>
  <c r="Q954" i="28"/>
  <c r="Q953" i="28"/>
  <c r="Q952" i="28"/>
  <c r="Q951" i="28"/>
  <c r="Q950" i="28"/>
  <c r="Q949" i="28"/>
  <c r="Q948" i="28"/>
  <c r="Q947" i="28"/>
  <c r="Q946" i="28"/>
  <c r="Q945" i="28"/>
  <c r="Q944" i="28"/>
  <c r="Q943" i="28"/>
  <c r="Q942" i="28"/>
  <c r="Q941" i="28"/>
  <c r="Q940" i="28"/>
  <c r="Q939" i="28"/>
  <c r="Q938" i="28"/>
  <c r="Q937" i="28"/>
  <c r="Q936" i="28"/>
  <c r="Q935" i="28"/>
  <c r="Q934" i="28"/>
  <c r="Q933" i="28"/>
  <c r="Q932" i="28"/>
  <c r="Q931" i="28"/>
  <c r="Q930" i="28"/>
  <c r="Q929" i="28"/>
  <c r="Q928" i="28"/>
  <c r="Q927" i="28"/>
  <c r="Q926" i="28"/>
  <c r="Q925" i="28"/>
  <c r="Q924" i="28"/>
  <c r="Q923" i="28"/>
  <c r="Q922" i="28"/>
  <c r="Q921" i="28"/>
  <c r="Q920" i="28"/>
  <c r="Q919" i="28"/>
  <c r="Q918" i="28"/>
  <c r="Q917" i="28"/>
  <c r="Q916" i="28"/>
  <c r="Q915" i="28"/>
  <c r="Q914" i="28"/>
  <c r="Q913" i="28"/>
  <c r="Q912" i="28"/>
  <c r="Q911" i="28"/>
  <c r="Q910" i="28"/>
  <c r="Q909" i="28"/>
  <c r="Q908" i="28"/>
  <c r="Q907" i="28"/>
  <c r="Q906" i="28"/>
  <c r="Q905" i="28"/>
  <c r="Q904" i="28"/>
  <c r="Q903" i="28"/>
  <c r="Q902" i="28"/>
  <c r="Q901" i="28"/>
  <c r="Q900" i="28"/>
  <c r="Q899" i="28"/>
  <c r="Q898" i="28"/>
  <c r="Q897" i="28"/>
  <c r="Q896" i="28"/>
  <c r="Q895" i="28"/>
  <c r="Q894" i="28"/>
  <c r="Q893" i="28"/>
  <c r="Q892" i="28"/>
  <c r="Q891" i="28"/>
  <c r="Q890" i="28"/>
  <c r="Q889" i="28"/>
  <c r="Q888" i="28"/>
  <c r="Q887" i="28"/>
  <c r="Q886" i="28"/>
  <c r="Q885" i="28"/>
  <c r="Q884" i="28"/>
  <c r="Q883" i="28"/>
  <c r="Q882" i="28"/>
  <c r="Q881" i="28"/>
  <c r="Q880" i="28"/>
  <c r="Q879" i="28"/>
  <c r="Q878" i="28"/>
  <c r="Q877" i="28"/>
  <c r="Q876" i="28"/>
  <c r="Q875" i="28"/>
  <c r="Q874" i="28"/>
  <c r="Q873" i="28"/>
  <c r="Q872" i="28"/>
  <c r="Q871" i="28"/>
  <c r="Q870" i="28"/>
  <c r="Q869" i="28"/>
  <c r="Q868" i="28"/>
  <c r="Q867" i="28"/>
  <c r="Q866" i="28"/>
  <c r="Q865" i="28"/>
  <c r="Q864" i="28"/>
  <c r="Q863" i="28"/>
  <c r="Q862" i="28"/>
  <c r="Q861" i="28"/>
  <c r="Q860" i="28"/>
  <c r="Q859" i="28"/>
  <c r="Q858" i="28"/>
  <c r="Q857" i="28"/>
  <c r="Q856" i="28"/>
  <c r="Q855" i="28"/>
  <c r="Q854" i="28"/>
  <c r="Q853" i="28"/>
  <c r="Q852" i="28"/>
  <c r="Q851" i="28"/>
  <c r="Q850" i="28"/>
  <c r="Q849" i="28"/>
  <c r="Q848" i="28"/>
  <c r="Q847" i="28"/>
  <c r="Q846" i="28"/>
  <c r="Q845" i="28"/>
  <c r="Q844" i="28"/>
  <c r="Q843" i="28"/>
  <c r="Q842" i="28"/>
  <c r="M1067" i="28"/>
  <c r="N1067" i="28" s="1"/>
  <c r="J1067" i="28"/>
  <c r="N1066" i="28"/>
  <c r="M1066" i="28"/>
  <c r="J1066" i="28"/>
  <c r="M1065" i="28"/>
  <c r="N1065" i="28" s="1"/>
  <c r="J1065" i="28"/>
  <c r="M1064" i="28"/>
  <c r="N1064" i="28" s="1"/>
  <c r="J1064" i="28"/>
  <c r="M1063" i="28"/>
  <c r="N1063" i="28" s="1"/>
  <c r="J1063" i="28"/>
  <c r="M1062" i="28"/>
  <c r="N1062" i="28" s="1"/>
  <c r="J1062" i="28"/>
  <c r="M1061" i="28"/>
  <c r="N1061" i="28" s="1"/>
  <c r="J1061" i="28"/>
  <c r="N1060" i="28"/>
  <c r="M1060" i="28"/>
  <c r="J1060" i="28"/>
  <c r="M1059" i="28"/>
  <c r="N1059" i="28" s="1"/>
  <c r="J1059" i="28"/>
  <c r="N1058" i="28"/>
  <c r="M1058" i="28"/>
  <c r="J1058" i="28"/>
  <c r="N1057" i="28"/>
  <c r="M1057" i="28"/>
  <c r="J1057" i="28"/>
  <c r="M1056" i="28"/>
  <c r="N1056" i="28" s="1"/>
  <c r="J1056" i="28"/>
  <c r="M1055" i="28"/>
  <c r="N1055" i="28" s="1"/>
  <c r="J1055" i="28"/>
  <c r="M1054" i="28"/>
  <c r="N1054" i="28" s="1"/>
  <c r="J1054" i="28"/>
  <c r="M1053" i="28"/>
  <c r="N1053" i="28" s="1"/>
  <c r="J1053" i="28"/>
  <c r="N1052" i="28"/>
  <c r="M1052" i="28"/>
  <c r="J1052" i="28"/>
  <c r="M1051" i="28"/>
  <c r="N1051" i="28" s="1"/>
  <c r="J1051" i="28"/>
  <c r="N1050" i="28"/>
  <c r="M1050" i="28"/>
  <c r="J1050" i="28"/>
  <c r="N1049" i="28"/>
  <c r="M1049" i="28"/>
  <c r="J1049" i="28"/>
  <c r="M1048" i="28"/>
  <c r="N1048" i="28" s="1"/>
  <c r="J1048" i="28"/>
  <c r="M1047" i="28"/>
  <c r="N1047" i="28" s="1"/>
  <c r="J1047" i="28"/>
  <c r="M1046" i="28"/>
  <c r="N1046" i="28" s="1"/>
  <c r="J1046" i="28"/>
  <c r="M1045" i="28"/>
  <c r="N1045" i="28" s="1"/>
  <c r="J1045" i="28"/>
  <c r="N1044" i="28"/>
  <c r="M1044" i="28"/>
  <c r="J1044" i="28"/>
  <c r="M1043" i="28"/>
  <c r="N1043" i="28" s="1"/>
  <c r="J1043" i="28"/>
  <c r="N1042" i="28"/>
  <c r="M1042" i="28"/>
  <c r="J1042" i="28"/>
  <c r="N1041" i="28"/>
  <c r="M1041" i="28"/>
  <c r="J1041" i="28"/>
  <c r="M1040" i="28"/>
  <c r="N1040" i="28" s="1"/>
  <c r="J1040" i="28"/>
  <c r="M1039" i="28"/>
  <c r="N1039" i="28" s="1"/>
  <c r="J1039" i="28"/>
  <c r="M1038" i="28"/>
  <c r="N1038" i="28" s="1"/>
  <c r="J1038" i="28"/>
  <c r="M1037" i="28"/>
  <c r="N1037" i="28" s="1"/>
  <c r="J1037" i="28"/>
  <c r="N1036" i="28"/>
  <c r="M1036" i="28"/>
  <c r="J1036" i="28"/>
  <c r="M1035" i="28"/>
  <c r="N1035" i="28" s="1"/>
  <c r="J1035" i="28"/>
  <c r="N1034" i="28"/>
  <c r="M1034" i="28"/>
  <c r="J1034" i="28"/>
  <c r="N1033" i="28"/>
  <c r="M1033" i="28"/>
  <c r="J1033" i="28"/>
  <c r="M1032" i="28"/>
  <c r="N1032" i="28" s="1"/>
  <c r="J1032" i="28"/>
  <c r="M1031" i="28"/>
  <c r="N1031" i="28" s="1"/>
  <c r="J1031" i="28"/>
  <c r="M1030" i="28"/>
  <c r="N1030" i="28" s="1"/>
  <c r="J1030" i="28"/>
  <c r="M1029" i="28"/>
  <c r="N1029" i="28" s="1"/>
  <c r="J1029" i="28"/>
  <c r="N1028" i="28"/>
  <c r="M1028" i="28"/>
  <c r="J1028" i="28"/>
  <c r="M1027" i="28"/>
  <c r="N1027" i="28" s="1"/>
  <c r="J1027" i="28"/>
  <c r="N1026" i="28"/>
  <c r="M1026" i="28"/>
  <c r="J1026" i="28"/>
  <c r="N1025" i="28"/>
  <c r="M1025" i="28"/>
  <c r="J1025" i="28"/>
  <c r="M1024" i="28"/>
  <c r="N1024" i="28" s="1"/>
  <c r="J1024" i="28"/>
  <c r="M1023" i="28"/>
  <c r="N1023" i="28" s="1"/>
  <c r="J1023" i="28"/>
  <c r="M1022" i="28"/>
  <c r="N1022" i="28" s="1"/>
  <c r="J1022" i="28"/>
  <c r="M1021" i="28"/>
  <c r="N1021" i="28" s="1"/>
  <c r="J1021" i="28"/>
  <c r="N1020" i="28"/>
  <c r="M1020" i="28"/>
  <c r="J1020" i="28"/>
  <c r="M1019" i="28"/>
  <c r="N1019" i="28" s="1"/>
  <c r="J1019" i="28"/>
  <c r="N1018" i="28"/>
  <c r="M1018" i="28"/>
  <c r="J1018" i="28"/>
  <c r="N1017" i="28"/>
  <c r="M1017" i="28"/>
  <c r="J1017" i="28"/>
  <c r="M1016" i="28"/>
  <c r="N1016" i="28" s="1"/>
  <c r="J1016" i="28"/>
  <c r="M1015" i="28"/>
  <c r="N1015" i="28" s="1"/>
  <c r="J1015" i="28"/>
  <c r="M1014" i="28"/>
  <c r="N1014" i="28" s="1"/>
  <c r="J1014" i="28"/>
  <c r="M1013" i="28"/>
  <c r="N1013" i="28" s="1"/>
  <c r="J1013" i="28"/>
  <c r="N1012" i="28"/>
  <c r="M1012" i="28"/>
  <c r="J1012" i="28"/>
  <c r="M1011" i="28"/>
  <c r="N1011" i="28" s="1"/>
  <c r="J1011" i="28"/>
  <c r="N1010" i="28"/>
  <c r="M1010" i="28"/>
  <c r="J1010" i="28"/>
  <c r="N1009" i="28"/>
  <c r="M1009" i="28"/>
  <c r="J1009" i="28"/>
  <c r="M1008" i="28"/>
  <c r="N1008" i="28" s="1"/>
  <c r="J1008" i="28"/>
  <c r="M1007" i="28"/>
  <c r="N1007" i="28" s="1"/>
  <c r="J1007" i="28"/>
  <c r="M1006" i="28"/>
  <c r="N1006" i="28" s="1"/>
  <c r="J1006" i="28"/>
  <c r="M1005" i="28"/>
  <c r="N1005" i="28" s="1"/>
  <c r="J1005" i="28"/>
  <c r="N1004" i="28"/>
  <c r="M1004" i="28"/>
  <c r="J1004" i="28"/>
  <c r="M1003" i="28"/>
  <c r="N1003" i="28" s="1"/>
  <c r="J1003" i="28"/>
  <c r="N1002" i="28"/>
  <c r="M1002" i="28"/>
  <c r="J1002" i="28"/>
  <c r="N1001" i="28"/>
  <c r="M1001" i="28"/>
  <c r="J1001" i="28"/>
  <c r="M1000" i="28"/>
  <c r="N1000" i="28" s="1"/>
  <c r="J1000" i="28"/>
  <c r="M999" i="28"/>
  <c r="N999" i="28" s="1"/>
  <c r="J999" i="28"/>
  <c r="M998" i="28"/>
  <c r="N998" i="28" s="1"/>
  <c r="J998" i="28"/>
  <c r="M997" i="28"/>
  <c r="N997" i="28" s="1"/>
  <c r="J997" i="28"/>
  <c r="N996" i="28"/>
  <c r="M996" i="28"/>
  <c r="J996" i="28"/>
  <c r="M995" i="28"/>
  <c r="N995" i="28" s="1"/>
  <c r="J995" i="28"/>
  <c r="N994" i="28"/>
  <c r="M994" i="28"/>
  <c r="J994" i="28"/>
  <c r="N993" i="28"/>
  <c r="M993" i="28"/>
  <c r="J993" i="28"/>
  <c r="M992" i="28"/>
  <c r="N992" i="28" s="1"/>
  <c r="J992" i="28"/>
  <c r="M991" i="28"/>
  <c r="N991" i="28" s="1"/>
  <c r="J991" i="28"/>
  <c r="M990" i="28"/>
  <c r="N990" i="28" s="1"/>
  <c r="J990" i="28"/>
  <c r="M989" i="28"/>
  <c r="N989" i="28" s="1"/>
  <c r="J989" i="28"/>
  <c r="N988" i="28"/>
  <c r="M988" i="28"/>
  <c r="J988" i="28"/>
  <c r="M987" i="28"/>
  <c r="N987" i="28" s="1"/>
  <c r="J987" i="28"/>
  <c r="N986" i="28"/>
  <c r="M986" i="28"/>
  <c r="J986" i="28"/>
  <c r="N985" i="28"/>
  <c r="M985" i="28"/>
  <c r="J985" i="28"/>
  <c r="M984" i="28"/>
  <c r="N984" i="28" s="1"/>
  <c r="J984" i="28"/>
  <c r="M983" i="28"/>
  <c r="N983" i="28" s="1"/>
  <c r="J983" i="28"/>
  <c r="M982" i="28"/>
  <c r="N982" i="28" s="1"/>
  <c r="J982" i="28"/>
  <c r="M981" i="28"/>
  <c r="N981" i="28" s="1"/>
  <c r="J981" i="28"/>
  <c r="N980" i="28"/>
  <c r="M980" i="28"/>
  <c r="J980" i="28"/>
  <c r="M979" i="28"/>
  <c r="N979" i="28" s="1"/>
  <c r="J979" i="28"/>
  <c r="N978" i="28"/>
  <c r="M978" i="28"/>
  <c r="J978" i="28"/>
  <c r="N977" i="28"/>
  <c r="M977" i="28"/>
  <c r="J977" i="28"/>
  <c r="M976" i="28"/>
  <c r="N976" i="28" s="1"/>
  <c r="J976" i="28"/>
  <c r="M975" i="28"/>
  <c r="N975" i="28" s="1"/>
  <c r="J975" i="28"/>
  <c r="M974" i="28"/>
  <c r="N974" i="28" s="1"/>
  <c r="J974" i="28"/>
  <c r="M973" i="28"/>
  <c r="N973" i="28" s="1"/>
  <c r="J973" i="28"/>
  <c r="N972" i="28"/>
  <c r="M972" i="28"/>
  <c r="J972" i="28"/>
  <c r="M971" i="28"/>
  <c r="N971" i="28" s="1"/>
  <c r="J971" i="28"/>
  <c r="N970" i="28"/>
  <c r="M970" i="28"/>
  <c r="J970" i="28"/>
  <c r="N969" i="28"/>
  <c r="M969" i="28"/>
  <c r="J969" i="28"/>
  <c r="M968" i="28"/>
  <c r="N968" i="28" s="1"/>
  <c r="J968" i="28"/>
  <c r="M967" i="28"/>
  <c r="N967" i="28" s="1"/>
  <c r="J967" i="28"/>
  <c r="M966" i="28"/>
  <c r="N966" i="28" s="1"/>
  <c r="J966" i="28"/>
  <c r="M965" i="28"/>
  <c r="N965" i="28" s="1"/>
  <c r="J965" i="28"/>
  <c r="N964" i="28"/>
  <c r="M964" i="28"/>
  <c r="J964" i="28"/>
  <c r="M963" i="28"/>
  <c r="N963" i="28" s="1"/>
  <c r="J963" i="28"/>
  <c r="N962" i="28"/>
  <c r="M962" i="28"/>
  <c r="J962" i="28"/>
  <c r="N961" i="28"/>
  <c r="M961" i="28"/>
  <c r="J961" i="28"/>
  <c r="M960" i="28"/>
  <c r="N960" i="28" s="1"/>
  <c r="J960" i="28"/>
  <c r="M959" i="28"/>
  <c r="N959" i="28" s="1"/>
  <c r="J959" i="28"/>
  <c r="M958" i="28"/>
  <c r="N958" i="28" s="1"/>
  <c r="J958" i="28"/>
  <c r="M957" i="28"/>
  <c r="N957" i="28" s="1"/>
  <c r="J957" i="28"/>
  <c r="N956" i="28"/>
  <c r="M956" i="28"/>
  <c r="J956" i="28"/>
  <c r="M955" i="28"/>
  <c r="N955" i="28" s="1"/>
  <c r="J955" i="28"/>
  <c r="N954" i="28"/>
  <c r="M954" i="28"/>
  <c r="J954" i="28"/>
  <c r="N953" i="28"/>
  <c r="M953" i="28"/>
  <c r="J953" i="28"/>
  <c r="M952" i="28"/>
  <c r="N952" i="28" s="1"/>
  <c r="J952" i="28"/>
  <c r="M951" i="28"/>
  <c r="N951" i="28" s="1"/>
  <c r="J951" i="28"/>
  <c r="M950" i="28"/>
  <c r="N950" i="28" s="1"/>
  <c r="J950" i="28"/>
  <c r="M949" i="28"/>
  <c r="N949" i="28" s="1"/>
  <c r="J949" i="28"/>
  <c r="N948" i="28"/>
  <c r="M948" i="28"/>
  <c r="J948" i="28"/>
  <c r="M947" i="28"/>
  <c r="N947" i="28" s="1"/>
  <c r="J947" i="28"/>
  <c r="N946" i="28"/>
  <c r="M946" i="28"/>
  <c r="J946" i="28"/>
  <c r="N945" i="28"/>
  <c r="M945" i="28"/>
  <c r="J945" i="28"/>
  <c r="M944" i="28"/>
  <c r="N944" i="28" s="1"/>
  <c r="J944" i="28"/>
  <c r="M943" i="28"/>
  <c r="N943" i="28" s="1"/>
  <c r="J943" i="28"/>
  <c r="M942" i="28"/>
  <c r="N942" i="28" s="1"/>
  <c r="J942" i="28"/>
  <c r="M941" i="28"/>
  <c r="N941" i="28" s="1"/>
  <c r="J941" i="28"/>
  <c r="N940" i="28"/>
  <c r="M940" i="28"/>
  <c r="J940" i="28"/>
  <c r="M939" i="28"/>
  <c r="N939" i="28" s="1"/>
  <c r="J939" i="28"/>
  <c r="N938" i="28"/>
  <c r="M938" i="28"/>
  <c r="J938" i="28"/>
  <c r="N937" i="28"/>
  <c r="M937" i="28"/>
  <c r="J937" i="28"/>
  <c r="M936" i="28"/>
  <c r="N936" i="28" s="1"/>
  <c r="J936" i="28"/>
  <c r="M935" i="28"/>
  <c r="N935" i="28" s="1"/>
  <c r="J935" i="28"/>
  <c r="M934" i="28"/>
  <c r="N934" i="28" s="1"/>
  <c r="J934" i="28"/>
  <c r="M933" i="28"/>
  <c r="N933" i="28" s="1"/>
  <c r="J933" i="28"/>
  <c r="N932" i="28"/>
  <c r="M932" i="28"/>
  <c r="J932" i="28"/>
  <c r="M931" i="28"/>
  <c r="N931" i="28" s="1"/>
  <c r="J931" i="28"/>
  <c r="N930" i="28"/>
  <c r="M930" i="28"/>
  <c r="J930" i="28"/>
  <c r="N929" i="28"/>
  <c r="M929" i="28"/>
  <c r="J929" i="28"/>
  <c r="M928" i="28"/>
  <c r="N928" i="28" s="1"/>
  <c r="J928" i="28"/>
  <c r="M927" i="28"/>
  <c r="N927" i="28" s="1"/>
  <c r="J927" i="28"/>
  <c r="M926" i="28"/>
  <c r="N926" i="28" s="1"/>
  <c r="J926" i="28"/>
  <c r="M925" i="28"/>
  <c r="N925" i="28" s="1"/>
  <c r="J925" i="28"/>
  <c r="N924" i="28"/>
  <c r="M924" i="28"/>
  <c r="J924" i="28"/>
  <c r="M923" i="28"/>
  <c r="N923" i="28" s="1"/>
  <c r="J923" i="28"/>
  <c r="N922" i="28"/>
  <c r="M922" i="28"/>
  <c r="J922" i="28"/>
  <c r="N921" i="28"/>
  <c r="M921" i="28"/>
  <c r="J921" i="28"/>
  <c r="M920" i="28"/>
  <c r="N920" i="28" s="1"/>
  <c r="J920" i="28"/>
  <c r="M919" i="28"/>
  <c r="N919" i="28" s="1"/>
  <c r="J919" i="28"/>
  <c r="M918" i="28"/>
  <c r="N918" i="28" s="1"/>
  <c r="J918" i="28"/>
  <c r="M917" i="28"/>
  <c r="N917" i="28" s="1"/>
  <c r="J917" i="28"/>
  <c r="N916" i="28"/>
  <c r="M916" i="28"/>
  <c r="J916" i="28"/>
  <c r="M915" i="28"/>
  <c r="N915" i="28" s="1"/>
  <c r="J915" i="28"/>
  <c r="N914" i="28"/>
  <c r="M914" i="28"/>
  <c r="J914" i="28"/>
  <c r="N913" i="28"/>
  <c r="M913" i="28"/>
  <c r="J913" i="28"/>
  <c r="M912" i="28"/>
  <c r="N912" i="28" s="1"/>
  <c r="J912" i="28"/>
  <c r="M911" i="28"/>
  <c r="N911" i="28" s="1"/>
  <c r="J911" i="28"/>
  <c r="M910" i="28"/>
  <c r="N910" i="28" s="1"/>
  <c r="J910" i="28"/>
  <c r="M909" i="28"/>
  <c r="N909" i="28" s="1"/>
  <c r="J909" i="28"/>
  <c r="N908" i="28"/>
  <c r="M908" i="28"/>
  <c r="J908" i="28"/>
  <c r="M907" i="28"/>
  <c r="N907" i="28" s="1"/>
  <c r="J907" i="28"/>
  <c r="N906" i="28"/>
  <c r="M906" i="28"/>
  <c r="J906" i="28"/>
  <c r="N905" i="28"/>
  <c r="M905" i="28"/>
  <c r="J905" i="28"/>
  <c r="M904" i="28"/>
  <c r="N904" i="28" s="1"/>
  <c r="J904" i="28"/>
  <c r="M903" i="28"/>
  <c r="N903" i="28" s="1"/>
  <c r="J903" i="28"/>
  <c r="M902" i="28"/>
  <c r="N902" i="28" s="1"/>
  <c r="J902" i="28"/>
  <c r="M901" i="28"/>
  <c r="N901" i="28" s="1"/>
  <c r="J901" i="28"/>
  <c r="N900" i="28"/>
  <c r="M900" i="28"/>
  <c r="J900" i="28"/>
  <c r="M899" i="28"/>
  <c r="N899" i="28" s="1"/>
  <c r="J899" i="28"/>
  <c r="N898" i="28"/>
  <c r="M898" i="28"/>
  <c r="J898" i="28"/>
  <c r="N897" i="28"/>
  <c r="M897" i="28"/>
  <c r="J897" i="28"/>
  <c r="M896" i="28"/>
  <c r="N896" i="28" s="1"/>
  <c r="J896" i="28"/>
  <c r="M895" i="28"/>
  <c r="N895" i="28" s="1"/>
  <c r="J895" i="28"/>
  <c r="M894" i="28"/>
  <c r="N894" i="28" s="1"/>
  <c r="J894" i="28"/>
  <c r="M893" i="28"/>
  <c r="N893" i="28" s="1"/>
  <c r="J893" i="28"/>
  <c r="N892" i="28"/>
  <c r="M892" i="28"/>
  <c r="J892" i="28"/>
  <c r="M891" i="28"/>
  <c r="N891" i="28" s="1"/>
  <c r="J891" i="28"/>
  <c r="N890" i="28"/>
  <c r="M890" i="28"/>
  <c r="J890" i="28"/>
  <c r="N889" i="28"/>
  <c r="M889" i="28"/>
  <c r="J889" i="28"/>
  <c r="M888" i="28"/>
  <c r="N888" i="28" s="1"/>
  <c r="J888" i="28"/>
  <c r="M887" i="28"/>
  <c r="N887" i="28" s="1"/>
  <c r="J887" i="28"/>
  <c r="M886" i="28"/>
  <c r="N886" i="28" s="1"/>
  <c r="J886" i="28"/>
  <c r="M885" i="28"/>
  <c r="N885" i="28" s="1"/>
  <c r="J885" i="28"/>
  <c r="N884" i="28"/>
  <c r="M884" i="28"/>
  <c r="J884" i="28"/>
  <c r="M883" i="28"/>
  <c r="N883" i="28" s="1"/>
  <c r="J883" i="28"/>
  <c r="N882" i="28"/>
  <c r="M882" i="28"/>
  <c r="J882" i="28"/>
  <c r="N881" i="28"/>
  <c r="M881" i="28"/>
  <c r="J881" i="28"/>
  <c r="M880" i="28"/>
  <c r="N880" i="28" s="1"/>
  <c r="J880" i="28"/>
  <c r="M879" i="28"/>
  <c r="N879" i="28" s="1"/>
  <c r="J879" i="28"/>
  <c r="M878" i="28"/>
  <c r="N878" i="28" s="1"/>
  <c r="J878" i="28"/>
  <c r="M877" i="28"/>
  <c r="N877" i="28" s="1"/>
  <c r="J877" i="28"/>
  <c r="N876" i="28"/>
  <c r="M876" i="28"/>
  <c r="J876" i="28"/>
  <c r="M875" i="28"/>
  <c r="N875" i="28" s="1"/>
  <c r="J875" i="28"/>
  <c r="N874" i="28"/>
  <c r="M874" i="28"/>
  <c r="J874" i="28"/>
  <c r="N873" i="28"/>
  <c r="M873" i="28"/>
  <c r="J873" i="28"/>
  <c r="M872" i="28"/>
  <c r="N872" i="28" s="1"/>
  <c r="J872" i="28"/>
  <c r="M871" i="28"/>
  <c r="N871" i="28" s="1"/>
  <c r="J871" i="28"/>
  <c r="M870" i="28"/>
  <c r="N870" i="28" s="1"/>
  <c r="J870" i="28"/>
  <c r="M869" i="28"/>
  <c r="N869" i="28" s="1"/>
  <c r="J869" i="28"/>
  <c r="N868" i="28"/>
  <c r="M868" i="28"/>
  <c r="J868" i="28"/>
  <c r="M867" i="28"/>
  <c r="N867" i="28" s="1"/>
  <c r="J867" i="28"/>
  <c r="N866" i="28"/>
  <c r="M866" i="28"/>
  <c r="J866" i="28"/>
  <c r="N865" i="28"/>
  <c r="M865" i="28"/>
  <c r="J865" i="28"/>
  <c r="M864" i="28"/>
  <c r="N864" i="28" s="1"/>
  <c r="J864" i="28"/>
  <c r="M863" i="28"/>
  <c r="N863" i="28" s="1"/>
  <c r="J863" i="28"/>
  <c r="M862" i="28"/>
  <c r="N862" i="28" s="1"/>
  <c r="J862" i="28"/>
  <c r="M861" i="28"/>
  <c r="N861" i="28" s="1"/>
  <c r="J861" i="28"/>
  <c r="N860" i="28"/>
  <c r="M860" i="28"/>
  <c r="J860" i="28"/>
  <c r="M859" i="28"/>
  <c r="N859" i="28" s="1"/>
  <c r="J859" i="28"/>
  <c r="N858" i="28"/>
  <c r="M858" i="28"/>
  <c r="J858" i="28"/>
  <c r="N857" i="28"/>
  <c r="M857" i="28"/>
  <c r="J857" i="28"/>
  <c r="M856" i="28"/>
  <c r="N856" i="28" s="1"/>
  <c r="J856" i="28"/>
  <c r="M855" i="28"/>
  <c r="N855" i="28" s="1"/>
  <c r="J855" i="28"/>
  <c r="M854" i="28"/>
  <c r="N854" i="28" s="1"/>
  <c r="J854" i="28"/>
  <c r="M853" i="28"/>
  <c r="N853" i="28" s="1"/>
  <c r="J853" i="28"/>
  <c r="N852" i="28"/>
  <c r="M852" i="28"/>
  <c r="J852" i="28"/>
  <c r="M851" i="28"/>
  <c r="N851" i="28" s="1"/>
  <c r="J851" i="28"/>
  <c r="N850" i="28"/>
  <c r="M850" i="28"/>
  <c r="J850" i="28"/>
  <c r="N849" i="28"/>
  <c r="M849" i="28"/>
  <c r="J849" i="28"/>
  <c r="M848" i="28"/>
  <c r="N848" i="28" s="1"/>
  <c r="J848" i="28"/>
  <c r="M847" i="28"/>
  <c r="N847" i="28" s="1"/>
  <c r="J847" i="28"/>
  <c r="M846" i="28"/>
  <c r="N846" i="28" s="1"/>
  <c r="J846" i="28"/>
  <c r="M845" i="28"/>
  <c r="N845" i="28" s="1"/>
  <c r="J845" i="28"/>
  <c r="N844" i="28"/>
  <c r="M844" i="28"/>
  <c r="J844" i="28"/>
  <c r="M843" i="28"/>
  <c r="N843" i="28" s="1"/>
  <c r="J843" i="28"/>
  <c r="N842" i="28"/>
  <c r="M842" i="28"/>
  <c r="J842" i="28"/>
  <c r="Q841" i="28"/>
  <c r="Q840" i="28"/>
  <c r="Q839" i="28"/>
  <c r="Q838" i="28"/>
  <c r="Q837" i="28"/>
  <c r="Q836" i="28"/>
  <c r="Q835" i="28"/>
  <c r="Q834" i="28"/>
  <c r="Q833" i="28"/>
  <c r="Q832" i="28"/>
  <c r="Q831" i="28"/>
  <c r="Q830" i="28"/>
  <c r="Q829" i="28"/>
  <c r="Q828" i="28"/>
  <c r="Q827" i="28"/>
  <c r="Q826" i="28"/>
  <c r="Q825" i="28"/>
  <c r="Q824" i="28"/>
  <c r="Q823" i="28"/>
  <c r="Q822" i="28"/>
  <c r="Q821" i="28"/>
  <c r="Q820" i="28"/>
  <c r="Q819" i="28"/>
  <c r="Q818" i="28"/>
  <c r="Q817" i="28"/>
  <c r="Q816" i="28"/>
  <c r="Q815" i="28"/>
  <c r="Q814" i="28"/>
  <c r="Q813" i="28"/>
  <c r="Q812" i="28"/>
  <c r="Q811" i="28"/>
  <c r="Q810" i="28"/>
  <c r="Q809" i="28"/>
  <c r="Q808" i="28"/>
  <c r="Q807" i="28"/>
  <c r="Q806" i="28"/>
  <c r="Q805" i="28"/>
  <c r="Q804" i="28"/>
  <c r="Q803" i="28"/>
  <c r="Q802" i="28"/>
  <c r="Q801" i="28"/>
  <c r="Q800" i="28"/>
  <c r="Q799" i="28"/>
  <c r="Q798" i="28"/>
  <c r="Q797" i="28"/>
  <c r="Q796" i="28"/>
  <c r="Q795" i="28"/>
  <c r="Q794" i="28"/>
  <c r="Q793" i="28"/>
  <c r="Q792" i="28"/>
  <c r="Q791" i="28"/>
  <c r="Q790" i="28"/>
  <c r="Q789" i="28"/>
  <c r="Q788" i="28"/>
  <c r="Q787" i="28"/>
  <c r="Q786" i="28"/>
  <c r="Q785" i="28"/>
  <c r="Q784" i="28"/>
  <c r="Q783" i="28"/>
  <c r="Q782" i="28"/>
  <c r="M841" i="28"/>
  <c r="N841" i="28" s="1"/>
  <c r="J841" i="28"/>
  <c r="N840" i="28"/>
  <c r="M840" i="28"/>
  <c r="J840" i="28"/>
  <c r="M839" i="28"/>
  <c r="N839" i="28" s="1"/>
  <c r="J839" i="28"/>
  <c r="N838" i="28"/>
  <c r="M838" i="28"/>
  <c r="J838" i="28"/>
  <c r="N837" i="28"/>
  <c r="M837" i="28"/>
  <c r="J837" i="28"/>
  <c r="M836" i="28"/>
  <c r="N836" i="28" s="1"/>
  <c r="J836" i="28"/>
  <c r="M835" i="28"/>
  <c r="N835" i="28" s="1"/>
  <c r="J835" i="28"/>
  <c r="M834" i="28"/>
  <c r="N834" i="28" s="1"/>
  <c r="J834" i="28"/>
  <c r="M833" i="28"/>
  <c r="N833" i="28" s="1"/>
  <c r="J833" i="28"/>
  <c r="N832" i="28"/>
  <c r="M832" i="28"/>
  <c r="J832" i="28"/>
  <c r="M831" i="28"/>
  <c r="N831" i="28" s="1"/>
  <c r="J831" i="28"/>
  <c r="N830" i="28"/>
  <c r="M830" i="28"/>
  <c r="J830" i="28"/>
  <c r="N829" i="28"/>
  <c r="M829" i="28"/>
  <c r="J829" i="28"/>
  <c r="M828" i="28"/>
  <c r="N828" i="28" s="1"/>
  <c r="J828" i="28"/>
  <c r="M827" i="28"/>
  <c r="N827" i="28" s="1"/>
  <c r="J827" i="28"/>
  <c r="M826" i="28"/>
  <c r="N826" i="28" s="1"/>
  <c r="J826" i="28"/>
  <c r="M825" i="28"/>
  <c r="N825" i="28" s="1"/>
  <c r="J825" i="28"/>
  <c r="N824" i="28"/>
  <c r="M824" i="28"/>
  <c r="J824" i="28"/>
  <c r="M823" i="28"/>
  <c r="N823" i="28" s="1"/>
  <c r="J823" i="28"/>
  <c r="N822" i="28"/>
  <c r="M822" i="28"/>
  <c r="J822" i="28"/>
  <c r="N821" i="28"/>
  <c r="M821" i="28"/>
  <c r="J821" i="28"/>
  <c r="M820" i="28"/>
  <c r="N820" i="28" s="1"/>
  <c r="J820" i="28"/>
  <c r="M819" i="28"/>
  <c r="N819" i="28" s="1"/>
  <c r="J819" i="28"/>
  <c r="N818" i="28"/>
  <c r="M818" i="28"/>
  <c r="J818" i="28"/>
  <c r="M817" i="28"/>
  <c r="N817" i="28" s="1"/>
  <c r="J817" i="28"/>
  <c r="N816" i="28"/>
  <c r="M816" i="28"/>
  <c r="J816" i="28"/>
  <c r="M815" i="28"/>
  <c r="N815" i="28" s="1"/>
  <c r="J815" i="28"/>
  <c r="N814" i="28"/>
  <c r="M814" i="28"/>
  <c r="J814" i="28"/>
  <c r="N813" i="28"/>
  <c r="M813" i="28"/>
  <c r="J813" i="28"/>
  <c r="M812" i="28"/>
  <c r="N812" i="28" s="1"/>
  <c r="J812" i="28"/>
  <c r="M811" i="28"/>
  <c r="N811" i="28" s="1"/>
  <c r="J811" i="28"/>
  <c r="N810" i="28"/>
  <c r="M810" i="28"/>
  <c r="J810" i="28"/>
  <c r="M809" i="28"/>
  <c r="N809" i="28" s="1"/>
  <c r="J809" i="28"/>
  <c r="N808" i="28"/>
  <c r="M808" i="28"/>
  <c r="J808" i="28"/>
  <c r="M807" i="28"/>
  <c r="N807" i="28" s="1"/>
  <c r="J807" i="28"/>
  <c r="N806" i="28"/>
  <c r="M806" i="28"/>
  <c r="J806" i="28"/>
  <c r="N805" i="28"/>
  <c r="M805" i="28"/>
  <c r="J805" i="28"/>
  <c r="M804" i="28"/>
  <c r="N804" i="28" s="1"/>
  <c r="J804" i="28"/>
  <c r="M803" i="28"/>
  <c r="N803" i="28" s="1"/>
  <c r="J803" i="28"/>
  <c r="N802" i="28"/>
  <c r="M802" i="28"/>
  <c r="J802" i="28"/>
  <c r="M801" i="28"/>
  <c r="N801" i="28" s="1"/>
  <c r="J801" i="28"/>
  <c r="N800" i="28"/>
  <c r="M800" i="28"/>
  <c r="J800" i="28"/>
  <c r="M799" i="28"/>
  <c r="N799" i="28" s="1"/>
  <c r="J799" i="28"/>
  <c r="N798" i="28"/>
  <c r="M798" i="28"/>
  <c r="J798" i="28"/>
  <c r="N797" i="28"/>
  <c r="M797" i="28"/>
  <c r="J797" i="28"/>
  <c r="M796" i="28"/>
  <c r="N796" i="28" s="1"/>
  <c r="J796" i="28"/>
  <c r="M795" i="28"/>
  <c r="N795" i="28" s="1"/>
  <c r="J795" i="28"/>
  <c r="N794" i="28"/>
  <c r="M794" i="28"/>
  <c r="J794" i="28"/>
  <c r="M793" i="28"/>
  <c r="N793" i="28" s="1"/>
  <c r="J793" i="28"/>
  <c r="N792" i="28"/>
  <c r="M792" i="28"/>
  <c r="J792" i="28"/>
  <c r="M791" i="28"/>
  <c r="N791" i="28" s="1"/>
  <c r="J791" i="28"/>
  <c r="N790" i="28"/>
  <c r="M790" i="28"/>
  <c r="J790" i="28"/>
  <c r="N789" i="28"/>
  <c r="M789" i="28"/>
  <c r="J789" i="28"/>
  <c r="M788" i="28"/>
  <c r="N788" i="28" s="1"/>
  <c r="J788" i="28"/>
  <c r="M787" i="28"/>
  <c r="N787" i="28" s="1"/>
  <c r="J787" i="28"/>
  <c r="N786" i="28"/>
  <c r="M786" i="28"/>
  <c r="J786" i="28"/>
  <c r="M785" i="28"/>
  <c r="N785" i="28" s="1"/>
  <c r="J785" i="28"/>
  <c r="N784" i="28"/>
  <c r="M784" i="28"/>
  <c r="J784" i="28"/>
  <c r="M783" i="28"/>
  <c r="N783" i="28" s="1"/>
  <c r="J783" i="28"/>
  <c r="N782" i="28"/>
  <c r="M782" i="28"/>
  <c r="J782" i="28"/>
  <c r="Q781" i="28"/>
  <c r="Q780" i="28"/>
  <c r="Q779" i="28"/>
  <c r="Q778" i="28"/>
  <c r="Q777" i="28"/>
  <c r="Q776" i="28"/>
  <c r="Q775" i="28"/>
  <c r="Q774" i="28"/>
  <c r="Q773" i="28"/>
  <c r="Q772" i="28"/>
  <c r="Q771" i="28"/>
  <c r="Q770" i="28"/>
  <c r="Q769" i="28"/>
  <c r="Q768" i="28"/>
  <c r="Q767" i="28"/>
  <c r="Q766" i="28"/>
  <c r="Q765" i="28"/>
  <c r="Q764" i="28"/>
  <c r="Q763" i="28"/>
  <c r="Q762" i="28"/>
  <c r="Q761" i="28"/>
  <c r="Q760" i="28"/>
  <c r="Q759" i="28"/>
  <c r="Q758" i="28"/>
  <c r="Q757" i="28"/>
  <c r="Q756" i="28"/>
  <c r="Q755" i="28"/>
  <c r="Q754" i="28"/>
  <c r="Q753" i="28"/>
  <c r="Q752" i="28"/>
  <c r="Q751" i="28"/>
  <c r="Q750" i="28"/>
  <c r="Q749" i="28"/>
  <c r="Q748" i="28"/>
  <c r="Q747" i="28"/>
  <c r="Q746" i="28"/>
  <c r="Q745" i="28"/>
  <c r="Q744" i="28"/>
  <c r="Q743" i="28"/>
  <c r="Q742" i="28"/>
  <c r="Q741" i="28"/>
  <c r="Q740" i="28"/>
  <c r="Q739" i="28"/>
  <c r="Q738" i="28"/>
  <c r="Q737" i="28"/>
  <c r="Q736" i="28"/>
  <c r="Q735" i="28"/>
  <c r="Q734" i="28"/>
  <c r="Q733" i="28"/>
  <c r="Q732" i="28"/>
  <c r="Q731" i="28"/>
  <c r="Q730" i="28"/>
  <c r="Q729" i="28"/>
  <c r="Q728" i="28"/>
  <c r="Q727" i="28"/>
  <c r="Q726" i="28"/>
  <c r="Q725" i="28"/>
  <c r="Q724" i="28"/>
  <c r="Q723" i="28"/>
  <c r="Q722" i="28"/>
  <c r="Q721" i="28"/>
  <c r="Q720" i="28"/>
  <c r="Q719" i="28"/>
  <c r="Q718" i="28"/>
  <c r="Q717" i="28"/>
  <c r="Q716" i="28"/>
  <c r="Q715" i="28"/>
  <c r="Q714" i="28"/>
  <c r="Q713" i="28"/>
  <c r="Q712" i="28"/>
  <c r="Q711" i="28"/>
  <c r="Q710" i="28"/>
  <c r="Q709" i="28"/>
  <c r="Q708" i="28"/>
  <c r="Q707" i="28"/>
  <c r="Q706" i="28"/>
  <c r="Q705" i="28"/>
  <c r="Q704" i="28"/>
  <c r="Q703" i="28"/>
  <c r="Q702" i="28"/>
  <c r="Q701" i="28"/>
  <c r="Q700" i="28"/>
  <c r="Q699" i="28"/>
  <c r="Q698" i="28"/>
  <c r="Q697" i="28"/>
  <c r="Q696" i="28"/>
  <c r="Q695" i="28"/>
  <c r="Q694" i="28"/>
  <c r="Q693" i="28"/>
  <c r="Q692" i="28"/>
  <c r="Q691" i="28"/>
  <c r="Q690" i="28"/>
  <c r="Q689" i="28"/>
  <c r="Q688" i="28"/>
  <c r="Q687" i="28"/>
  <c r="Q686" i="28"/>
  <c r="Q685" i="28"/>
  <c r="Q684" i="28"/>
  <c r="Q683" i="28"/>
  <c r="Q682" i="28"/>
  <c r="M781" i="28"/>
  <c r="N781" i="28" s="1"/>
  <c r="J781" i="28"/>
  <c r="N780" i="28"/>
  <c r="M780" i="28"/>
  <c r="J780" i="28"/>
  <c r="N779" i="28"/>
  <c r="M779" i="28"/>
  <c r="J779" i="28"/>
  <c r="N778" i="28"/>
  <c r="M778" i="28"/>
  <c r="J778" i="28"/>
  <c r="N777" i="28"/>
  <c r="M777" i="28"/>
  <c r="J777" i="28"/>
  <c r="N776" i="28"/>
  <c r="M776" i="28"/>
  <c r="J776" i="28"/>
  <c r="M775" i="28"/>
  <c r="N775" i="28" s="1"/>
  <c r="J775" i="28"/>
  <c r="M774" i="28"/>
  <c r="N774" i="28" s="1"/>
  <c r="J774" i="28"/>
  <c r="M773" i="28"/>
  <c r="N773" i="28" s="1"/>
  <c r="J773" i="28"/>
  <c r="N772" i="28"/>
  <c r="M772" i="28"/>
  <c r="J772" i="28"/>
  <c r="N771" i="28"/>
  <c r="M771" i="28"/>
  <c r="J771" i="28"/>
  <c r="N770" i="28"/>
  <c r="M770" i="28"/>
  <c r="J770" i="28"/>
  <c r="N769" i="28"/>
  <c r="M769" i="28"/>
  <c r="J769" i="28"/>
  <c r="N768" i="28"/>
  <c r="M768" i="28"/>
  <c r="J768" i="28"/>
  <c r="M767" i="28"/>
  <c r="N767" i="28" s="1"/>
  <c r="J767" i="28"/>
  <c r="M766" i="28"/>
  <c r="N766" i="28" s="1"/>
  <c r="J766" i="28"/>
  <c r="M765" i="28"/>
  <c r="N765" i="28" s="1"/>
  <c r="J765" i="28"/>
  <c r="N764" i="28"/>
  <c r="M764" i="28"/>
  <c r="J764" i="28"/>
  <c r="N763" i="28"/>
  <c r="M763" i="28"/>
  <c r="J763" i="28"/>
  <c r="N762" i="28"/>
  <c r="M762" i="28"/>
  <c r="J762" i="28"/>
  <c r="N761" i="28"/>
  <c r="M761" i="28"/>
  <c r="J761" i="28"/>
  <c r="N760" i="28"/>
  <c r="M760" i="28"/>
  <c r="J760" i="28"/>
  <c r="M759" i="28"/>
  <c r="N759" i="28" s="1"/>
  <c r="J759" i="28"/>
  <c r="M758" i="28"/>
  <c r="N758" i="28" s="1"/>
  <c r="J758" i="28"/>
  <c r="M757" i="28"/>
  <c r="N757" i="28" s="1"/>
  <c r="J757" i="28"/>
  <c r="N756" i="28"/>
  <c r="M756" i="28"/>
  <c r="J756" i="28"/>
  <c r="N755" i="28"/>
  <c r="M755" i="28"/>
  <c r="J755" i="28"/>
  <c r="N754" i="28"/>
  <c r="M754" i="28"/>
  <c r="J754" i="28"/>
  <c r="N753" i="28"/>
  <c r="M753" i="28"/>
  <c r="J753" i="28"/>
  <c r="N752" i="28"/>
  <c r="M752" i="28"/>
  <c r="J752" i="28"/>
  <c r="M751" i="28"/>
  <c r="N751" i="28" s="1"/>
  <c r="J751" i="28"/>
  <c r="M750" i="28"/>
  <c r="N750" i="28" s="1"/>
  <c r="J750" i="28"/>
  <c r="M749" i="28"/>
  <c r="N749" i="28" s="1"/>
  <c r="J749" i="28"/>
  <c r="N748" i="28"/>
  <c r="M748" i="28"/>
  <c r="J748" i="28"/>
  <c r="N747" i="28"/>
  <c r="M747" i="28"/>
  <c r="J747" i="28"/>
  <c r="N746" i="28"/>
  <c r="M746" i="28"/>
  <c r="J746" i="28"/>
  <c r="N745" i="28"/>
  <c r="M745" i="28"/>
  <c r="J745" i="28"/>
  <c r="N744" i="28"/>
  <c r="M744" i="28"/>
  <c r="J744" i="28"/>
  <c r="M743" i="28"/>
  <c r="N743" i="28" s="1"/>
  <c r="J743" i="28"/>
  <c r="M742" i="28"/>
  <c r="N742" i="28" s="1"/>
  <c r="J742" i="28"/>
  <c r="M741" i="28"/>
  <c r="N741" i="28" s="1"/>
  <c r="J741" i="28"/>
  <c r="N740" i="28"/>
  <c r="M740" i="28"/>
  <c r="J740" i="28"/>
  <c r="N739" i="28"/>
  <c r="M739" i="28"/>
  <c r="J739" i="28"/>
  <c r="N738" i="28"/>
  <c r="M738" i="28"/>
  <c r="J738" i="28"/>
  <c r="N737" i="28"/>
  <c r="M737" i="28"/>
  <c r="J737" i="28"/>
  <c r="N736" i="28"/>
  <c r="M736" i="28"/>
  <c r="J736" i="28"/>
  <c r="M735" i="28"/>
  <c r="N735" i="28" s="1"/>
  <c r="J735" i="28"/>
  <c r="M734" i="28"/>
  <c r="N734" i="28" s="1"/>
  <c r="J734" i="28"/>
  <c r="M733" i="28"/>
  <c r="N733" i="28" s="1"/>
  <c r="J733" i="28"/>
  <c r="N732" i="28"/>
  <c r="M732" i="28"/>
  <c r="J732" i="28"/>
  <c r="N731" i="28"/>
  <c r="M731" i="28"/>
  <c r="J731" i="28"/>
  <c r="N730" i="28"/>
  <c r="M730" i="28"/>
  <c r="J730" i="28"/>
  <c r="N729" i="28"/>
  <c r="M729" i="28"/>
  <c r="J729" i="28"/>
  <c r="N728" i="28"/>
  <c r="M728" i="28"/>
  <c r="J728" i="28"/>
  <c r="M727" i="28"/>
  <c r="N727" i="28" s="1"/>
  <c r="J727" i="28"/>
  <c r="M726" i="28"/>
  <c r="N726" i="28" s="1"/>
  <c r="J726" i="28"/>
  <c r="M725" i="28"/>
  <c r="N725" i="28" s="1"/>
  <c r="J725" i="28"/>
  <c r="N724" i="28"/>
  <c r="M724" i="28"/>
  <c r="J724" i="28"/>
  <c r="N723" i="28"/>
  <c r="M723" i="28"/>
  <c r="J723" i="28"/>
  <c r="N722" i="28"/>
  <c r="M722" i="28"/>
  <c r="J722" i="28"/>
  <c r="N721" i="28"/>
  <c r="M721" i="28"/>
  <c r="J721" i="28"/>
  <c r="N720" i="28"/>
  <c r="M720" i="28"/>
  <c r="J720" i="28"/>
  <c r="M719" i="28"/>
  <c r="N719" i="28" s="1"/>
  <c r="J719" i="28"/>
  <c r="M718" i="28"/>
  <c r="N718" i="28" s="1"/>
  <c r="J718" i="28"/>
  <c r="M717" i="28"/>
  <c r="N717" i="28" s="1"/>
  <c r="J717" i="28"/>
  <c r="N716" i="28"/>
  <c r="M716" i="28"/>
  <c r="J716" i="28"/>
  <c r="N715" i="28"/>
  <c r="M715" i="28"/>
  <c r="J715" i="28"/>
  <c r="N714" i="28"/>
  <c r="M714" i="28"/>
  <c r="J714" i="28"/>
  <c r="N713" i="28"/>
  <c r="M713" i="28"/>
  <c r="J713" i="28"/>
  <c r="N712" i="28"/>
  <c r="M712" i="28"/>
  <c r="J712" i="28"/>
  <c r="M711" i="28"/>
  <c r="N711" i="28" s="1"/>
  <c r="J711" i="28"/>
  <c r="M710" i="28"/>
  <c r="N710" i="28" s="1"/>
  <c r="J710" i="28"/>
  <c r="M709" i="28"/>
  <c r="N709" i="28" s="1"/>
  <c r="J709" i="28"/>
  <c r="N708" i="28"/>
  <c r="M708" i="28"/>
  <c r="J708" i="28"/>
  <c r="N707" i="28"/>
  <c r="M707" i="28"/>
  <c r="J707" i="28"/>
  <c r="N706" i="28"/>
  <c r="M706" i="28"/>
  <c r="J706" i="28"/>
  <c r="N705" i="28"/>
  <c r="M705" i="28"/>
  <c r="J705" i="28"/>
  <c r="N704" i="28"/>
  <c r="M704" i="28"/>
  <c r="J704" i="28"/>
  <c r="M703" i="28"/>
  <c r="N703" i="28" s="1"/>
  <c r="J703" i="28"/>
  <c r="M702" i="28"/>
  <c r="N702" i="28" s="1"/>
  <c r="J702" i="28"/>
  <c r="M701" i="28"/>
  <c r="N701" i="28" s="1"/>
  <c r="J701" i="28"/>
  <c r="N700" i="28"/>
  <c r="M700" i="28"/>
  <c r="J700" i="28"/>
  <c r="N699" i="28"/>
  <c r="M699" i="28"/>
  <c r="J699" i="28"/>
  <c r="N698" i="28"/>
  <c r="M698" i="28"/>
  <c r="J698" i="28"/>
  <c r="N697" i="28"/>
  <c r="M697" i="28"/>
  <c r="J697" i="28"/>
  <c r="N696" i="28"/>
  <c r="M696" i="28"/>
  <c r="J696" i="28"/>
  <c r="M695" i="28"/>
  <c r="N695" i="28" s="1"/>
  <c r="J695" i="28"/>
  <c r="M694" i="28"/>
  <c r="N694" i="28" s="1"/>
  <c r="J694" i="28"/>
  <c r="M693" i="28"/>
  <c r="N693" i="28" s="1"/>
  <c r="J693" i="28"/>
  <c r="N692" i="28"/>
  <c r="M692" i="28"/>
  <c r="J692" i="28"/>
  <c r="N691" i="28"/>
  <c r="M691" i="28"/>
  <c r="J691" i="28"/>
  <c r="N690" i="28"/>
  <c r="M690" i="28"/>
  <c r="J690" i="28"/>
  <c r="N689" i="28"/>
  <c r="M689" i="28"/>
  <c r="J689" i="28"/>
  <c r="N688" i="28"/>
  <c r="M688" i="28"/>
  <c r="J688" i="28"/>
  <c r="M687" i="28"/>
  <c r="N687" i="28" s="1"/>
  <c r="J687" i="28"/>
  <c r="M686" i="28"/>
  <c r="N686" i="28" s="1"/>
  <c r="J686" i="28"/>
  <c r="M685" i="28"/>
  <c r="N685" i="28" s="1"/>
  <c r="J685" i="28"/>
  <c r="N684" i="28"/>
  <c r="M684" i="28"/>
  <c r="J684" i="28"/>
  <c r="N683" i="28"/>
  <c r="M683" i="28"/>
  <c r="J683" i="28"/>
  <c r="N682" i="28"/>
  <c r="M682" i="28"/>
  <c r="J682" i="28"/>
  <c r="Q681" i="28"/>
  <c r="Q680" i="28"/>
  <c r="Q679" i="28"/>
  <c r="Q678" i="28"/>
  <c r="Q677" i="28"/>
  <c r="Q676" i="28"/>
  <c r="Q675" i="28"/>
  <c r="Q674" i="28"/>
  <c r="Q673" i="28"/>
  <c r="Q672" i="28"/>
  <c r="Q671" i="28"/>
  <c r="Q670" i="28"/>
  <c r="Q669" i="28"/>
  <c r="Q668" i="28"/>
  <c r="Q667" i="28"/>
  <c r="Q666" i="28"/>
  <c r="Q665" i="28"/>
  <c r="Q664" i="28"/>
  <c r="Q663" i="28"/>
  <c r="Q662" i="28"/>
  <c r="Q661" i="28"/>
  <c r="Q660" i="28"/>
  <c r="Q659" i="28"/>
  <c r="Q658" i="28"/>
  <c r="Q657" i="28"/>
  <c r="Q656" i="28"/>
  <c r="Q655" i="28"/>
  <c r="Q654" i="28"/>
  <c r="Q653" i="28"/>
  <c r="Q652" i="28"/>
  <c r="Q651" i="28"/>
  <c r="Q650" i="28"/>
  <c r="Q649" i="28"/>
  <c r="Q648" i="28"/>
  <c r="Q647" i="28"/>
  <c r="Q646" i="28"/>
  <c r="Q645" i="28"/>
  <c r="Q644" i="28"/>
  <c r="Q643" i="28"/>
  <c r="Q642" i="28"/>
  <c r="Q641" i="28"/>
  <c r="Q640" i="28"/>
  <c r="Q639" i="28"/>
  <c r="Q638" i="28"/>
  <c r="Q637" i="28"/>
  <c r="Q636" i="28"/>
  <c r="Q635" i="28"/>
  <c r="Q634" i="28"/>
  <c r="Q633" i="28"/>
  <c r="Q632" i="28"/>
  <c r="Q631" i="28"/>
  <c r="Q630" i="28"/>
  <c r="Q629" i="28"/>
  <c r="Q628" i="28"/>
  <c r="Q627" i="28"/>
  <c r="Q626" i="28"/>
  <c r="Q625" i="28"/>
  <c r="Q624" i="28"/>
  <c r="Q623" i="28"/>
  <c r="Q622" i="28"/>
  <c r="Q621" i="28"/>
  <c r="Q620" i="28"/>
  <c r="Q619" i="28"/>
  <c r="Q618" i="28"/>
  <c r="Q617" i="28"/>
  <c r="Q616" i="28"/>
  <c r="Q615" i="28"/>
  <c r="Q614" i="28"/>
  <c r="Q613" i="28"/>
  <c r="Q612" i="28"/>
  <c r="Q611" i="28"/>
  <c r="Q610" i="28"/>
  <c r="Q609" i="28"/>
  <c r="Q608" i="28"/>
  <c r="Q607" i="28"/>
  <c r="Q606" i="28"/>
  <c r="Q605" i="28"/>
  <c r="Q604" i="28"/>
  <c r="Q603" i="28"/>
  <c r="Q602" i="28"/>
  <c r="Q601" i="28"/>
  <c r="Q600" i="28"/>
  <c r="Q599" i="28"/>
  <c r="Q598" i="28"/>
  <c r="Q597" i="28"/>
  <c r="Q596" i="28"/>
  <c r="Q595" i="28"/>
  <c r="Q594" i="28"/>
  <c r="Q593" i="28"/>
  <c r="Q592" i="28"/>
  <c r="Q591" i="28"/>
  <c r="Q590" i="28"/>
  <c r="Q589" i="28"/>
  <c r="Q588" i="28"/>
  <c r="Q587" i="28"/>
  <c r="Q586" i="28"/>
  <c r="Q585" i="28"/>
  <c r="Q584" i="28"/>
  <c r="Q583" i="28"/>
  <c r="Q582" i="28"/>
  <c r="Q581" i="28"/>
  <c r="Q580" i="28"/>
  <c r="Q579" i="28"/>
  <c r="Q578" i="28"/>
  <c r="Q577" i="28"/>
  <c r="Q576" i="28"/>
  <c r="Q575" i="28"/>
  <c r="Q574" i="28"/>
  <c r="Q573" i="28"/>
  <c r="Q572" i="28"/>
  <c r="Q571" i="28"/>
  <c r="Q570" i="28"/>
  <c r="Q569" i="28"/>
  <c r="Q568" i="28"/>
  <c r="Q567" i="28"/>
  <c r="Q566" i="28"/>
  <c r="Q565" i="28"/>
  <c r="Q564" i="28"/>
  <c r="Q563" i="28"/>
  <c r="Q562" i="28"/>
  <c r="Q561" i="28"/>
  <c r="Q560" i="28"/>
  <c r="Q559" i="28"/>
  <c r="Q558" i="28"/>
  <c r="Q557" i="28"/>
  <c r="Q556" i="28"/>
  <c r="Q555" i="28"/>
  <c r="Q554" i="28"/>
  <c r="Q553" i="28"/>
  <c r="Q552" i="28"/>
  <c r="Q551" i="28"/>
  <c r="Q550" i="28"/>
  <c r="Q549" i="28"/>
  <c r="Q548" i="28"/>
  <c r="Q547" i="28"/>
  <c r="Q546" i="28"/>
  <c r="Q545" i="28"/>
  <c r="Q544" i="28"/>
  <c r="Q543" i="28"/>
  <c r="Q542" i="28"/>
  <c r="Q541" i="28"/>
  <c r="Q540" i="28"/>
  <c r="Q539" i="28"/>
  <c r="Q538" i="28"/>
  <c r="Q537" i="28"/>
  <c r="Q536" i="28"/>
  <c r="Q535" i="28"/>
  <c r="Q534" i="28"/>
  <c r="Q533" i="28"/>
  <c r="Q532" i="28"/>
  <c r="Q531" i="28"/>
  <c r="Q530" i="28"/>
  <c r="Q529" i="28"/>
  <c r="Q528" i="28"/>
  <c r="Q527" i="28"/>
  <c r="Q526" i="28"/>
  <c r="Q525" i="28"/>
  <c r="Q524" i="28"/>
  <c r="Q523" i="28"/>
  <c r="Q522" i="28"/>
  <c r="Q521" i="28"/>
  <c r="Q520" i="28"/>
  <c r="Q519" i="28"/>
  <c r="Q518" i="28"/>
  <c r="Q517" i="28"/>
  <c r="Q516" i="28"/>
  <c r="Q515" i="28"/>
  <c r="Q514" i="28"/>
  <c r="Q513" i="28"/>
  <c r="Q512" i="28"/>
  <c r="Q511" i="28"/>
  <c r="Q510" i="28"/>
  <c r="Q509" i="28"/>
  <c r="Q508" i="28"/>
  <c r="Q507" i="28"/>
  <c r="Q506" i="28"/>
  <c r="Q505" i="28"/>
  <c r="Q504" i="28"/>
  <c r="Q503" i="28"/>
  <c r="Q502" i="28"/>
  <c r="Q501" i="28"/>
  <c r="Q500" i="28"/>
  <c r="Q499" i="28"/>
  <c r="Q498" i="28"/>
  <c r="Q497" i="28"/>
  <c r="Q496" i="28"/>
  <c r="Q495" i="28"/>
  <c r="Q494" i="28"/>
  <c r="Q493" i="28"/>
  <c r="Q492" i="28"/>
  <c r="Q491" i="28"/>
  <c r="Q490" i="28"/>
  <c r="Q489" i="28"/>
  <c r="Q488" i="28"/>
  <c r="Q487" i="28"/>
  <c r="Q486" i="28"/>
  <c r="Q485" i="28"/>
  <c r="Q484" i="28"/>
  <c r="Q483" i="28"/>
  <c r="Q482" i="28"/>
  <c r="Q481" i="28"/>
  <c r="Q480" i="28"/>
  <c r="Q479" i="28"/>
  <c r="Q478" i="28"/>
  <c r="Q477" i="28"/>
  <c r="Q476" i="28"/>
  <c r="Q475" i="28"/>
  <c r="Q474" i="28"/>
  <c r="Q473" i="28"/>
  <c r="Q472" i="28"/>
  <c r="Q471" i="28"/>
  <c r="Q470" i="28"/>
  <c r="Q469" i="28"/>
  <c r="Q468" i="28"/>
  <c r="Q467" i="28"/>
  <c r="Q466" i="28"/>
  <c r="Q465" i="28"/>
  <c r="Q464" i="28"/>
  <c r="Q463" i="28"/>
  <c r="Q462" i="28"/>
  <c r="Q461" i="28"/>
  <c r="Q460" i="28"/>
  <c r="Q459" i="28"/>
  <c r="Q458" i="28"/>
  <c r="Q457" i="28"/>
  <c r="Q456" i="28"/>
  <c r="Q455" i="28"/>
  <c r="Q454" i="28"/>
  <c r="Q453" i="28"/>
  <c r="Q452" i="28"/>
  <c r="Q451" i="28"/>
  <c r="Q450" i="28"/>
  <c r="Q449" i="28"/>
  <c r="Q448" i="28"/>
  <c r="Q447" i="28"/>
  <c r="Q446" i="28"/>
  <c r="Q445" i="28"/>
  <c r="Q444" i="28"/>
  <c r="Q443" i="28"/>
  <c r="Q442" i="28"/>
  <c r="Q441" i="28"/>
  <c r="Q440" i="28"/>
  <c r="Q439" i="28"/>
  <c r="Q438" i="28"/>
  <c r="Q437" i="28"/>
  <c r="Q436" i="28"/>
  <c r="Q435" i="28"/>
  <c r="Q434" i="28"/>
  <c r="Q433" i="28"/>
  <c r="Q432" i="28"/>
  <c r="Q431" i="28"/>
  <c r="Q430" i="28"/>
  <c r="Q429" i="28"/>
  <c r="Q428" i="28"/>
  <c r="Q427" i="28"/>
  <c r="Q426" i="28"/>
  <c r="Q425" i="28"/>
  <c r="Q424" i="28"/>
  <c r="Q423" i="28"/>
  <c r="Q422" i="28"/>
  <c r="Q421" i="28"/>
  <c r="Q420" i="28"/>
  <c r="Q419" i="28"/>
  <c r="Q418" i="28"/>
  <c r="Q417" i="28"/>
  <c r="Q416" i="28"/>
  <c r="Q415" i="28"/>
  <c r="Q414" i="28"/>
  <c r="Q413" i="28"/>
  <c r="Q412" i="28"/>
  <c r="Q411" i="28"/>
  <c r="Q410" i="28"/>
  <c r="Q409" i="28"/>
  <c r="Q408" i="28"/>
  <c r="Q407" i="28"/>
  <c r="Q406" i="28"/>
  <c r="Q405" i="28"/>
  <c r="Q404" i="28"/>
  <c r="Q403" i="28"/>
  <c r="Q402" i="28"/>
  <c r="Q401" i="28"/>
  <c r="Q400" i="28"/>
  <c r="Q399" i="28"/>
  <c r="Q398" i="28"/>
  <c r="Q397" i="28"/>
  <c r="Q396" i="28"/>
  <c r="Q395" i="28"/>
  <c r="Q394" i="28"/>
  <c r="Q393" i="28"/>
  <c r="Q392" i="28"/>
  <c r="Q391" i="28"/>
  <c r="Q390" i="28"/>
  <c r="Q389" i="28"/>
  <c r="Q388" i="28"/>
  <c r="Q387" i="28"/>
  <c r="Q386" i="28"/>
  <c r="Q385" i="28"/>
  <c r="Q384" i="28"/>
  <c r="Q383" i="28"/>
  <c r="Q382" i="28"/>
  <c r="Q381" i="28"/>
  <c r="Q380" i="28"/>
  <c r="Q379" i="28"/>
  <c r="Q378" i="28"/>
  <c r="Q377" i="28"/>
  <c r="Q376" i="28"/>
  <c r="Q375" i="28"/>
  <c r="Q374" i="28"/>
  <c r="Q373" i="28"/>
  <c r="Q372" i="28"/>
  <c r="Q371" i="28"/>
  <c r="Q370" i="28"/>
  <c r="Q369" i="28"/>
  <c r="Q368" i="28"/>
  <c r="Q367" i="28"/>
  <c r="Q366" i="28"/>
  <c r="Q365" i="28"/>
  <c r="Q364" i="28"/>
  <c r="Q363" i="28"/>
  <c r="Q362" i="28"/>
  <c r="Q361" i="28"/>
  <c r="Q360" i="28"/>
  <c r="Q359" i="28"/>
  <c r="Q358" i="28"/>
  <c r="Q357" i="28"/>
  <c r="Q356" i="28"/>
  <c r="Q355" i="28"/>
  <c r="Q354" i="28"/>
  <c r="Q353" i="28"/>
  <c r="Q352" i="28"/>
  <c r="Q351" i="28"/>
  <c r="Q350" i="28"/>
  <c r="Q349" i="28"/>
  <c r="Q348" i="28"/>
  <c r="Q347" i="28"/>
  <c r="Q346" i="28"/>
  <c r="Q345" i="28"/>
  <c r="Q344" i="28"/>
  <c r="Q343" i="28"/>
  <c r="Q342" i="28"/>
  <c r="Q341" i="28"/>
  <c r="Q340" i="28"/>
  <c r="Q339" i="28"/>
  <c r="Q338" i="28"/>
  <c r="Q337" i="28"/>
  <c r="Q336" i="28"/>
  <c r="Q335" i="28"/>
  <c r="Q334" i="28"/>
  <c r="Q333" i="28"/>
  <c r="Q332" i="28"/>
  <c r="Q331" i="28"/>
  <c r="Q330" i="28"/>
  <c r="Q329" i="28"/>
  <c r="Q328" i="28"/>
  <c r="Q327" i="28"/>
  <c r="Q326" i="28"/>
  <c r="Q325" i="28"/>
  <c r="Q324" i="28"/>
  <c r="Q323" i="28"/>
  <c r="Q322" i="28"/>
  <c r="Q321" i="28"/>
  <c r="Q320" i="28"/>
  <c r="Q319" i="28"/>
  <c r="Q318" i="28"/>
  <c r="Q317" i="28"/>
  <c r="Q316" i="28"/>
  <c r="Q315" i="28"/>
  <c r="Q314" i="28"/>
  <c r="Q313" i="28"/>
  <c r="Q312" i="28"/>
  <c r="Q311" i="28"/>
  <c r="Q310" i="28"/>
  <c r="Q309" i="28"/>
  <c r="Q308" i="28"/>
  <c r="Q307" i="28"/>
  <c r="Q306" i="28"/>
  <c r="Q305" i="28"/>
  <c r="Q304" i="28"/>
  <c r="Q303" i="28"/>
  <c r="Q302" i="28"/>
  <c r="Q301" i="28"/>
  <c r="Q300" i="28"/>
  <c r="Q299" i="28"/>
  <c r="Q298" i="28"/>
  <c r="Q297" i="28"/>
  <c r="Q296" i="28"/>
  <c r="Q295" i="28"/>
  <c r="Q294" i="28"/>
  <c r="Q293" i="28"/>
  <c r="Q292" i="28"/>
  <c r="Q291" i="28"/>
  <c r="Q290" i="28"/>
  <c r="Q289" i="28"/>
  <c r="Q288" i="28"/>
  <c r="Q287" i="28"/>
  <c r="Q286" i="28"/>
  <c r="Q285" i="28"/>
  <c r="Q284" i="28"/>
  <c r="Q283" i="28"/>
  <c r="Q282" i="28"/>
  <c r="Q281" i="28"/>
  <c r="Q280" i="28"/>
  <c r="Q279" i="28"/>
  <c r="Q278" i="28"/>
  <c r="Q277" i="28"/>
  <c r="Q276" i="28"/>
  <c r="Q275" i="28"/>
  <c r="Q274" i="28"/>
  <c r="Q273" i="28"/>
  <c r="Q272" i="28"/>
  <c r="Q271" i="28"/>
  <c r="Q270" i="28"/>
  <c r="Q269" i="28"/>
  <c r="Q268" i="28"/>
  <c r="Q267" i="28"/>
  <c r="Q266" i="28"/>
  <c r="Q265" i="28"/>
  <c r="Q264" i="28"/>
  <c r="Q263" i="28"/>
  <c r="Q262" i="28"/>
  <c r="M681" i="28"/>
  <c r="N681" i="28" s="1"/>
  <c r="J681" i="28"/>
  <c r="N680" i="28"/>
  <c r="M680" i="28"/>
  <c r="J680" i="28"/>
  <c r="N679" i="28"/>
  <c r="M679" i="28"/>
  <c r="J679" i="28"/>
  <c r="N678" i="28"/>
  <c r="M678" i="28"/>
  <c r="J678" i="28"/>
  <c r="N677" i="28"/>
  <c r="M677" i="28"/>
  <c r="J677" i="28"/>
  <c r="N676" i="28"/>
  <c r="M676" i="28"/>
  <c r="J676" i="28"/>
  <c r="M675" i="28"/>
  <c r="N675" i="28" s="1"/>
  <c r="J675" i="28"/>
  <c r="M674" i="28"/>
  <c r="N674" i="28" s="1"/>
  <c r="J674" i="28"/>
  <c r="M673" i="28"/>
  <c r="N673" i="28" s="1"/>
  <c r="J673" i="28"/>
  <c r="N672" i="28"/>
  <c r="M672" i="28"/>
  <c r="J672" i="28"/>
  <c r="N671" i="28"/>
  <c r="M671" i="28"/>
  <c r="J671" i="28"/>
  <c r="N670" i="28"/>
  <c r="M670" i="28"/>
  <c r="J670" i="28"/>
  <c r="N669" i="28"/>
  <c r="M669" i="28"/>
  <c r="J669" i="28"/>
  <c r="N668" i="28"/>
  <c r="M668" i="28"/>
  <c r="J668" i="28"/>
  <c r="M667" i="28"/>
  <c r="N667" i="28" s="1"/>
  <c r="J667" i="28"/>
  <c r="M666" i="28"/>
  <c r="N666" i="28" s="1"/>
  <c r="J666" i="28"/>
  <c r="M665" i="28"/>
  <c r="N665" i="28" s="1"/>
  <c r="J665" i="28"/>
  <c r="N664" i="28"/>
  <c r="M664" i="28"/>
  <c r="J664" i="28"/>
  <c r="N663" i="28"/>
  <c r="M663" i="28"/>
  <c r="J663" i="28"/>
  <c r="N662" i="28"/>
  <c r="M662" i="28"/>
  <c r="J662" i="28"/>
  <c r="N661" i="28"/>
  <c r="M661" i="28"/>
  <c r="J661" i="28"/>
  <c r="N660" i="28"/>
  <c r="M660" i="28"/>
  <c r="J660" i="28"/>
  <c r="M659" i="28"/>
  <c r="N659" i="28" s="1"/>
  <c r="J659" i="28"/>
  <c r="M658" i="28"/>
  <c r="N658" i="28" s="1"/>
  <c r="J658" i="28"/>
  <c r="M657" i="28"/>
  <c r="N657" i="28" s="1"/>
  <c r="J657" i="28"/>
  <c r="N656" i="28"/>
  <c r="M656" i="28"/>
  <c r="J656" i="28"/>
  <c r="N655" i="28"/>
  <c r="M655" i="28"/>
  <c r="J655" i="28"/>
  <c r="N654" i="28"/>
  <c r="M654" i="28"/>
  <c r="J654" i="28"/>
  <c r="N653" i="28"/>
  <c r="M653" i="28"/>
  <c r="J653" i="28"/>
  <c r="N652" i="28"/>
  <c r="M652" i="28"/>
  <c r="J652" i="28"/>
  <c r="M651" i="28"/>
  <c r="N651" i="28" s="1"/>
  <c r="J651" i="28"/>
  <c r="M650" i="28"/>
  <c r="N650" i="28" s="1"/>
  <c r="J650" i="28"/>
  <c r="M649" i="28"/>
  <c r="N649" i="28" s="1"/>
  <c r="J649" i="28"/>
  <c r="N648" i="28"/>
  <c r="M648" i="28"/>
  <c r="J648" i="28"/>
  <c r="N647" i="28"/>
  <c r="M647" i="28"/>
  <c r="J647" i="28"/>
  <c r="N646" i="28"/>
  <c r="M646" i="28"/>
  <c r="J646" i="28"/>
  <c r="N645" i="28"/>
  <c r="M645" i="28"/>
  <c r="J645" i="28"/>
  <c r="N644" i="28"/>
  <c r="M644" i="28"/>
  <c r="J644" i="28"/>
  <c r="M643" i="28"/>
  <c r="N643" i="28" s="1"/>
  <c r="J643" i="28"/>
  <c r="M642" i="28"/>
  <c r="N642" i="28" s="1"/>
  <c r="J642" i="28"/>
  <c r="M641" i="28"/>
  <c r="N641" i="28" s="1"/>
  <c r="J641" i="28"/>
  <c r="N640" i="28"/>
  <c r="M640" i="28"/>
  <c r="J640" i="28"/>
  <c r="N639" i="28"/>
  <c r="M639" i="28"/>
  <c r="J639" i="28"/>
  <c r="N638" i="28"/>
  <c r="M638" i="28"/>
  <c r="J638" i="28"/>
  <c r="N637" i="28"/>
  <c r="M637" i="28"/>
  <c r="J637" i="28"/>
  <c r="N636" i="28"/>
  <c r="M636" i="28"/>
  <c r="J636" i="28"/>
  <c r="M635" i="28"/>
  <c r="N635" i="28" s="1"/>
  <c r="J635" i="28"/>
  <c r="M634" i="28"/>
  <c r="N634" i="28" s="1"/>
  <c r="J634" i="28"/>
  <c r="M633" i="28"/>
  <c r="N633" i="28" s="1"/>
  <c r="J633" i="28"/>
  <c r="N632" i="28"/>
  <c r="M632" i="28"/>
  <c r="J632" i="28"/>
  <c r="N631" i="28"/>
  <c r="M631" i="28"/>
  <c r="J631" i="28"/>
  <c r="N630" i="28"/>
  <c r="M630" i="28"/>
  <c r="J630" i="28"/>
  <c r="N629" i="28"/>
  <c r="M629" i="28"/>
  <c r="J629" i="28"/>
  <c r="N628" i="28"/>
  <c r="M628" i="28"/>
  <c r="J628" i="28"/>
  <c r="M627" i="28"/>
  <c r="N627" i="28" s="1"/>
  <c r="J627" i="28"/>
  <c r="M626" i="28"/>
  <c r="N626" i="28" s="1"/>
  <c r="J626" i="28"/>
  <c r="M625" i="28"/>
  <c r="N625" i="28" s="1"/>
  <c r="J625" i="28"/>
  <c r="N624" i="28"/>
  <c r="M624" i="28"/>
  <c r="J624" i="28"/>
  <c r="N623" i="28"/>
  <c r="M623" i="28"/>
  <c r="J623" i="28"/>
  <c r="N622" i="28"/>
  <c r="M622" i="28"/>
  <c r="J622" i="28"/>
  <c r="N621" i="28"/>
  <c r="M621" i="28"/>
  <c r="J621" i="28"/>
  <c r="N620" i="28"/>
  <c r="M620" i="28"/>
  <c r="J620" i="28"/>
  <c r="M619" i="28"/>
  <c r="N619" i="28" s="1"/>
  <c r="J619" i="28"/>
  <c r="M618" i="28"/>
  <c r="N618" i="28" s="1"/>
  <c r="J618" i="28"/>
  <c r="M617" i="28"/>
  <c r="N617" i="28" s="1"/>
  <c r="J617" i="28"/>
  <c r="N616" i="28"/>
  <c r="M616" i="28"/>
  <c r="J616" i="28"/>
  <c r="N615" i="28"/>
  <c r="M615" i="28"/>
  <c r="J615" i="28"/>
  <c r="N614" i="28"/>
  <c r="M614" i="28"/>
  <c r="J614" i="28"/>
  <c r="N613" i="28"/>
  <c r="M613" i="28"/>
  <c r="J613" i="28"/>
  <c r="N612" i="28"/>
  <c r="M612" i="28"/>
  <c r="J612" i="28"/>
  <c r="M611" i="28"/>
  <c r="N611" i="28" s="1"/>
  <c r="J611" i="28"/>
  <c r="M610" i="28"/>
  <c r="N610" i="28" s="1"/>
  <c r="J610" i="28"/>
  <c r="M609" i="28"/>
  <c r="N609" i="28" s="1"/>
  <c r="J609" i="28"/>
  <c r="N608" i="28"/>
  <c r="M608" i="28"/>
  <c r="J608" i="28"/>
  <c r="N607" i="28"/>
  <c r="M607" i="28"/>
  <c r="J607" i="28"/>
  <c r="N606" i="28"/>
  <c r="M606" i="28"/>
  <c r="J606" i="28"/>
  <c r="N605" i="28"/>
  <c r="M605" i="28"/>
  <c r="J605" i="28"/>
  <c r="N604" i="28"/>
  <c r="M604" i="28"/>
  <c r="J604" i="28"/>
  <c r="M603" i="28"/>
  <c r="N603" i="28" s="1"/>
  <c r="J603" i="28"/>
  <c r="M602" i="28"/>
  <c r="N602" i="28" s="1"/>
  <c r="J602" i="28"/>
  <c r="M601" i="28"/>
  <c r="N601" i="28" s="1"/>
  <c r="J601" i="28"/>
  <c r="N600" i="28"/>
  <c r="M600" i="28"/>
  <c r="J600" i="28"/>
  <c r="N599" i="28"/>
  <c r="M599" i="28"/>
  <c r="J599" i="28"/>
  <c r="N598" i="28"/>
  <c r="M598" i="28"/>
  <c r="J598" i="28"/>
  <c r="N597" i="28"/>
  <c r="M597" i="28"/>
  <c r="J597" i="28"/>
  <c r="N596" i="28"/>
  <c r="M596" i="28"/>
  <c r="J596" i="28"/>
  <c r="M595" i="28"/>
  <c r="N595" i="28" s="1"/>
  <c r="J595" i="28"/>
  <c r="M594" i="28"/>
  <c r="N594" i="28" s="1"/>
  <c r="J594" i="28"/>
  <c r="M593" i="28"/>
  <c r="N593" i="28" s="1"/>
  <c r="J593" i="28"/>
  <c r="N592" i="28"/>
  <c r="M592" i="28"/>
  <c r="J592" i="28"/>
  <c r="N591" i="28"/>
  <c r="M591" i="28"/>
  <c r="J591" i="28"/>
  <c r="N590" i="28"/>
  <c r="M590" i="28"/>
  <c r="J590" i="28"/>
  <c r="N589" i="28"/>
  <c r="M589" i="28"/>
  <c r="J589" i="28"/>
  <c r="N588" i="28"/>
  <c r="M588" i="28"/>
  <c r="J588" i="28"/>
  <c r="M587" i="28"/>
  <c r="N587" i="28" s="1"/>
  <c r="J587" i="28"/>
  <c r="M586" i="28"/>
  <c r="N586" i="28" s="1"/>
  <c r="J586" i="28"/>
  <c r="M585" i="28"/>
  <c r="N585" i="28" s="1"/>
  <c r="J585" i="28"/>
  <c r="N584" i="28"/>
  <c r="M584" i="28"/>
  <c r="J584" i="28"/>
  <c r="N583" i="28"/>
  <c r="M583" i="28"/>
  <c r="J583" i="28"/>
  <c r="N582" i="28"/>
  <c r="M582" i="28"/>
  <c r="J582" i="28"/>
  <c r="N581" i="28"/>
  <c r="M581" i="28"/>
  <c r="J581" i="28"/>
  <c r="N580" i="28"/>
  <c r="M580" i="28"/>
  <c r="J580" i="28"/>
  <c r="M579" i="28"/>
  <c r="N579" i="28" s="1"/>
  <c r="J579" i="28"/>
  <c r="M578" i="28"/>
  <c r="N578" i="28" s="1"/>
  <c r="J578" i="28"/>
  <c r="M577" i="28"/>
  <c r="N577" i="28" s="1"/>
  <c r="J577" i="28"/>
  <c r="N576" i="28"/>
  <c r="M576" i="28"/>
  <c r="J576" i="28"/>
  <c r="N575" i="28"/>
  <c r="M575" i="28"/>
  <c r="J575" i="28"/>
  <c r="N574" i="28"/>
  <c r="M574" i="28"/>
  <c r="J574" i="28"/>
  <c r="N573" i="28"/>
  <c r="M573" i="28"/>
  <c r="J573" i="28"/>
  <c r="N572" i="28"/>
  <c r="M572" i="28"/>
  <c r="J572" i="28"/>
  <c r="M571" i="28"/>
  <c r="N571" i="28" s="1"/>
  <c r="J571" i="28"/>
  <c r="M570" i="28"/>
  <c r="N570" i="28" s="1"/>
  <c r="J570" i="28"/>
  <c r="M569" i="28"/>
  <c r="N569" i="28" s="1"/>
  <c r="J569" i="28"/>
  <c r="N568" i="28"/>
  <c r="M568" i="28"/>
  <c r="J568" i="28"/>
  <c r="N567" i="28"/>
  <c r="M567" i="28"/>
  <c r="J567" i="28"/>
  <c r="N566" i="28"/>
  <c r="M566" i="28"/>
  <c r="J566" i="28"/>
  <c r="N565" i="28"/>
  <c r="M565" i="28"/>
  <c r="J565" i="28"/>
  <c r="N564" i="28"/>
  <c r="M564" i="28"/>
  <c r="J564" i="28"/>
  <c r="M563" i="28"/>
  <c r="N563" i="28" s="1"/>
  <c r="J563" i="28"/>
  <c r="M562" i="28"/>
  <c r="N562" i="28" s="1"/>
  <c r="J562" i="28"/>
  <c r="M561" i="28"/>
  <c r="N561" i="28" s="1"/>
  <c r="J561" i="28"/>
  <c r="N560" i="28"/>
  <c r="M560" i="28"/>
  <c r="J560" i="28"/>
  <c r="N559" i="28"/>
  <c r="M559" i="28"/>
  <c r="J559" i="28"/>
  <c r="N558" i="28"/>
  <c r="M558" i="28"/>
  <c r="J558" i="28"/>
  <c r="N557" i="28"/>
  <c r="M557" i="28"/>
  <c r="J557" i="28"/>
  <c r="N556" i="28"/>
  <c r="M556" i="28"/>
  <c r="J556" i="28"/>
  <c r="M555" i="28"/>
  <c r="N555" i="28" s="1"/>
  <c r="J555" i="28"/>
  <c r="M554" i="28"/>
  <c r="N554" i="28" s="1"/>
  <c r="J554" i="28"/>
  <c r="M553" i="28"/>
  <c r="N553" i="28" s="1"/>
  <c r="J553" i="28"/>
  <c r="N552" i="28"/>
  <c r="M552" i="28"/>
  <c r="J552" i="28"/>
  <c r="N551" i="28"/>
  <c r="M551" i="28"/>
  <c r="J551" i="28"/>
  <c r="N550" i="28"/>
  <c r="M550" i="28"/>
  <c r="J550" i="28"/>
  <c r="N549" i="28"/>
  <c r="M549" i="28"/>
  <c r="J549" i="28"/>
  <c r="N548" i="28"/>
  <c r="M548" i="28"/>
  <c r="J548" i="28"/>
  <c r="M547" i="28"/>
  <c r="N547" i="28" s="1"/>
  <c r="J547" i="28"/>
  <c r="M546" i="28"/>
  <c r="N546" i="28" s="1"/>
  <c r="J546" i="28"/>
  <c r="M545" i="28"/>
  <c r="N545" i="28" s="1"/>
  <c r="J545" i="28"/>
  <c r="N544" i="28"/>
  <c r="M544" i="28"/>
  <c r="J544" i="28"/>
  <c r="N543" i="28"/>
  <c r="M543" i="28"/>
  <c r="J543" i="28"/>
  <c r="N542" i="28"/>
  <c r="M542" i="28"/>
  <c r="J542" i="28"/>
  <c r="N541" i="28"/>
  <c r="M541" i="28"/>
  <c r="J541" i="28"/>
  <c r="N540" i="28"/>
  <c r="M540" i="28"/>
  <c r="J540" i="28"/>
  <c r="M539" i="28"/>
  <c r="N539" i="28" s="1"/>
  <c r="J539" i="28"/>
  <c r="M538" i="28"/>
  <c r="N538" i="28" s="1"/>
  <c r="J538" i="28"/>
  <c r="M537" i="28"/>
  <c r="N537" i="28" s="1"/>
  <c r="J537" i="28"/>
  <c r="N536" i="28"/>
  <c r="M536" i="28"/>
  <c r="J536" i="28"/>
  <c r="N535" i="28"/>
  <c r="M535" i="28"/>
  <c r="J535" i="28"/>
  <c r="N534" i="28"/>
  <c r="M534" i="28"/>
  <c r="J534" i="28"/>
  <c r="N533" i="28"/>
  <c r="M533" i="28"/>
  <c r="J533" i="28"/>
  <c r="N532" i="28"/>
  <c r="M532" i="28"/>
  <c r="J532" i="28"/>
  <c r="M531" i="28"/>
  <c r="N531" i="28" s="1"/>
  <c r="J531" i="28"/>
  <c r="M530" i="28"/>
  <c r="N530" i="28" s="1"/>
  <c r="J530" i="28"/>
  <c r="M529" i="28"/>
  <c r="N529" i="28" s="1"/>
  <c r="J529" i="28"/>
  <c r="N528" i="28"/>
  <c r="M528" i="28"/>
  <c r="J528" i="28"/>
  <c r="N527" i="28"/>
  <c r="M527" i="28"/>
  <c r="J527" i="28"/>
  <c r="N526" i="28"/>
  <c r="M526" i="28"/>
  <c r="J526" i="28"/>
  <c r="N525" i="28"/>
  <c r="M525" i="28"/>
  <c r="J525" i="28"/>
  <c r="N524" i="28"/>
  <c r="M524" i="28"/>
  <c r="J524" i="28"/>
  <c r="M523" i="28"/>
  <c r="N523" i="28" s="1"/>
  <c r="J523" i="28"/>
  <c r="M522" i="28"/>
  <c r="N522" i="28" s="1"/>
  <c r="J522" i="28"/>
  <c r="M521" i="28"/>
  <c r="N521" i="28" s="1"/>
  <c r="J521" i="28"/>
  <c r="N520" i="28"/>
  <c r="M520" i="28"/>
  <c r="J520" i="28"/>
  <c r="M519" i="28"/>
  <c r="N519" i="28" s="1"/>
  <c r="J519" i="28"/>
  <c r="N518" i="28"/>
  <c r="M518" i="28"/>
  <c r="J518" i="28"/>
  <c r="N517" i="28"/>
  <c r="M517" i="28"/>
  <c r="J517" i="28"/>
  <c r="N516" i="28"/>
  <c r="M516" i="28"/>
  <c r="J516" i="28"/>
  <c r="M515" i="28"/>
  <c r="N515" i="28" s="1"/>
  <c r="J515" i="28"/>
  <c r="M514" i="28"/>
  <c r="N514" i="28" s="1"/>
  <c r="J514" i="28"/>
  <c r="M513" i="28"/>
  <c r="N513" i="28" s="1"/>
  <c r="J513" i="28"/>
  <c r="N512" i="28"/>
  <c r="M512" i="28"/>
  <c r="J512" i="28"/>
  <c r="N511" i="28"/>
  <c r="M511" i="28"/>
  <c r="J511" i="28"/>
  <c r="N510" i="28"/>
  <c r="M510" i="28"/>
  <c r="J510" i="28"/>
  <c r="N509" i="28"/>
  <c r="M509" i="28"/>
  <c r="J509" i="28"/>
  <c r="N508" i="28"/>
  <c r="M508" i="28"/>
  <c r="J508" i="28"/>
  <c r="M507" i="28"/>
  <c r="N507" i="28" s="1"/>
  <c r="J507" i="28"/>
  <c r="M506" i="28"/>
  <c r="N506" i="28" s="1"/>
  <c r="J506" i="28"/>
  <c r="M505" i="28"/>
  <c r="N505" i="28" s="1"/>
  <c r="J505" i="28"/>
  <c r="N504" i="28"/>
  <c r="M504" i="28"/>
  <c r="J504" i="28"/>
  <c r="N503" i="28"/>
  <c r="M503" i="28"/>
  <c r="J503" i="28"/>
  <c r="N502" i="28"/>
  <c r="M502" i="28"/>
  <c r="J502" i="28"/>
  <c r="N501" i="28"/>
  <c r="M501" i="28"/>
  <c r="J501" i="28"/>
  <c r="N500" i="28"/>
  <c r="M500" i="28"/>
  <c r="J500" i="28"/>
  <c r="M499" i="28"/>
  <c r="N499" i="28" s="1"/>
  <c r="J499" i="28"/>
  <c r="M498" i="28"/>
  <c r="N498" i="28" s="1"/>
  <c r="J498" i="28"/>
  <c r="M497" i="28"/>
  <c r="N497" i="28" s="1"/>
  <c r="J497" i="28"/>
  <c r="M496" i="28"/>
  <c r="N496" i="28" s="1"/>
  <c r="J496" i="28"/>
  <c r="N495" i="28"/>
  <c r="M495" i="28"/>
  <c r="J495" i="28"/>
  <c r="N494" i="28"/>
  <c r="M494" i="28"/>
  <c r="J494" i="28"/>
  <c r="N493" i="28"/>
  <c r="M493" i="28"/>
  <c r="J493" i="28"/>
  <c r="N492" i="28"/>
  <c r="M492" i="28"/>
  <c r="J492" i="28"/>
  <c r="M491" i="28"/>
  <c r="N491" i="28" s="1"/>
  <c r="J491" i="28"/>
  <c r="M490" i="28"/>
  <c r="N490" i="28" s="1"/>
  <c r="J490" i="28"/>
  <c r="M489" i="28"/>
  <c r="N489" i="28" s="1"/>
  <c r="J489" i="28"/>
  <c r="M488" i="28"/>
  <c r="N488" i="28" s="1"/>
  <c r="J488" i="28"/>
  <c r="M487" i="28"/>
  <c r="N487" i="28" s="1"/>
  <c r="J487" i="28"/>
  <c r="N486" i="28"/>
  <c r="M486" i="28"/>
  <c r="J486" i="28"/>
  <c r="N485" i="28"/>
  <c r="M485" i="28"/>
  <c r="J485" i="28"/>
  <c r="N484" i="28"/>
  <c r="M484" i="28"/>
  <c r="J484" i="28"/>
  <c r="M483" i="28"/>
  <c r="N483" i="28" s="1"/>
  <c r="J483" i="28"/>
  <c r="M482" i="28"/>
  <c r="N482" i="28" s="1"/>
  <c r="J482" i="28"/>
  <c r="M481" i="28"/>
  <c r="N481" i="28" s="1"/>
  <c r="J481" i="28"/>
  <c r="N480" i="28"/>
  <c r="M480" i="28"/>
  <c r="J480" i="28"/>
  <c r="N479" i="28"/>
  <c r="M479" i="28"/>
  <c r="J479" i="28"/>
  <c r="N478" i="28"/>
  <c r="M478" i="28"/>
  <c r="J478" i="28"/>
  <c r="N477" i="28"/>
  <c r="M477" i="28"/>
  <c r="J477" i="28"/>
  <c r="N476" i="28"/>
  <c r="M476" i="28"/>
  <c r="J476" i="28"/>
  <c r="M475" i="28"/>
  <c r="N475" i="28" s="1"/>
  <c r="J475" i="28"/>
  <c r="M474" i="28"/>
  <c r="N474" i="28" s="1"/>
  <c r="J474" i="28"/>
  <c r="M473" i="28"/>
  <c r="N473" i="28" s="1"/>
  <c r="J473" i="28"/>
  <c r="N472" i="28"/>
  <c r="M472" i="28"/>
  <c r="J472" i="28"/>
  <c r="M471" i="28"/>
  <c r="N471" i="28" s="1"/>
  <c r="J471" i="28"/>
  <c r="N470" i="28"/>
  <c r="M470" i="28"/>
  <c r="J470" i="28"/>
  <c r="N469" i="28"/>
  <c r="M469" i="28"/>
  <c r="J469" i="28"/>
  <c r="N468" i="28"/>
  <c r="M468" i="28"/>
  <c r="J468" i="28"/>
  <c r="M467" i="28"/>
  <c r="N467" i="28" s="1"/>
  <c r="J467" i="28"/>
  <c r="M466" i="28"/>
  <c r="N466" i="28" s="1"/>
  <c r="J466" i="28"/>
  <c r="M465" i="28"/>
  <c r="N465" i="28" s="1"/>
  <c r="J465" i="28"/>
  <c r="N464" i="28"/>
  <c r="M464" i="28"/>
  <c r="J464" i="28"/>
  <c r="M463" i="28"/>
  <c r="N463" i="28" s="1"/>
  <c r="J463" i="28"/>
  <c r="M462" i="28"/>
  <c r="N462" i="28" s="1"/>
  <c r="J462" i="28"/>
  <c r="N461" i="28"/>
  <c r="M461" i="28"/>
  <c r="J461" i="28"/>
  <c r="N460" i="28"/>
  <c r="M460" i="28"/>
  <c r="J460" i="28"/>
  <c r="N459" i="28"/>
  <c r="M459" i="28"/>
  <c r="J459" i="28"/>
  <c r="M458" i="28"/>
  <c r="N458" i="28" s="1"/>
  <c r="J458" i="28"/>
  <c r="M457" i="28"/>
  <c r="N457" i="28" s="1"/>
  <c r="J457" i="28"/>
  <c r="M456" i="28"/>
  <c r="N456" i="28" s="1"/>
  <c r="J456" i="28"/>
  <c r="M455" i="28"/>
  <c r="N455" i="28" s="1"/>
  <c r="J455" i="28"/>
  <c r="N454" i="28"/>
  <c r="M454" i="28"/>
  <c r="J454" i="28"/>
  <c r="N453" i="28"/>
  <c r="M453" i="28"/>
  <c r="J453" i="28"/>
  <c r="N452" i="28"/>
  <c r="M452" i="28"/>
  <c r="J452" i="28"/>
  <c r="M451" i="28"/>
  <c r="N451" i="28" s="1"/>
  <c r="J451" i="28"/>
  <c r="M450" i="28"/>
  <c r="N450" i="28" s="1"/>
  <c r="J450" i="28"/>
  <c r="M449" i="28"/>
  <c r="N449" i="28" s="1"/>
  <c r="J449" i="28"/>
  <c r="N448" i="28"/>
  <c r="M448" i="28"/>
  <c r="J448" i="28"/>
  <c r="N447" i="28"/>
  <c r="M447" i="28"/>
  <c r="J447" i="28"/>
  <c r="N446" i="28"/>
  <c r="M446" i="28"/>
  <c r="J446" i="28"/>
  <c r="N445" i="28"/>
  <c r="M445" i="28"/>
  <c r="J445" i="28"/>
  <c r="N444" i="28"/>
  <c r="M444" i="28"/>
  <c r="J444" i="28"/>
  <c r="M443" i="28"/>
  <c r="N443" i="28" s="1"/>
  <c r="J443" i="28"/>
  <c r="M442" i="28"/>
  <c r="N442" i="28" s="1"/>
  <c r="J442" i="28"/>
  <c r="M441" i="28"/>
  <c r="N441" i="28" s="1"/>
  <c r="J441" i="28"/>
  <c r="N440" i="28"/>
  <c r="M440" i="28"/>
  <c r="J440" i="28"/>
  <c r="M439" i="28"/>
  <c r="N439" i="28" s="1"/>
  <c r="J439" i="28"/>
  <c r="N438" i="28"/>
  <c r="M438" i="28"/>
  <c r="J438" i="28"/>
  <c r="N437" i="28"/>
  <c r="M437" i="28"/>
  <c r="J437" i="28"/>
  <c r="N436" i="28"/>
  <c r="M436" i="28"/>
  <c r="J436" i="28"/>
  <c r="M435" i="28"/>
  <c r="N435" i="28" s="1"/>
  <c r="J435" i="28"/>
  <c r="M434" i="28"/>
  <c r="N434" i="28" s="1"/>
  <c r="J434" i="28"/>
  <c r="M433" i="28"/>
  <c r="N433" i="28" s="1"/>
  <c r="J433" i="28"/>
  <c r="N432" i="28"/>
  <c r="M432" i="28"/>
  <c r="J432" i="28"/>
  <c r="M431" i="28"/>
  <c r="N431" i="28" s="1"/>
  <c r="J431" i="28"/>
  <c r="M430" i="28"/>
  <c r="N430" i="28" s="1"/>
  <c r="J430" i="28"/>
  <c r="N429" i="28"/>
  <c r="M429" i="28"/>
  <c r="J429" i="28"/>
  <c r="N428" i="28"/>
  <c r="M428" i="28"/>
  <c r="J428" i="28"/>
  <c r="M427" i="28"/>
  <c r="N427" i="28" s="1"/>
  <c r="J427" i="28"/>
  <c r="M426" i="28"/>
  <c r="N426" i="28" s="1"/>
  <c r="J426" i="28"/>
  <c r="M425" i="28"/>
  <c r="N425" i="28" s="1"/>
  <c r="J425" i="28"/>
  <c r="M424" i="28"/>
  <c r="N424" i="28" s="1"/>
  <c r="J424" i="28"/>
  <c r="M423" i="28"/>
  <c r="N423" i="28" s="1"/>
  <c r="J423" i="28"/>
  <c r="N422" i="28"/>
  <c r="M422" i="28"/>
  <c r="J422" i="28"/>
  <c r="N421" i="28"/>
  <c r="M421" i="28"/>
  <c r="J421" i="28"/>
  <c r="N420" i="28"/>
  <c r="M420" i="28"/>
  <c r="J420" i="28"/>
  <c r="M419" i="28"/>
  <c r="N419" i="28" s="1"/>
  <c r="J419" i="28"/>
  <c r="M418" i="28"/>
  <c r="N418" i="28" s="1"/>
  <c r="J418" i="28"/>
  <c r="M417" i="28"/>
  <c r="N417" i="28" s="1"/>
  <c r="J417" i="28"/>
  <c r="N416" i="28"/>
  <c r="M416" i="28"/>
  <c r="J416" i="28"/>
  <c r="M415" i="28"/>
  <c r="N415" i="28" s="1"/>
  <c r="J415" i="28"/>
  <c r="N414" i="28"/>
  <c r="M414" i="28"/>
  <c r="J414" i="28"/>
  <c r="N413" i="28"/>
  <c r="M413" i="28"/>
  <c r="J413" i="28"/>
  <c r="N412" i="28"/>
  <c r="M412" i="28"/>
  <c r="J412" i="28"/>
  <c r="M411" i="28"/>
  <c r="N411" i="28" s="1"/>
  <c r="J411" i="28"/>
  <c r="M410" i="28"/>
  <c r="N410" i="28" s="1"/>
  <c r="J410" i="28"/>
  <c r="M409" i="28"/>
  <c r="N409" i="28" s="1"/>
  <c r="J409" i="28"/>
  <c r="N408" i="28"/>
  <c r="M408" i="28"/>
  <c r="J408" i="28"/>
  <c r="M407" i="28"/>
  <c r="N407" i="28" s="1"/>
  <c r="J407" i="28"/>
  <c r="N406" i="28"/>
  <c r="M406" i="28"/>
  <c r="J406" i="28"/>
  <c r="N405" i="28"/>
  <c r="M405" i="28"/>
  <c r="J405" i="28"/>
  <c r="N404" i="28"/>
  <c r="M404" i="28"/>
  <c r="J404" i="28"/>
  <c r="M403" i="28"/>
  <c r="N403" i="28" s="1"/>
  <c r="J403" i="28"/>
  <c r="M402" i="28"/>
  <c r="N402" i="28" s="1"/>
  <c r="J402" i="28"/>
  <c r="M401" i="28"/>
  <c r="N401" i="28" s="1"/>
  <c r="J401" i="28"/>
  <c r="N400" i="28"/>
  <c r="M400" i="28"/>
  <c r="J400" i="28"/>
  <c r="M399" i="28"/>
  <c r="N399" i="28" s="1"/>
  <c r="J399" i="28"/>
  <c r="M398" i="28"/>
  <c r="N398" i="28" s="1"/>
  <c r="J398" i="28"/>
  <c r="N397" i="28"/>
  <c r="M397" i="28"/>
  <c r="J397" i="28"/>
  <c r="N396" i="28"/>
  <c r="M396" i="28"/>
  <c r="J396" i="28"/>
  <c r="M395" i="28"/>
  <c r="N395" i="28" s="1"/>
  <c r="J395" i="28"/>
  <c r="M394" i="28"/>
  <c r="N394" i="28" s="1"/>
  <c r="J394" i="28"/>
  <c r="N393" i="28"/>
  <c r="M393" i="28"/>
  <c r="J393" i="28"/>
  <c r="M392" i="28"/>
  <c r="N392" i="28" s="1"/>
  <c r="J392" i="28"/>
  <c r="N391" i="28"/>
  <c r="M391" i="28"/>
  <c r="J391" i="28"/>
  <c r="M390" i="28"/>
  <c r="N390" i="28" s="1"/>
  <c r="J390" i="28"/>
  <c r="N389" i="28"/>
  <c r="M389" i="28"/>
  <c r="J389" i="28"/>
  <c r="M388" i="28"/>
  <c r="N388" i="28" s="1"/>
  <c r="J388" i="28"/>
  <c r="M387" i="28"/>
  <c r="N387" i="28" s="1"/>
  <c r="J387" i="28"/>
  <c r="M386" i="28"/>
  <c r="N386" i="28" s="1"/>
  <c r="J386" i="28"/>
  <c r="N385" i="28"/>
  <c r="M385" i="28"/>
  <c r="J385" i="28"/>
  <c r="M384" i="28"/>
  <c r="N384" i="28" s="1"/>
  <c r="J384" i="28"/>
  <c r="N383" i="28"/>
  <c r="M383" i="28"/>
  <c r="J383" i="28"/>
  <c r="M382" i="28"/>
  <c r="N382" i="28" s="1"/>
  <c r="J382" i="28"/>
  <c r="N381" i="28"/>
  <c r="M381" i="28"/>
  <c r="J381" i="28"/>
  <c r="M380" i="28"/>
  <c r="N380" i="28" s="1"/>
  <c r="J380" i="28"/>
  <c r="M379" i="28"/>
  <c r="N379" i="28" s="1"/>
  <c r="J379" i="28"/>
  <c r="M378" i="28"/>
  <c r="N378" i="28" s="1"/>
  <c r="J378" i="28"/>
  <c r="N377" i="28"/>
  <c r="M377" i="28"/>
  <c r="J377" i="28"/>
  <c r="M376" i="28"/>
  <c r="N376" i="28" s="1"/>
  <c r="J376" i="28"/>
  <c r="N375" i="28"/>
  <c r="M375" i="28"/>
  <c r="J375" i="28"/>
  <c r="M374" i="28"/>
  <c r="N374" i="28" s="1"/>
  <c r="J374" i="28"/>
  <c r="N373" i="28"/>
  <c r="M373" i="28"/>
  <c r="J373" i="28"/>
  <c r="M372" i="28"/>
  <c r="N372" i="28" s="1"/>
  <c r="J372" i="28"/>
  <c r="M371" i="28"/>
  <c r="N371" i="28" s="1"/>
  <c r="J371" i="28"/>
  <c r="M370" i="28"/>
  <c r="N370" i="28" s="1"/>
  <c r="J370" i="28"/>
  <c r="N369" i="28"/>
  <c r="M369" i="28"/>
  <c r="J369" i="28"/>
  <c r="M368" i="28"/>
  <c r="N368" i="28" s="1"/>
  <c r="J368" i="28"/>
  <c r="N367" i="28"/>
  <c r="M367" i="28"/>
  <c r="J367" i="28"/>
  <c r="M366" i="28"/>
  <c r="N366" i="28" s="1"/>
  <c r="J366" i="28"/>
  <c r="N365" i="28"/>
  <c r="M365" i="28"/>
  <c r="J365" i="28"/>
  <c r="M364" i="28"/>
  <c r="N364" i="28" s="1"/>
  <c r="J364" i="28"/>
  <c r="M363" i="28"/>
  <c r="N363" i="28" s="1"/>
  <c r="J363" i="28"/>
  <c r="M362" i="28"/>
  <c r="N362" i="28" s="1"/>
  <c r="J362" i="28"/>
  <c r="N361" i="28"/>
  <c r="M361" i="28"/>
  <c r="J361" i="28"/>
  <c r="M360" i="28"/>
  <c r="N360" i="28" s="1"/>
  <c r="J360" i="28"/>
  <c r="N359" i="28"/>
  <c r="M359" i="28"/>
  <c r="J359" i="28"/>
  <c r="M358" i="28"/>
  <c r="N358" i="28" s="1"/>
  <c r="J358" i="28"/>
  <c r="N357" i="28"/>
  <c r="M357" i="28"/>
  <c r="J357" i="28"/>
  <c r="M356" i="28"/>
  <c r="N356" i="28" s="1"/>
  <c r="J356" i="28"/>
  <c r="M355" i="28"/>
  <c r="N355" i="28" s="1"/>
  <c r="J355" i="28"/>
  <c r="M354" i="28"/>
  <c r="N354" i="28" s="1"/>
  <c r="J354" i="28"/>
  <c r="N353" i="28"/>
  <c r="M353" i="28"/>
  <c r="J353" i="28"/>
  <c r="M352" i="28"/>
  <c r="N352" i="28" s="1"/>
  <c r="J352" i="28"/>
  <c r="N351" i="28"/>
  <c r="M351" i="28"/>
  <c r="J351" i="28"/>
  <c r="M350" i="28"/>
  <c r="N350" i="28" s="1"/>
  <c r="J350" i="28"/>
  <c r="N349" i="28"/>
  <c r="M349" i="28"/>
  <c r="J349" i="28"/>
  <c r="M348" i="28"/>
  <c r="N348" i="28" s="1"/>
  <c r="J348" i="28"/>
  <c r="M347" i="28"/>
  <c r="N347" i="28" s="1"/>
  <c r="J347" i="28"/>
  <c r="M346" i="28"/>
  <c r="N346" i="28" s="1"/>
  <c r="J346" i="28"/>
  <c r="N345" i="28"/>
  <c r="M345" i="28"/>
  <c r="J345" i="28"/>
  <c r="M344" i="28"/>
  <c r="N344" i="28" s="1"/>
  <c r="J344" i="28"/>
  <c r="N343" i="28"/>
  <c r="M343" i="28"/>
  <c r="J343" i="28"/>
  <c r="M342" i="28"/>
  <c r="N342" i="28" s="1"/>
  <c r="J342" i="28"/>
  <c r="N341" i="28"/>
  <c r="M341" i="28"/>
  <c r="J341" i="28"/>
  <c r="M340" i="28"/>
  <c r="N340" i="28" s="1"/>
  <c r="J340" i="28"/>
  <c r="M339" i="28"/>
  <c r="N339" i="28" s="1"/>
  <c r="J339" i="28"/>
  <c r="M338" i="28"/>
  <c r="N338" i="28" s="1"/>
  <c r="J338" i="28"/>
  <c r="N337" i="28"/>
  <c r="M337" i="28"/>
  <c r="J337" i="28"/>
  <c r="M336" i="28"/>
  <c r="N336" i="28" s="1"/>
  <c r="J336" i="28"/>
  <c r="N335" i="28"/>
  <c r="M335" i="28"/>
  <c r="J335" i="28"/>
  <c r="M334" i="28"/>
  <c r="N334" i="28" s="1"/>
  <c r="J334" i="28"/>
  <c r="N333" i="28"/>
  <c r="M333" i="28"/>
  <c r="J333" i="28"/>
  <c r="M332" i="28"/>
  <c r="N332" i="28" s="1"/>
  <c r="J332" i="28"/>
  <c r="M331" i="28"/>
  <c r="N331" i="28" s="1"/>
  <c r="J331" i="28"/>
  <c r="M330" i="28"/>
  <c r="N330" i="28" s="1"/>
  <c r="J330" i="28"/>
  <c r="N329" i="28"/>
  <c r="M329" i="28"/>
  <c r="J329" i="28"/>
  <c r="M328" i="28"/>
  <c r="N328" i="28" s="1"/>
  <c r="J328" i="28"/>
  <c r="N327" i="28"/>
  <c r="M327" i="28"/>
  <c r="J327" i="28"/>
  <c r="M326" i="28"/>
  <c r="N326" i="28" s="1"/>
  <c r="J326" i="28"/>
  <c r="N325" i="28"/>
  <c r="M325" i="28"/>
  <c r="J325" i="28"/>
  <c r="M324" i="28"/>
  <c r="N324" i="28" s="1"/>
  <c r="J324" i="28"/>
  <c r="M323" i="28"/>
  <c r="N323" i="28" s="1"/>
  <c r="J323" i="28"/>
  <c r="M322" i="28"/>
  <c r="N322" i="28" s="1"/>
  <c r="J322" i="28"/>
  <c r="N321" i="28"/>
  <c r="M321" i="28"/>
  <c r="J321" i="28"/>
  <c r="M320" i="28"/>
  <c r="N320" i="28" s="1"/>
  <c r="J320" i="28"/>
  <c r="N319" i="28"/>
  <c r="M319" i="28"/>
  <c r="J319" i="28"/>
  <c r="M318" i="28"/>
  <c r="N318" i="28" s="1"/>
  <c r="J318" i="28"/>
  <c r="N317" i="28"/>
  <c r="M317" i="28"/>
  <c r="J317" i="28"/>
  <c r="M316" i="28"/>
  <c r="N316" i="28" s="1"/>
  <c r="J316" i="28"/>
  <c r="M315" i="28"/>
  <c r="N315" i="28" s="1"/>
  <c r="J315" i="28"/>
  <c r="M314" i="28"/>
  <c r="N314" i="28" s="1"/>
  <c r="J314" i="28"/>
  <c r="N313" i="28"/>
  <c r="M313" i="28"/>
  <c r="J313" i="28"/>
  <c r="M312" i="28"/>
  <c r="N312" i="28" s="1"/>
  <c r="J312" i="28"/>
  <c r="N311" i="28"/>
  <c r="M311" i="28"/>
  <c r="J311" i="28"/>
  <c r="M310" i="28"/>
  <c r="N310" i="28" s="1"/>
  <c r="J310" i="28"/>
  <c r="N309" i="28"/>
  <c r="M309" i="28"/>
  <c r="J309" i="28"/>
  <c r="M308" i="28"/>
  <c r="N308" i="28" s="1"/>
  <c r="J308" i="28"/>
  <c r="M307" i="28"/>
  <c r="N307" i="28" s="1"/>
  <c r="J307" i="28"/>
  <c r="M306" i="28"/>
  <c r="N306" i="28" s="1"/>
  <c r="J306" i="28"/>
  <c r="N305" i="28"/>
  <c r="M305" i="28"/>
  <c r="J305" i="28"/>
  <c r="M304" i="28"/>
  <c r="N304" i="28" s="1"/>
  <c r="J304" i="28"/>
  <c r="N303" i="28"/>
  <c r="M303" i="28"/>
  <c r="J303" i="28"/>
  <c r="M302" i="28"/>
  <c r="N302" i="28" s="1"/>
  <c r="J302" i="28"/>
  <c r="N301" i="28"/>
  <c r="M301" i="28"/>
  <c r="J301" i="28"/>
  <c r="M300" i="28"/>
  <c r="N300" i="28" s="1"/>
  <c r="J300" i="28"/>
  <c r="M299" i="28"/>
  <c r="N299" i="28" s="1"/>
  <c r="J299" i="28"/>
  <c r="M298" i="28"/>
  <c r="N298" i="28" s="1"/>
  <c r="J298" i="28"/>
  <c r="N297" i="28"/>
  <c r="M297" i="28"/>
  <c r="J297" i="28"/>
  <c r="M296" i="28"/>
  <c r="N296" i="28" s="1"/>
  <c r="J296" i="28"/>
  <c r="N295" i="28"/>
  <c r="M295" i="28"/>
  <c r="J295" i="28"/>
  <c r="M294" i="28"/>
  <c r="N294" i="28" s="1"/>
  <c r="J294" i="28"/>
  <c r="M293" i="28"/>
  <c r="N293" i="28" s="1"/>
  <c r="J293" i="28"/>
  <c r="M292" i="28"/>
  <c r="N292" i="28" s="1"/>
  <c r="J292" i="28"/>
  <c r="M291" i="28"/>
  <c r="N291" i="28" s="1"/>
  <c r="J291" i="28"/>
  <c r="M290" i="28"/>
  <c r="N290" i="28" s="1"/>
  <c r="J290" i="28"/>
  <c r="N289" i="28"/>
  <c r="M289" i="28"/>
  <c r="J289" i="28"/>
  <c r="M288" i="28"/>
  <c r="N288" i="28" s="1"/>
  <c r="J288" i="28"/>
  <c r="N287" i="28"/>
  <c r="M287" i="28"/>
  <c r="J287" i="28"/>
  <c r="M286" i="28"/>
  <c r="N286" i="28" s="1"/>
  <c r="J286" i="28"/>
  <c r="M285" i="28"/>
  <c r="N285" i="28" s="1"/>
  <c r="J285" i="28"/>
  <c r="M284" i="28"/>
  <c r="N284" i="28" s="1"/>
  <c r="J284" i="28"/>
  <c r="M283" i="28"/>
  <c r="N283" i="28" s="1"/>
  <c r="J283" i="28"/>
  <c r="M282" i="28"/>
  <c r="N282" i="28" s="1"/>
  <c r="J282" i="28"/>
  <c r="N281" i="28"/>
  <c r="M281" i="28"/>
  <c r="J281" i="28"/>
  <c r="M280" i="28"/>
  <c r="N280" i="28" s="1"/>
  <c r="J280" i="28"/>
  <c r="N279" i="28"/>
  <c r="M279" i="28"/>
  <c r="J279" i="28"/>
  <c r="M278" i="28"/>
  <c r="N278" i="28" s="1"/>
  <c r="J278" i="28"/>
  <c r="M277" i="28"/>
  <c r="N277" i="28" s="1"/>
  <c r="J277" i="28"/>
  <c r="M276" i="28"/>
  <c r="N276" i="28" s="1"/>
  <c r="J276" i="28"/>
  <c r="M275" i="28"/>
  <c r="N275" i="28" s="1"/>
  <c r="J275" i="28"/>
  <c r="N274" i="28"/>
  <c r="M274" i="28"/>
  <c r="J274" i="28"/>
  <c r="N273" i="28"/>
  <c r="M273" i="28"/>
  <c r="J273" i="28"/>
  <c r="M272" i="28"/>
  <c r="N272" i="28" s="1"/>
  <c r="J272" i="28"/>
  <c r="N271" i="28"/>
  <c r="M271" i="28"/>
  <c r="J271" i="28"/>
  <c r="M270" i="28"/>
  <c r="N270" i="28" s="1"/>
  <c r="J270" i="28"/>
  <c r="M269" i="28"/>
  <c r="N269" i="28" s="1"/>
  <c r="J269" i="28"/>
  <c r="M268" i="28"/>
  <c r="N268" i="28" s="1"/>
  <c r="J268" i="28"/>
  <c r="M267" i="28"/>
  <c r="N267" i="28" s="1"/>
  <c r="J267" i="28"/>
  <c r="N266" i="28"/>
  <c r="M266" i="28"/>
  <c r="J266" i="28"/>
  <c r="N265" i="28"/>
  <c r="M265" i="28"/>
  <c r="J265" i="28"/>
  <c r="M264" i="28"/>
  <c r="N264" i="28" s="1"/>
  <c r="J264" i="28"/>
  <c r="N263" i="28"/>
  <c r="M263" i="28"/>
  <c r="J263" i="28"/>
  <c r="M262" i="28"/>
  <c r="N262" i="28" s="1"/>
  <c r="J262" i="28"/>
  <c r="Q261" i="28"/>
  <c r="Q260" i="28"/>
  <c r="Q259" i="28"/>
  <c r="Q258" i="28"/>
  <c r="Q257" i="28"/>
  <c r="Q256" i="28"/>
  <c r="Q255" i="28"/>
  <c r="Q254" i="28"/>
  <c r="Q253" i="28"/>
  <c r="Q252" i="28"/>
  <c r="Q251" i="28"/>
  <c r="Q250" i="28"/>
  <c r="Q249" i="28"/>
  <c r="Q248" i="28"/>
  <c r="Q247" i="28"/>
  <c r="Q246" i="28"/>
  <c r="Q245" i="28"/>
  <c r="Q244" i="28"/>
  <c r="Q243" i="28"/>
  <c r="Q242" i="28"/>
  <c r="Q241" i="28"/>
  <c r="Q240" i="28"/>
  <c r="Q239" i="28"/>
  <c r="Q238" i="28"/>
  <c r="Q237" i="28"/>
  <c r="Q236" i="28"/>
  <c r="Q235" i="28"/>
  <c r="Q234" i="28"/>
  <c r="Q233" i="28"/>
  <c r="Q232" i="28"/>
  <c r="Q231" i="28"/>
  <c r="Q230" i="28"/>
  <c r="Q229" i="28"/>
  <c r="Q228" i="28"/>
  <c r="Q227" i="28"/>
  <c r="Q226" i="28"/>
  <c r="Q225" i="28"/>
  <c r="Q224" i="28"/>
  <c r="Q223" i="28"/>
  <c r="Q222" i="28"/>
  <c r="Q221" i="28"/>
  <c r="Q220" i="28"/>
  <c r="Q219" i="28"/>
  <c r="Q218" i="28"/>
  <c r="Q217" i="28"/>
  <c r="Q216" i="28"/>
  <c r="Q215" i="28"/>
  <c r="Q214" i="28"/>
  <c r="Q213" i="28"/>
  <c r="Q212" i="28"/>
  <c r="Q211" i="28"/>
  <c r="Q210" i="28"/>
  <c r="Q209" i="28"/>
  <c r="Q208" i="28"/>
  <c r="Q207" i="28"/>
  <c r="Q206" i="28"/>
  <c r="Q205" i="28"/>
  <c r="Q204" i="28"/>
  <c r="Q203" i="28"/>
  <c r="Q202" i="28"/>
  <c r="N261" i="28"/>
  <c r="M261" i="28"/>
  <c r="J261" i="28"/>
  <c r="M260" i="28"/>
  <c r="N260" i="28" s="1"/>
  <c r="J260" i="28"/>
  <c r="N259" i="28"/>
  <c r="M259" i="28"/>
  <c r="J259" i="28"/>
  <c r="M258" i="28"/>
  <c r="N258" i="28" s="1"/>
  <c r="J258" i="28"/>
  <c r="N257" i="28"/>
  <c r="M257" i="28"/>
  <c r="J257" i="28"/>
  <c r="M256" i="28"/>
  <c r="N256" i="28" s="1"/>
  <c r="J256" i="28"/>
  <c r="M255" i="28"/>
  <c r="N255" i="28" s="1"/>
  <c r="J255" i="28"/>
  <c r="M254" i="28"/>
  <c r="N254" i="28" s="1"/>
  <c r="J254" i="28"/>
  <c r="N253" i="28"/>
  <c r="M253" i="28"/>
  <c r="J253" i="28"/>
  <c r="M252" i="28"/>
  <c r="N252" i="28" s="1"/>
  <c r="J252" i="28"/>
  <c r="N251" i="28"/>
  <c r="M251" i="28"/>
  <c r="J251" i="28"/>
  <c r="M250" i="28"/>
  <c r="N250" i="28" s="1"/>
  <c r="J250" i="28"/>
  <c r="M249" i="28"/>
  <c r="N249" i="28" s="1"/>
  <c r="J249" i="28"/>
  <c r="M248" i="28"/>
  <c r="N248" i="28" s="1"/>
  <c r="J248" i="28"/>
  <c r="M247" i="28"/>
  <c r="N247" i="28" s="1"/>
  <c r="J247" i="28"/>
  <c r="N246" i="28"/>
  <c r="M246" i="28"/>
  <c r="J246" i="28"/>
  <c r="N245" i="28"/>
  <c r="M245" i="28"/>
  <c r="J245" i="28"/>
  <c r="M244" i="28"/>
  <c r="N244" i="28" s="1"/>
  <c r="J244" i="28"/>
  <c r="N243" i="28"/>
  <c r="M243" i="28"/>
  <c r="J243" i="28"/>
  <c r="M242" i="28"/>
  <c r="N242" i="28" s="1"/>
  <c r="J242" i="28"/>
  <c r="N241" i="28"/>
  <c r="M241" i="28"/>
  <c r="J241" i="28"/>
  <c r="M240" i="28"/>
  <c r="N240" i="28" s="1"/>
  <c r="J240" i="28"/>
  <c r="M239" i="28"/>
  <c r="N239" i="28" s="1"/>
  <c r="J239" i="28"/>
  <c r="M238" i="28"/>
  <c r="N238" i="28" s="1"/>
  <c r="J238" i="28"/>
  <c r="N237" i="28"/>
  <c r="M237" i="28"/>
  <c r="J237" i="28"/>
  <c r="M236" i="28"/>
  <c r="N236" i="28" s="1"/>
  <c r="J236" i="28"/>
  <c r="N235" i="28"/>
  <c r="M235" i="28"/>
  <c r="J235" i="28"/>
  <c r="M234" i="28"/>
  <c r="N234" i="28" s="1"/>
  <c r="J234" i="28"/>
  <c r="M233" i="28"/>
  <c r="N233" i="28" s="1"/>
  <c r="J233" i="28"/>
  <c r="M232" i="28"/>
  <c r="N232" i="28" s="1"/>
  <c r="J232" i="28"/>
  <c r="M231" i="28"/>
  <c r="N231" i="28" s="1"/>
  <c r="J231" i="28"/>
  <c r="N230" i="28"/>
  <c r="M230" i="28"/>
  <c r="J230" i="28"/>
  <c r="N229" i="28"/>
  <c r="M229" i="28"/>
  <c r="J229" i="28"/>
  <c r="M228" i="28"/>
  <c r="N228" i="28" s="1"/>
  <c r="J228" i="28"/>
  <c r="N227" i="28"/>
  <c r="M227" i="28"/>
  <c r="J227" i="28"/>
  <c r="M226" i="28"/>
  <c r="N226" i="28" s="1"/>
  <c r="J226" i="28"/>
  <c r="N225" i="28"/>
  <c r="M225" i="28"/>
  <c r="J225" i="28"/>
  <c r="M224" i="28"/>
  <c r="N224" i="28" s="1"/>
  <c r="J224" i="28"/>
  <c r="M223" i="28"/>
  <c r="N223" i="28" s="1"/>
  <c r="J223" i="28"/>
  <c r="M222" i="28"/>
  <c r="N222" i="28" s="1"/>
  <c r="J222" i="28"/>
  <c r="N221" i="28"/>
  <c r="M221" i="28"/>
  <c r="J221" i="28"/>
  <c r="M220" i="28"/>
  <c r="N220" i="28" s="1"/>
  <c r="J220" i="28"/>
  <c r="N219" i="28"/>
  <c r="M219" i="28"/>
  <c r="J219" i="28"/>
  <c r="M218" i="28"/>
  <c r="N218" i="28" s="1"/>
  <c r="J218" i="28"/>
  <c r="M217" i="28"/>
  <c r="N217" i="28" s="1"/>
  <c r="J217" i="28"/>
  <c r="M216" i="28"/>
  <c r="N216" i="28" s="1"/>
  <c r="J216" i="28"/>
  <c r="M215" i="28"/>
  <c r="N215" i="28" s="1"/>
  <c r="J215" i="28"/>
  <c r="N214" i="28"/>
  <c r="M214" i="28"/>
  <c r="J214" i="28"/>
  <c r="N213" i="28"/>
  <c r="M213" i="28"/>
  <c r="J213" i="28"/>
  <c r="M212" i="28"/>
  <c r="N212" i="28" s="1"/>
  <c r="J212" i="28"/>
  <c r="N211" i="28"/>
  <c r="M211" i="28"/>
  <c r="J211" i="28"/>
  <c r="M210" i="28"/>
  <c r="N210" i="28" s="1"/>
  <c r="J210" i="28"/>
  <c r="N209" i="28"/>
  <c r="M209" i="28"/>
  <c r="J209" i="28"/>
  <c r="M208" i="28"/>
  <c r="N208" i="28" s="1"/>
  <c r="J208" i="28"/>
  <c r="M207" i="28"/>
  <c r="N207" i="28" s="1"/>
  <c r="J207" i="28"/>
  <c r="M206" i="28"/>
  <c r="N206" i="28" s="1"/>
  <c r="J206" i="28"/>
  <c r="N205" i="28"/>
  <c r="M205" i="28"/>
  <c r="J205" i="28"/>
  <c r="M204" i="28"/>
  <c r="N204" i="28" s="1"/>
  <c r="J204" i="28"/>
  <c r="N203" i="28"/>
  <c r="M203" i="28"/>
  <c r="J203" i="28"/>
  <c r="M202" i="28"/>
  <c r="N202" i="28" s="1"/>
  <c r="J202" i="28"/>
  <c r="Q201" i="28"/>
  <c r="Q200" i="28"/>
  <c r="Q199" i="28"/>
  <c r="Q198" i="28"/>
  <c r="Q197" i="28"/>
  <c r="Q196" i="28"/>
  <c r="Q195" i="28"/>
  <c r="Q194" i="28"/>
  <c r="Q193" i="28"/>
  <c r="Q192" i="28"/>
  <c r="Q191" i="28"/>
  <c r="Q190" i="28"/>
  <c r="Q189" i="28"/>
  <c r="Q188" i="28"/>
  <c r="Q187" i="28"/>
  <c r="Q186" i="28"/>
  <c r="Q185" i="28"/>
  <c r="Q184" i="28"/>
  <c r="Q183" i="28"/>
  <c r="Q182" i="28"/>
  <c r="N201" i="28"/>
  <c r="M201" i="28"/>
  <c r="J201" i="28"/>
  <c r="M200" i="28"/>
  <c r="N200" i="28" s="1"/>
  <c r="J200" i="28"/>
  <c r="N199" i="28"/>
  <c r="M199" i="28"/>
  <c r="J199" i="28"/>
  <c r="M198" i="28"/>
  <c r="N198" i="28" s="1"/>
  <c r="J198" i="28"/>
  <c r="N197" i="28"/>
  <c r="M197" i="28"/>
  <c r="J197" i="28"/>
  <c r="M196" i="28"/>
  <c r="N196" i="28" s="1"/>
  <c r="J196" i="28"/>
  <c r="M195" i="28"/>
  <c r="N195" i="28" s="1"/>
  <c r="J195" i="28"/>
  <c r="M194" i="28"/>
  <c r="N194" i="28" s="1"/>
  <c r="J194" i="28"/>
  <c r="N193" i="28"/>
  <c r="M193" i="28"/>
  <c r="J193" i="28"/>
  <c r="M192" i="28"/>
  <c r="N192" i="28" s="1"/>
  <c r="J192" i="28"/>
  <c r="N191" i="28"/>
  <c r="M191" i="28"/>
  <c r="J191" i="28"/>
  <c r="M190" i="28"/>
  <c r="N190" i="28" s="1"/>
  <c r="J190" i="28"/>
  <c r="M189" i="28"/>
  <c r="N189" i="28" s="1"/>
  <c r="J189" i="28"/>
  <c r="M188" i="28"/>
  <c r="N188" i="28" s="1"/>
  <c r="J188" i="28"/>
  <c r="M187" i="28"/>
  <c r="N187" i="28" s="1"/>
  <c r="J187" i="28"/>
  <c r="N186" i="28"/>
  <c r="M186" i="28"/>
  <c r="J186" i="28"/>
  <c r="N185" i="28"/>
  <c r="M185" i="28"/>
  <c r="J185" i="28"/>
  <c r="M184" i="28"/>
  <c r="N184" i="28" s="1"/>
  <c r="J184" i="28"/>
  <c r="N183" i="28"/>
  <c r="M183" i="28"/>
  <c r="J183" i="28"/>
  <c r="M182" i="28"/>
  <c r="N182" i="28" s="1"/>
  <c r="J182" i="28"/>
  <c r="Q181" i="28"/>
  <c r="Q180" i="28"/>
  <c r="Q179" i="28"/>
  <c r="Q178" i="28"/>
  <c r="Q177" i="28"/>
  <c r="Q176" i="28"/>
  <c r="Q175" i="28"/>
  <c r="Q174" i="28"/>
  <c r="Q173" i="28"/>
  <c r="Q172" i="28"/>
  <c r="Q171" i="28"/>
  <c r="Q170" i="28"/>
  <c r="Q169" i="28"/>
  <c r="Q168" i="28"/>
  <c r="Q167" i="28"/>
  <c r="Q166" i="28"/>
  <c r="Q165" i="28"/>
  <c r="Q164" i="28"/>
  <c r="Q163" i="28"/>
  <c r="Q162" i="28"/>
  <c r="Q161" i="28"/>
  <c r="Q160" i="28"/>
  <c r="Q159" i="28"/>
  <c r="Q158" i="28"/>
  <c r="Q157" i="28"/>
  <c r="Q156" i="28"/>
  <c r="Q155" i="28"/>
  <c r="Q154" i="28"/>
  <c r="Q153" i="28"/>
  <c r="Q152" i="28"/>
  <c r="Q151" i="28"/>
  <c r="Q150" i="28"/>
  <c r="Q149" i="28"/>
  <c r="Q148" i="28"/>
  <c r="Q147" i="28"/>
  <c r="Q146" i="28"/>
  <c r="Q145" i="28"/>
  <c r="Q144" i="28"/>
  <c r="Q143" i="28"/>
  <c r="Q142" i="28"/>
  <c r="Q141" i="28"/>
  <c r="Q140" i="28"/>
  <c r="Q139" i="28"/>
  <c r="Q138" i="28"/>
  <c r="Q137" i="28"/>
  <c r="Q136" i="28"/>
  <c r="Q135" i="28"/>
  <c r="Q134" i="28"/>
  <c r="Q133" i="28"/>
  <c r="Q132" i="28"/>
  <c r="Q131" i="28"/>
  <c r="Q130" i="28"/>
  <c r="Q129" i="28"/>
  <c r="Q128" i="28"/>
  <c r="Q127" i="28"/>
  <c r="Q126" i="28"/>
  <c r="Q125" i="28"/>
  <c r="Q124" i="28"/>
  <c r="Q123" i="28"/>
  <c r="Q122" i="28"/>
  <c r="Q121" i="28"/>
  <c r="Q120" i="28"/>
  <c r="Q119" i="28"/>
  <c r="Q118" i="28"/>
  <c r="Q117" i="28"/>
  <c r="Q116" i="28"/>
  <c r="Q115" i="28"/>
  <c r="Q114" i="28"/>
  <c r="Q113" i="28"/>
  <c r="Q112" i="28"/>
  <c r="Q111" i="28"/>
  <c r="Q110" i="28"/>
  <c r="Q109" i="28"/>
  <c r="Q108" i="28"/>
  <c r="Q107" i="28"/>
  <c r="Q106" i="28"/>
  <c r="Q105" i="28"/>
  <c r="Q104" i="28"/>
  <c r="Q103" i="28"/>
  <c r="Q102" i="28"/>
  <c r="Q101" i="28"/>
  <c r="Q100" i="28"/>
  <c r="Q99" i="28"/>
  <c r="Q98" i="28"/>
  <c r="Q97" i="28"/>
  <c r="Q96" i="28"/>
  <c r="Q95" i="28"/>
  <c r="Q94" i="28"/>
  <c r="Q93" i="28"/>
  <c r="Q92" i="28"/>
  <c r="Q91" i="28"/>
  <c r="Q90" i="28"/>
  <c r="Q89" i="28"/>
  <c r="Q88" i="28"/>
  <c r="Q87" i="28"/>
  <c r="Q86" i="28"/>
  <c r="Q85" i="28"/>
  <c r="Q84" i="28"/>
  <c r="Q83" i="28"/>
  <c r="Q82" i="28"/>
  <c r="Q81" i="28"/>
  <c r="Q80" i="28"/>
  <c r="Q79" i="28"/>
  <c r="Q78" i="28"/>
  <c r="Q77" i="28"/>
  <c r="Q76" i="28"/>
  <c r="Q75" i="28"/>
  <c r="Q74" i="28"/>
  <c r="Q73" i="28"/>
  <c r="Q72" i="28"/>
  <c r="Q71" i="28"/>
  <c r="Q70" i="28"/>
  <c r="Q69" i="28"/>
  <c r="Q68" i="28"/>
  <c r="Q67" i="28"/>
  <c r="Q66" i="28"/>
  <c r="Q65" i="28"/>
  <c r="Q64" i="28"/>
  <c r="Q63" i="28"/>
  <c r="Q62" i="28"/>
  <c r="Q61" i="28"/>
  <c r="Q60" i="28"/>
  <c r="Q59" i="28"/>
  <c r="Q58" i="28"/>
  <c r="Q57" i="28"/>
  <c r="Q56" i="28"/>
  <c r="Q55" i="28"/>
  <c r="Q54" i="28"/>
  <c r="Q53" i="28"/>
  <c r="Q52" i="28"/>
  <c r="Q51" i="28"/>
  <c r="Q50" i="28"/>
  <c r="Q49" i="28"/>
  <c r="Q48" i="28"/>
  <c r="Q47" i="28"/>
  <c r="Q46" i="28"/>
  <c r="Q45" i="28"/>
  <c r="Q44" i="28"/>
  <c r="Q43" i="28"/>
  <c r="Q42" i="28"/>
  <c r="N181" i="28"/>
  <c r="M181" i="28"/>
  <c r="J181" i="28"/>
  <c r="K181" i="28" s="1"/>
  <c r="M180" i="28"/>
  <c r="N180" i="28" s="1"/>
  <c r="K180" i="28"/>
  <c r="J180" i="28"/>
  <c r="N179" i="28"/>
  <c r="M179" i="28"/>
  <c r="J179" i="28"/>
  <c r="K179" i="28" s="1"/>
  <c r="N178" i="28"/>
  <c r="M178" i="28"/>
  <c r="K178" i="28"/>
  <c r="J178" i="28"/>
  <c r="N177" i="28"/>
  <c r="M177" i="28"/>
  <c r="J177" i="28"/>
  <c r="K177" i="28" s="1"/>
  <c r="M176" i="28"/>
  <c r="N176" i="28" s="1"/>
  <c r="K176" i="28"/>
  <c r="J176" i="28"/>
  <c r="N175" i="28"/>
  <c r="M175" i="28"/>
  <c r="J175" i="28"/>
  <c r="K175" i="28" s="1"/>
  <c r="M174" i="28"/>
  <c r="N174" i="28" s="1"/>
  <c r="K174" i="28"/>
  <c r="J174" i="28"/>
  <c r="N173" i="28"/>
  <c r="M173" i="28"/>
  <c r="J173" i="28"/>
  <c r="K173" i="28" s="1"/>
  <c r="N172" i="28"/>
  <c r="M172" i="28"/>
  <c r="K172" i="28"/>
  <c r="J172" i="28"/>
  <c r="N171" i="28"/>
  <c r="M171" i="28"/>
  <c r="J171" i="28"/>
  <c r="K171" i="28" s="1"/>
  <c r="N170" i="28"/>
  <c r="M170" i="28"/>
  <c r="J170" i="28"/>
  <c r="K170" i="28" s="1"/>
  <c r="N169" i="28"/>
  <c r="M169" i="28"/>
  <c r="J169" i="28"/>
  <c r="K169" i="28" s="1"/>
  <c r="N168" i="28"/>
  <c r="M168" i="28"/>
  <c r="K168" i="28"/>
  <c r="J168" i="28"/>
  <c r="N167" i="28"/>
  <c r="M167" i="28"/>
  <c r="J167" i="28"/>
  <c r="K167" i="28" s="1"/>
  <c r="N166" i="28"/>
  <c r="M166" i="28"/>
  <c r="K166" i="28"/>
  <c r="J166" i="28"/>
  <c r="N165" i="28"/>
  <c r="M165" i="28"/>
  <c r="J165" i="28"/>
  <c r="K165" i="28" s="1"/>
  <c r="M164" i="28"/>
  <c r="N164" i="28" s="1"/>
  <c r="K164" i="28"/>
  <c r="J164" i="28"/>
  <c r="N163" i="28"/>
  <c r="M163" i="28"/>
  <c r="J163" i="28"/>
  <c r="K163" i="28" s="1"/>
  <c r="N162" i="28"/>
  <c r="M162" i="28"/>
  <c r="K162" i="28"/>
  <c r="J162" i="28"/>
  <c r="N161" i="28"/>
  <c r="M161" i="28"/>
  <c r="J161" i="28"/>
  <c r="K161" i="28" s="1"/>
  <c r="M160" i="28"/>
  <c r="N160" i="28" s="1"/>
  <c r="J160" i="28"/>
  <c r="K160" i="28" s="1"/>
  <c r="N159" i="28"/>
  <c r="M159" i="28"/>
  <c r="J159" i="28"/>
  <c r="K159" i="28" s="1"/>
  <c r="M158" i="28"/>
  <c r="N158" i="28" s="1"/>
  <c r="K158" i="28"/>
  <c r="J158" i="28"/>
  <c r="N157" i="28"/>
  <c r="M157" i="28"/>
  <c r="J157" i="28"/>
  <c r="K157" i="28" s="1"/>
  <c r="N156" i="28"/>
  <c r="M156" i="28"/>
  <c r="J156" i="28"/>
  <c r="K156" i="28" s="1"/>
  <c r="N155" i="28"/>
  <c r="M155" i="28"/>
  <c r="J155" i="28"/>
  <c r="K155" i="28" s="1"/>
  <c r="N154" i="28"/>
  <c r="M154" i="28"/>
  <c r="J154" i="28"/>
  <c r="K154" i="28" s="1"/>
  <c r="N153" i="28"/>
  <c r="M153" i="28"/>
  <c r="J153" i="28"/>
  <c r="K153" i="28" s="1"/>
  <c r="N152" i="28"/>
  <c r="M152" i="28"/>
  <c r="K152" i="28"/>
  <c r="J152" i="28"/>
  <c r="N151" i="28"/>
  <c r="M151" i="28"/>
  <c r="J151" i="28"/>
  <c r="K151" i="28" s="1"/>
  <c r="N150" i="28"/>
  <c r="M150" i="28"/>
  <c r="K150" i="28"/>
  <c r="J150" i="28"/>
  <c r="N149" i="28"/>
  <c r="M149" i="28"/>
  <c r="J149" i="28"/>
  <c r="K149" i="28" s="1"/>
  <c r="M148" i="28"/>
  <c r="N148" i="28" s="1"/>
  <c r="K148" i="28"/>
  <c r="J148" i="28"/>
  <c r="N147" i="28"/>
  <c r="M147" i="28"/>
  <c r="J147" i="28"/>
  <c r="K147" i="28" s="1"/>
  <c r="N146" i="28"/>
  <c r="M146" i="28"/>
  <c r="K146" i="28"/>
  <c r="J146" i="28"/>
  <c r="N145" i="28"/>
  <c r="M145" i="28"/>
  <c r="J145" i="28"/>
  <c r="K145" i="28" s="1"/>
  <c r="M144" i="28"/>
  <c r="N144" i="28" s="1"/>
  <c r="J144" i="28"/>
  <c r="K144" i="28" s="1"/>
  <c r="N143" i="28"/>
  <c r="M143" i="28"/>
  <c r="J143" i="28"/>
  <c r="K143" i="28" s="1"/>
  <c r="M142" i="28"/>
  <c r="N142" i="28" s="1"/>
  <c r="K142" i="28"/>
  <c r="J142" i="28"/>
  <c r="N141" i="28"/>
  <c r="M141" i="28"/>
  <c r="J141" i="28"/>
  <c r="K141" i="28" s="1"/>
  <c r="N140" i="28"/>
  <c r="M140" i="28"/>
  <c r="J140" i="28"/>
  <c r="K140" i="28" s="1"/>
  <c r="N139" i="28"/>
  <c r="M139" i="28"/>
  <c r="J139" i="28"/>
  <c r="K139" i="28" s="1"/>
  <c r="N138" i="28"/>
  <c r="M138" i="28"/>
  <c r="J138" i="28"/>
  <c r="K138" i="28" s="1"/>
  <c r="N137" i="28"/>
  <c r="M137" i="28"/>
  <c r="J137" i="28"/>
  <c r="K137" i="28" s="1"/>
  <c r="N136" i="28"/>
  <c r="M136" i="28"/>
  <c r="K136" i="28"/>
  <c r="J136" i="28"/>
  <c r="N135" i="28"/>
  <c r="M135" i="28"/>
  <c r="J135" i="28"/>
  <c r="K135" i="28" s="1"/>
  <c r="N134" i="28"/>
  <c r="M134" i="28"/>
  <c r="K134" i="28"/>
  <c r="J134" i="28"/>
  <c r="N133" i="28"/>
  <c r="M133" i="28"/>
  <c r="J133" i="28"/>
  <c r="K133" i="28" s="1"/>
  <c r="M132" i="28"/>
  <c r="N132" i="28" s="1"/>
  <c r="K132" i="28"/>
  <c r="J132" i="28"/>
  <c r="N131" i="28"/>
  <c r="M131" i="28"/>
  <c r="J131" i="28"/>
  <c r="K131" i="28" s="1"/>
  <c r="N130" i="28"/>
  <c r="M130" i="28"/>
  <c r="K130" i="28"/>
  <c r="J130" i="28"/>
  <c r="N129" i="28"/>
  <c r="M129" i="28"/>
  <c r="J129" i="28"/>
  <c r="K129" i="28" s="1"/>
  <c r="M128" i="28"/>
  <c r="N128" i="28" s="1"/>
  <c r="J128" i="28"/>
  <c r="K128" i="28" s="1"/>
  <c r="N127" i="28"/>
  <c r="M127" i="28"/>
  <c r="J127" i="28"/>
  <c r="K127" i="28" s="1"/>
  <c r="M126" i="28"/>
  <c r="N126" i="28" s="1"/>
  <c r="K126" i="28"/>
  <c r="J126" i="28"/>
  <c r="N125" i="28"/>
  <c r="M125" i="28"/>
  <c r="J125" i="28"/>
  <c r="K125" i="28" s="1"/>
  <c r="N124" i="28"/>
  <c r="M124" i="28"/>
  <c r="J124" i="28"/>
  <c r="K124" i="28" s="1"/>
  <c r="M123" i="28"/>
  <c r="N123" i="28" s="1"/>
  <c r="J123" i="28"/>
  <c r="K123" i="28" s="1"/>
  <c r="N122" i="28"/>
  <c r="M122" i="28"/>
  <c r="J122" i="28"/>
  <c r="K122" i="28" s="1"/>
  <c r="N121" i="28"/>
  <c r="M121" i="28"/>
  <c r="J121" i="28"/>
  <c r="K121" i="28" s="1"/>
  <c r="N120" i="28"/>
  <c r="M120" i="28"/>
  <c r="K120" i="28"/>
  <c r="J120" i="28"/>
  <c r="M119" i="28"/>
  <c r="N119" i="28" s="1"/>
  <c r="J119" i="28"/>
  <c r="K119" i="28" s="1"/>
  <c r="N118" i="28"/>
  <c r="M118" i="28"/>
  <c r="K118" i="28"/>
  <c r="J118" i="28"/>
  <c r="M117" i="28"/>
  <c r="N117" i="28" s="1"/>
  <c r="J117" i="28"/>
  <c r="K117" i="28" s="1"/>
  <c r="M116" i="28"/>
  <c r="N116" i="28" s="1"/>
  <c r="K116" i="28"/>
  <c r="J116" i="28"/>
  <c r="N115" i="28"/>
  <c r="M115" i="28"/>
  <c r="J115" i="28"/>
  <c r="K115" i="28" s="1"/>
  <c r="N114" i="28"/>
  <c r="M114" i="28"/>
  <c r="K114" i="28"/>
  <c r="J114" i="28"/>
  <c r="N113" i="28"/>
  <c r="M113" i="28"/>
  <c r="J113" i="28"/>
  <c r="K113" i="28" s="1"/>
  <c r="M112" i="28"/>
  <c r="N112" i="28" s="1"/>
  <c r="J112" i="28"/>
  <c r="K112" i="28" s="1"/>
  <c r="N111" i="28"/>
  <c r="M111" i="28"/>
  <c r="J111" i="28"/>
  <c r="K111" i="28" s="1"/>
  <c r="M110" i="28"/>
  <c r="N110" i="28" s="1"/>
  <c r="K110" i="28"/>
  <c r="J110" i="28"/>
  <c r="N109" i="28"/>
  <c r="M109" i="28"/>
  <c r="J109" i="28"/>
  <c r="K109" i="28" s="1"/>
  <c r="N108" i="28"/>
  <c r="M108" i="28"/>
  <c r="J108" i="28"/>
  <c r="K108" i="28" s="1"/>
  <c r="M107" i="28"/>
  <c r="N107" i="28" s="1"/>
  <c r="J107" i="28"/>
  <c r="K107" i="28" s="1"/>
  <c r="N106" i="28"/>
  <c r="M106" i="28"/>
  <c r="J106" i="28"/>
  <c r="K106" i="28" s="1"/>
  <c r="N105" i="28"/>
  <c r="M105" i="28"/>
  <c r="J105" i="28"/>
  <c r="K105" i="28" s="1"/>
  <c r="N104" i="28"/>
  <c r="M104" i="28"/>
  <c r="K104" i="28"/>
  <c r="J104" i="28"/>
  <c r="M103" i="28"/>
  <c r="N103" i="28" s="1"/>
  <c r="J103" i="28"/>
  <c r="K103" i="28" s="1"/>
  <c r="N102" i="28"/>
  <c r="M102" i="28"/>
  <c r="K102" i="28"/>
  <c r="J102" i="28"/>
  <c r="M101" i="28"/>
  <c r="N101" i="28" s="1"/>
  <c r="J101" i="28"/>
  <c r="K101" i="28" s="1"/>
  <c r="M100" i="28"/>
  <c r="N100" i="28" s="1"/>
  <c r="K100" i="28"/>
  <c r="J100" i="28"/>
  <c r="N99" i="28"/>
  <c r="M99" i="28"/>
  <c r="J99" i="28"/>
  <c r="K99" i="28" s="1"/>
  <c r="N98" i="28"/>
  <c r="M98" i="28"/>
  <c r="K98" i="28"/>
  <c r="J98" i="28"/>
  <c r="N97" i="28"/>
  <c r="M97" i="28"/>
  <c r="J97" i="28"/>
  <c r="K97" i="28" s="1"/>
  <c r="M96" i="28"/>
  <c r="N96" i="28" s="1"/>
  <c r="J96" i="28"/>
  <c r="K96" i="28" s="1"/>
  <c r="N95" i="28"/>
  <c r="M95" i="28"/>
  <c r="J95" i="28"/>
  <c r="K95" i="28" s="1"/>
  <c r="M94" i="28"/>
  <c r="N94" i="28" s="1"/>
  <c r="K94" i="28"/>
  <c r="J94" i="28"/>
  <c r="N93" i="28"/>
  <c r="M93" i="28"/>
  <c r="J93" i="28"/>
  <c r="K93" i="28" s="1"/>
  <c r="N92" i="28"/>
  <c r="M92" i="28"/>
  <c r="J92" i="28"/>
  <c r="K92" i="28" s="1"/>
  <c r="M91" i="28"/>
  <c r="N91" i="28" s="1"/>
  <c r="J91" i="28"/>
  <c r="K91" i="28" s="1"/>
  <c r="N90" i="28"/>
  <c r="M90" i="28"/>
  <c r="J90" i="28"/>
  <c r="K90" i="28" s="1"/>
  <c r="N89" i="28"/>
  <c r="M89" i="28"/>
  <c r="J89" i="28"/>
  <c r="K89" i="28" s="1"/>
  <c r="N88" i="28"/>
  <c r="M88" i="28"/>
  <c r="K88" i="28"/>
  <c r="J88" i="28"/>
  <c r="M87" i="28"/>
  <c r="N87" i="28" s="1"/>
  <c r="J87" i="28"/>
  <c r="K87" i="28" s="1"/>
  <c r="M86" i="28"/>
  <c r="N86" i="28" s="1"/>
  <c r="K86" i="28"/>
  <c r="J86" i="28"/>
  <c r="M85" i="28"/>
  <c r="N85" i="28" s="1"/>
  <c r="J85" i="28"/>
  <c r="K85" i="28" s="1"/>
  <c r="M84" i="28"/>
  <c r="N84" i="28" s="1"/>
  <c r="K84" i="28"/>
  <c r="J84" i="28"/>
  <c r="N83" i="28"/>
  <c r="M83" i="28"/>
  <c r="J83" i="28"/>
  <c r="K83" i="28" s="1"/>
  <c r="N82" i="28"/>
  <c r="M82" i="28"/>
  <c r="J82" i="28"/>
  <c r="K82" i="28" s="1"/>
  <c r="N81" i="28"/>
  <c r="M81" i="28"/>
  <c r="J81" i="28"/>
  <c r="K81" i="28" s="1"/>
  <c r="M80" i="28"/>
  <c r="N80" i="28" s="1"/>
  <c r="J80" i="28"/>
  <c r="K80" i="28" s="1"/>
  <c r="N79" i="28"/>
  <c r="M79" i="28"/>
  <c r="J79" i="28"/>
  <c r="K79" i="28" s="1"/>
  <c r="M78" i="28"/>
  <c r="N78" i="28" s="1"/>
  <c r="K78" i="28"/>
  <c r="J78" i="28"/>
  <c r="M77" i="28"/>
  <c r="N77" i="28" s="1"/>
  <c r="J77" i="28"/>
  <c r="K77" i="28" s="1"/>
  <c r="N76" i="28"/>
  <c r="M76" i="28"/>
  <c r="J76" i="28"/>
  <c r="K76" i="28" s="1"/>
  <c r="M75" i="28"/>
  <c r="N75" i="28" s="1"/>
  <c r="J75" i="28"/>
  <c r="K75" i="28" s="1"/>
  <c r="N74" i="28"/>
  <c r="M74" i="28"/>
  <c r="J74" i="28"/>
  <c r="K74" i="28" s="1"/>
  <c r="N73" i="28"/>
  <c r="M73" i="28"/>
  <c r="J73" i="28"/>
  <c r="K73" i="28" s="1"/>
  <c r="N72" i="28"/>
  <c r="M72" i="28"/>
  <c r="J72" i="28"/>
  <c r="K72" i="28" s="1"/>
  <c r="N71" i="28"/>
  <c r="M71" i="28"/>
  <c r="J71" i="28"/>
  <c r="K71" i="28" s="1"/>
  <c r="N70" i="28"/>
  <c r="M70" i="28"/>
  <c r="J70" i="28"/>
  <c r="K70" i="28" s="1"/>
  <c r="N69" i="28"/>
  <c r="M69" i="28"/>
  <c r="J69" i="28"/>
  <c r="K69" i="28" s="1"/>
  <c r="N68" i="28"/>
  <c r="M68" i="28"/>
  <c r="J68" i="28"/>
  <c r="K68" i="28" s="1"/>
  <c r="N67" i="28"/>
  <c r="M67" i="28"/>
  <c r="J67" i="28"/>
  <c r="K67" i="28" s="1"/>
  <c r="N66" i="28"/>
  <c r="M66" i="28"/>
  <c r="J66" i="28"/>
  <c r="K66" i="28" s="1"/>
  <c r="N65" i="28"/>
  <c r="M65" i="28"/>
  <c r="J65" i="28"/>
  <c r="K65" i="28" s="1"/>
  <c r="N64" i="28"/>
  <c r="M64" i="28"/>
  <c r="J64" i="28"/>
  <c r="K64" i="28" s="1"/>
  <c r="N63" i="28"/>
  <c r="M63" i="28"/>
  <c r="J63" i="28"/>
  <c r="K63" i="28" s="1"/>
  <c r="N62" i="28"/>
  <c r="M62" i="28"/>
  <c r="J62" i="28"/>
  <c r="K62" i="28" s="1"/>
  <c r="N61" i="28"/>
  <c r="M61" i="28"/>
  <c r="J61" i="28"/>
  <c r="K61" i="28" s="1"/>
  <c r="N60" i="28"/>
  <c r="M60" i="28"/>
  <c r="J60" i="28"/>
  <c r="K60" i="28" s="1"/>
  <c r="N59" i="28"/>
  <c r="M59" i="28"/>
  <c r="J59" i="28"/>
  <c r="K59" i="28" s="1"/>
  <c r="N58" i="28"/>
  <c r="M58" i="28"/>
  <c r="J58" i="28"/>
  <c r="K58" i="28" s="1"/>
  <c r="N57" i="28"/>
  <c r="M57" i="28"/>
  <c r="J57" i="28"/>
  <c r="K57" i="28" s="1"/>
  <c r="N56" i="28"/>
  <c r="M56" i="28"/>
  <c r="J56" i="28"/>
  <c r="K56" i="28" s="1"/>
  <c r="N55" i="28"/>
  <c r="M55" i="28"/>
  <c r="J55" i="28"/>
  <c r="K55" i="28" s="1"/>
  <c r="N54" i="28"/>
  <c r="M54" i="28"/>
  <c r="J54" i="28"/>
  <c r="K54" i="28" s="1"/>
  <c r="N53" i="28"/>
  <c r="M53" i="28"/>
  <c r="J53" i="28"/>
  <c r="K53" i="28" s="1"/>
  <c r="N52" i="28"/>
  <c r="M52" i="28"/>
  <c r="J52" i="28"/>
  <c r="K52" i="28" s="1"/>
  <c r="N51" i="28"/>
  <c r="M51" i="28"/>
  <c r="J51" i="28"/>
  <c r="K51" i="28" s="1"/>
  <c r="N50" i="28"/>
  <c r="M50" i="28"/>
  <c r="J50" i="28"/>
  <c r="K50" i="28" s="1"/>
  <c r="N49" i="28"/>
  <c r="M49" i="28"/>
  <c r="J49" i="28"/>
  <c r="K49" i="28" s="1"/>
  <c r="N48" i="28"/>
  <c r="M48" i="28"/>
  <c r="J48" i="28"/>
  <c r="K48" i="28" s="1"/>
  <c r="N47" i="28"/>
  <c r="M47" i="28"/>
  <c r="J47" i="28"/>
  <c r="K47" i="28" s="1"/>
  <c r="N46" i="28"/>
  <c r="M46" i="28"/>
  <c r="J46" i="28"/>
  <c r="K46" i="28" s="1"/>
  <c r="N45" i="28"/>
  <c r="M45" i="28"/>
  <c r="J45" i="28"/>
  <c r="K45" i="28" s="1"/>
  <c r="N44" i="28"/>
  <c r="M44" i="28"/>
  <c r="J44" i="28"/>
  <c r="K44" i="28" s="1"/>
  <c r="N43" i="28"/>
  <c r="M43" i="28"/>
  <c r="J43" i="28"/>
  <c r="K43" i="28" s="1"/>
  <c r="N42" i="28"/>
  <c r="M42" i="28"/>
  <c r="J42" i="28"/>
  <c r="K42" i="28" s="1"/>
  <c r="Q41" i="28"/>
  <c r="Q40" i="28"/>
  <c r="Q39" i="28"/>
  <c r="Q38" i="28"/>
  <c r="Q37" i="28"/>
  <c r="Q36" i="28"/>
  <c r="Q35" i="28"/>
  <c r="Q34" i="28"/>
  <c r="Q33" i="28"/>
  <c r="Q32" i="28"/>
  <c r="Q31" i="28"/>
  <c r="Q30" i="28"/>
  <c r="Q29" i="28"/>
  <c r="Q28" i="28"/>
  <c r="Q27" i="28"/>
  <c r="Q26" i="28"/>
  <c r="Q25" i="28"/>
  <c r="Q24" i="28"/>
  <c r="Q23" i="28"/>
  <c r="Q22" i="28"/>
  <c r="N41" i="28"/>
  <c r="M41" i="28"/>
  <c r="J41" i="28"/>
  <c r="K41" i="28" s="1"/>
  <c r="N40" i="28"/>
  <c r="M40" i="28"/>
  <c r="J40" i="28"/>
  <c r="K40" i="28" s="1"/>
  <c r="N39" i="28"/>
  <c r="M39" i="28"/>
  <c r="J39" i="28"/>
  <c r="K39" i="28" s="1"/>
  <c r="N38" i="28"/>
  <c r="M38" i="28"/>
  <c r="J38" i="28"/>
  <c r="K38" i="28" s="1"/>
  <c r="N37" i="28"/>
  <c r="M37" i="28"/>
  <c r="J37" i="28"/>
  <c r="K37" i="28" s="1"/>
  <c r="N36" i="28"/>
  <c r="M36" i="28"/>
  <c r="J36" i="28"/>
  <c r="K36" i="28" s="1"/>
  <c r="N35" i="28"/>
  <c r="M35" i="28"/>
  <c r="J35" i="28"/>
  <c r="K35" i="28" s="1"/>
  <c r="N34" i="28"/>
  <c r="M34" i="28"/>
  <c r="J34" i="28"/>
  <c r="K34" i="28" s="1"/>
  <c r="N33" i="28"/>
  <c r="M33" i="28"/>
  <c r="J33" i="28"/>
  <c r="K33" i="28" s="1"/>
  <c r="N32" i="28"/>
  <c r="M32" i="28"/>
  <c r="J32" i="28"/>
  <c r="K32" i="28" s="1"/>
  <c r="N31" i="28"/>
  <c r="M31" i="28"/>
  <c r="J31" i="28"/>
  <c r="K31" i="28" s="1"/>
  <c r="N30" i="28"/>
  <c r="M30" i="28"/>
  <c r="J30" i="28"/>
  <c r="K30" i="28" s="1"/>
  <c r="N29" i="28"/>
  <c r="M29" i="28"/>
  <c r="J29" i="28"/>
  <c r="K29" i="28" s="1"/>
  <c r="N28" i="28"/>
  <c r="M28" i="28"/>
  <c r="J28" i="28"/>
  <c r="K28" i="28" s="1"/>
  <c r="N27" i="28"/>
  <c r="M27" i="28"/>
  <c r="J27" i="28"/>
  <c r="K27" i="28" s="1"/>
  <c r="N26" i="28"/>
  <c r="M26" i="28"/>
  <c r="J26" i="28"/>
  <c r="K26" i="28" s="1"/>
  <c r="N25" i="28"/>
  <c r="M25" i="28"/>
  <c r="J25" i="28"/>
  <c r="K25" i="28" s="1"/>
  <c r="N24" i="28"/>
  <c r="M24" i="28"/>
  <c r="J24" i="28"/>
  <c r="K24" i="28" s="1"/>
  <c r="N23" i="28"/>
  <c r="M23" i="28"/>
  <c r="J23" i="28"/>
  <c r="K23" i="28" s="1"/>
  <c r="N22" i="28"/>
  <c r="M22" i="28"/>
  <c r="J22" i="28"/>
  <c r="K22" i="28" s="1"/>
  <c r="Q21" i="28"/>
  <c r="Q20" i="28"/>
  <c r="Q19" i="28"/>
  <c r="Q18" i="28"/>
  <c r="Q17" i="28"/>
  <c r="Q16" i="28"/>
  <c r="Q15" i="28"/>
  <c r="Q14" i="28"/>
  <c r="Q13" i="28"/>
  <c r="Q12" i="28"/>
  <c r="Q11" i="28"/>
  <c r="Q10" i="28"/>
  <c r="Q9" i="28"/>
  <c r="Q8" i="28"/>
  <c r="Q7" i="28"/>
  <c r="Q6" i="28"/>
  <c r="Q5" i="28"/>
  <c r="Q4" i="28"/>
  <c r="Q3" i="28"/>
  <c r="Q2" i="28"/>
  <c r="N21" i="28"/>
  <c r="M21" i="28"/>
  <c r="J21" i="28"/>
  <c r="K21" i="28" s="1"/>
  <c r="N20" i="28"/>
  <c r="M20" i="28"/>
  <c r="J20" i="28"/>
  <c r="K20" i="28" s="1"/>
  <c r="N19" i="28"/>
  <c r="M19" i="28"/>
  <c r="J19" i="28"/>
  <c r="K19" i="28" s="1"/>
  <c r="N18" i="28"/>
  <c r="M18" i="28"/>
  <c r="J18" i="28"/>
  <c r="K18" i="28" s="1"/>
  <c r="N17" i="28"/>
  <c r="M17" i="28"/>
  <c r="J17" i="28"/>
  <c r="K17" i="28" s="1"/>
  <c r="N16" i="28"/>
  <c r="M16" i="28"/>
  <c r="J16" i="28"/>
  <c r="K16" i="28" s="1"/>
  <c r="N15" i="28"/>
  <c r="M15" i="28"/>
  <c r="J15" i="28"/>
  <c r="K15" i="28" s="1"/>
  <c r="N14" i="28"/>
  <c r="M14" i="28"/>
  <c r="J14" i="28"/>
  <c r="K14" i="28" s="1"/>
  <c r="N13" i="28"/>
  <c r="M13" i="28"/>
  <c r="J13" i="28"/>
  <c r="K13" i="28" s="1"/>
  <c r="N12" i="28"/>
  <c r="M12" i="28"/>
  <c r="J12" i="28"/>
  <c r="K12" i="28" s="1"/>
  <c r="N11" i="28"/>
  <c r="M11" i="28"/>
  <c r="J11" i="28"/>
  <c r="K11" i="28" s="1"/>
  <c r="M10" i="28"/>
  <c r="N10" i="28" s="1"/>
  <c r="J10" i="28"/>
  <c r="K10" i="28" s="1"/>
  <c r="N9" i="28"/>
  <c r="M9" i="28"/>
  <c r="J9" i="28"/>
  <c r="K9" i="28" s="1"/>
  <c r="M8" i="28"/>
  <c r="N8" i="28" s="1"/>
  <c r="J8" i="28"/>
  <c r="K8" i="28" s="1"/>
  <c r="N7" i="28"/>
  <c r="M7" i="28"/>
  <c r="J7" i="28"/>
  <c r="K7" i="28" s="1"/>
  <c r="M6" i="28"/>
  <c r="N6" i="28" s="1"/>
  <c r="J6" i="28"/>
  <c r="K6" i="28" s="1"/>
  <c r="N5" i="28"/>
  <c r="M5" i="28"/>
  <c r="J5" i="28"/>
  <c r="K5" i="28" s="1"/>
  <c r="M4" i="28"/>
  <c r="N4" i="28" s="1"/>
  <c r="J4" i="28"/>
  <c r="K4" i="28" s="1"/>
  <c r="N3" i="28"/>
  <c r="M3" i="28"/>
  <c r="J3" i="28"/>
  <c r="K3" i="28" s="1"/>
  <c r="M2" i="28"/>
  <c r="N2" i="28" s="1"/>
  <c r="J2" i="28"/>
  <c r="K2" i="28" s="1"/>
  <c r="D15" i="26"/>
  <c r="D13" i="26"/>
  <c r="D12" i="26"/>
  <c r="D11" i="26"/>
  <c r="D10" i="26"/>
  <c r="D9" i="26"/>
  <c r="D8" i="26"/>
  <c r="D7" i="26"/>
  <c r="D6" i="26"/>
  <c r="D5" i="26"/>
  <c r="D4" i="26"/>
  <c r="D3" i="26"/>
  <c r="D2" i="26"/>
  <c r="C15" i="26"/>
  <c r="C13" i="26"/>
  <c r="C12" i="26"/>
  <c r="G12" i="26" s="1"/>
  <c r="C11" i="26"/>
  <c r="C10" i="26"/>
  <c r="C9" i="26"/>
  <c r="C8" i="26"/>
  <c r="C7" i="26"/>
  <c r="C6" i="26"/>
  <c r="C5" i="26"/>
  <c r="G5" i="26" s="1"/>
  <c r="C3" i="26"/>
  <c r="G3" i="26" s="1"/>
  <c r="C4" i="26"/>
  <c r="C2" i="26"/>
  <c r="B15" i="26"/>
  <c r="E15" i="26" s="1"/>
  <c r="B13" i="26"/>
  <c r="B12" i="26"/>
  <c r="E12" i="26" s="1"/>
  <c r="B11" i="26"/>
  <c r="B10" i="26"/>
  <c r="B9" i="26"/>
  <c r="B8" i="26"/>
  <c r="B3" i="26"/>
  <c r="E3" i="26" s="1"/>
  <c r="B7" i="26"/>
  <c r="B6" i="26"/>
  <c r="B5" i="26"/>
  <c r="E5" i="26" s="1"/>
  <c r="B4" i="26"/>
  <c r="B2" i="26"/>
  <c r="N2" i="1"/>
  <c r="N2282" i="1"/>
  <c r="N2538" i="1"/>
  <c r="N2746" i="1"/>
  <c r="N2920" i="1"/>
  <c r="N3089" i="1"/>
  <c r="N3258" i="1"/>
  <c r="N3369" i="1"/>
  <c r="N3435" i="1"/>
  <c r="N3499" i="1"/>
  <c r="N3563" i="1"/>
  <c r="N3618" i="1"/>
  <c r="N3650" i="1"/>
  <c r="N3682" i="1"/>
  <c r="N3714" i="1"/>
  <c r="N3746" i="1"/>
  <c r="N3778" i="1"/>
  <c r="N3810" i="1"/>
  <c r="N3842" i="1"/>
  <c r="N3874" i="1"/>
  <c r="N3906" i="1"/>
  <c r="N3938" i="1"/>
  <c r="N3970" i="1"/>
  <c r="N4002" i="1"/>
  <c r="N4034" i="1"/>
  <c r="N4066" i="1"/>
  <c r="N409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K2" i="1" s="1"/>
  <c r="M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M14" i="27" l="1"/>
  <c r="H11" i="27"/>
  <c r="H8" i="27"/>
  <c r="H6" i="27"/>
  <c r="E2" i="27"/>
  <c r="D14" i="27"/>
  <c r="H9" i="27"/>
  <c r="H4" i="27"/>
  <c r="H12" i="27"/>
  <c r="H7" i="27"/>
  <c r="H10" i="27"/>
  <c r="H13" i="27"/>
  <c r="I3" i="27"/>
  <c r="I5" i="27"/>
  <c r="I8" i="27"/>
  <c r="I9" i="27"/>
  <c r="I10" i="27"/>
  <c r="I13" i="27"/>
  <c r="I11" i="27"/>
  <c r="B14" i="27"/>
  <c r="E9" i="26"/>
  <c r="F9" i="26" s="1"/>
  <c r="I9" i="26" s="1"/>
  <c r="E4" i="26"/>
  <c r="F4" i="26" s="1"/>
  <c r="I4" i="26" s="1"/>
  <c r="E6" i="26"/>
  <c r="G6" i="26" s="1"/>
  <c r="F6" i="26"/>
  <c r="G2" i="26"/>
  <c r="C14" i="26"/>
  <c r="B14" i="26"/>
  <c r="E2" i="26"/>
  <c r="F2" i="26" s="1"/>
  <c r="I2" i="26" s="1"/>
  <c r="E10" i="26"/>
  <c r="G10" i="26" s="1"/>
  <c r="H8" i="26"/>
  <c r="E11" i="26"/>
  <c r="H11" i="26" s="1"/>
  <c r="H9" i="26"/>
  <c r="H2" i="26"/>
  <c r="H10" i="26"/>
  <c r="E13" i="26"/>
  <c r="F13" i="26" s="1"/>
  <c r="H3" i="26"/>
  <c r="G9" i="26"/>
  <c r="H4" i="26"/>
  <c r="H12" i="26"/>
  <c r="H5" i="26"/>
  <c r="E8" i="26"/>
  <c r="G8" i="26" s="1"/>
  <c r="G4" i="26"/>
  <c r="G11" i="26"/>
  <c r="H6" i="26"/>
  <c r="E7" i="26"/>
  <c r="H7" i="26" s="1"/>
  <c r="F5" i="26"/>
  <c r="I5" i="26" s="1"/>
  <c r="F12" i="26"/>
  <c r="F3" i="26"/>
  <c r="I3" i="26" s="1"/>
  <c r="D14" i="26"/>
  <c r="E14" i="27" l="1"/>
  <c r="H2" i="27"/>
  <c r="I4" i="27"/>
  <c r="I7" i="27"/>
  <c r="I2" i="27"/>
  <c r="I12" i="27"/>
  <c r="I6" i="27"/>
  <c r="G13" i="26"/>
  <c r="I13" i="26" s="1"/>
  <c r="G7" i="26"/>
  <c r="F7" i="26"/>
  <c r="I7" i="26" s="1"/>
  <c r="I6" i="26"/>
  <c r="E14" i="26"/>
  <c r="F10" i="26"/>
  <c r="I10" i="26" s="1"/>
  <c r="F8" i="26"/>
  <c r="I8" i="26" s="1"/>
  <c r="F11" i="26"/>
  <c r="I11" i="26" s="1"/>
  <c r="I12" i="26"/>
  <c r="H13" i="26"/>
</calcChain>
</file>

<file path=xl/sharedStrings.xml><?xml version="1.0" encoding="utf-8"?>
<sst xmlns="http://schemas.openxmlformats.org/spreadsheetml/2006/main" count="41554" uniqueCount="8408">
  <si>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</si>
  <si>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</si>
  <si>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</si>
  <si>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</si>
  <si>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</si>
  <si>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</si>
  <si>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</si>
  <si>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</si>
  <si>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</si>
  <si>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</si>
  <si>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</si>
  <si>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</si>
  <si>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</si>
  <si>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</si>
  <si>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</si>
  <si>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</si>
  <si>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</si>
  <si>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</si>
  <si>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</si>
  <si>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</si>
  <si>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</si>
  <si>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</si>
  <si>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</si>
  <si>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</si>
  <si>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</si>
  <si>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</si>
  <si>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</si>
  <si>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</si>
  <si>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</si>
  <si>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</si>
  <si>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</si>
  <si>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</si>
  <si>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</si>
  <si>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</si>
  <si>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</si>
  <si>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</si>
  <si>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</si>
  <si>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</si>
  <si>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</si>
  <si>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</si>
  <si>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</si>
  <si>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</si>
  <si>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</si>
  <si>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</si>
  <si>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</si>
  <si>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</si>
  <si>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</si>
  <si>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</si>
  <si>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</si>
  <si>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</si>
  <si>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</si>
  <si>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</si>
  <si>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</si>
  <si>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</si>
  <si>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</si>
  <si>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</si>
  <si>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</si>
  <si>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</si>
  <si>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</si>
  <si>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</si>
  <si>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</si>
  <si>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</si>
  <si>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</si>
  <si>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</si>
  <si>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</si>
  <si>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</si>
  <si>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</si>
  <si>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</si>
  <si>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</si>
  <si>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</si>
  <si>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</si>
  <si>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</si>
  <si>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</si>
  <si>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</si>
  <si>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</si>
  <si>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</si>
  <si>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</si>
  <si>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</si>
  <si>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</si>
  <si>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</si>
  <si>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</si>
  <si>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</si>
  <si>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</si>
  <si>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</si>
  <si>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</si>
  <si>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</si>
  <si>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</si>
  <si>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</si>
  <si>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</si>
  <si>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</si>
  <si>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</si>
  <si>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</si>
  <si>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</si>
  <si>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</si>
  <si>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</si>
  <si>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</si>
  <si>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</si>
  <si>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</si>
  <si>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</si>
  <si>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</si>
  <si>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</si>
  <si>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</si>
  <si>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</si>
  <si>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</si>
  <si>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</si>
  <si>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</si>
  <si>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</si>
  <si>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</si>
  <si>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</si>
  <si>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</si>
  <si>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</si>
  <si>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</si>
  <si>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</si>
  <si>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</si>
  <si>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</si>
  <si>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</si>
  <si>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</si>
  <si>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</si>
  <si>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</si>
  <si>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</si>
  <si>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</si>
  <si>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</si>
  <si>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</si>
  <si>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</si>
  <si>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</si>
  <si>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</si>
  <si>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</si>
  <si>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</si>
  <si>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</si>
  <si>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</si>
  <si>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</si>
  <si>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</si>
  <si>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</si>
  <si>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</si>
  <si>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</si>
  <si>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</si>
  <si>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</si>
  <si>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</si>
  <si>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</si>
  <si>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</si>
  <si>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</si>
  <si>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</si>
  <si>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</si>
  <si>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</si>
  <si>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</si>
  <si>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</si>
  <si>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</si>
  <si>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</si>
  <si>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</si>
  <si>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</si>
  <si>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</si>
  <si>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</si>
  <si>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</si>
  <si>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</si>
  <si>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</si>
  <si>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</si>
  <si>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</si>
  <si>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</si>
  <si>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</si>
  <si>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</si>
  <si>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</si>
  <si>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</si>
  <si>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</si>
  <si>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</si>
  <si>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</si>
  <si>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</si>
  <si>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</si>
  <si>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</si>
  <si>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</si>
  <si>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</si>
  <si>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</si>
  <si>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</si>
  <si>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</si>
  <si>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</si>
  <si>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</si>
  <si>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</si>
  <si>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</si>
  <si>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</si>
  <si>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</si>
  <si>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</si>
  <si>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</si>
  <si>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</si>
  <si>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</si>
  <si>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</si>
  <si>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</si>
  <si>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</si>
  <si>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</si>
  <si>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</si>
  <si>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</si>
  <si>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</si>
  <si>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</si>
  <si>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</si>
  <si>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</si>
  <si>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</si>
  <si>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</si>
  <si>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</si>
  <si>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</si>
  <si>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</si>
  <si>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</si>
  <si>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</si>
  <si>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</si>
  <si>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</si>
  <si>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</si>
  <si>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</si>
  <si>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</si>
  <si>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</si>
  <si>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</si>
  <si>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</si>
  <si>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</si>
  <si>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</si>
  <si>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</si>
  <si>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</si>
  <si>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</si>
  <si>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</si>
  <si>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</si>
  <si>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</si>
  <si>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</si>
  <si>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</si>
  <si>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</si>
  <si>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</si>
  <si>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</si>
  <si>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</si>
  <si>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</si>
  <si>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</si>
  <si>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</si>
  <si>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</si>
  <si>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</si>
  <si>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</si>
  <si>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</si>
  <si>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</si>
  <si>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</si>
  <si>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</si>
  <si>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</si>
  <si>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</si>
  <si>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</si>
  <si>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</si>
  <si>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</si>
  <si>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</si>
  <si>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</si>
  <si>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</si>
  <si>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</si>
  <si>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</si>
  <si>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</si>
  <si>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</si>
  <si>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</si>
  <si>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</si>
  <si>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</si>
  <si>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</si>
  <si>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</si>
  <si>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</si>
  <si>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</si>
  <si>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</si>
  <si>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</si>
  <si>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</si>
  <si>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</si>
  <si>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</si>
  <si>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</si>
  <si>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</si>
  <si>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</si>
  <si>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</si>
  <si>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</si>
  <si>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</si>
  <si>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</si>
  <si>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</si>
  <si>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</si>
  <si>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</si>
  <si>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</si>
  <si>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</si>
  <si>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</si>
  <si>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</si>
  <si>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</si>
  <si>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</si>
  <si>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</si>
  <si>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</si>
  <si>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</si>
  <si>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</si>
  <si>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</si>
  <si>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</si>
  <si>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</si>
  <si>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</si>
  <si>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</si>
  <si>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</si>
  <si>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</si>
  <si>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</si>
  <si>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</si>
  <si>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</si>
  <si>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</si>
  <si>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</si>
  <si>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</si>
  <si>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</si>
  <si>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</si>
  <si>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</si>
  <si>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</si>
  <si>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</si>
  <si>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</si>
  <si>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</si>
  <si>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</si>
  <si>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</si>
  <si>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</si>
  <si>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</si>
  <si>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</si>
  <si>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</si>
  <si>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</si>
  <si>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</si>
  <si>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</si>
  <si>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</si>
  <si>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</si>
  <si>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</si>
  <si>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</si>
  <si>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</si>
  <si>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</si>
  <si>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</si>
  <si>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</si>
  <si>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</si>
  <si>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</si>
  <si>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</si>
  <si>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</si>
  <si>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</si>
  <si>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</si>
  <si>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</si>
  <si>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</si>
  <si>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</si>
  <si>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</si>
  <si>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</si>
  <si>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</si>
  <si>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</si>
  <si>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</si>
  <si>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</si>
  <si>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</si>
  <si>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</si>
  <si>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</si>
  <si>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</si>
  <si>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</si>
  <si>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</si>
  <si>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</si>
  <si>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</si>
  <si>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</si>
  <si>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</si>
  <si>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</si>
  <si>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</si>
  <si>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</si>
  <si>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</si>
  <si>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</si>
  <si>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</si>
  <si>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</si>
  <si>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</si>
  <si>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</si>
  <si>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</si>
  <si>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</si>
  <si>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</si>
  <si>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</si>
  <si>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</si>
  <si>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</si>
  <si>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</si>
  <si>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</si>
  <si>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</si>
  <si>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</si>
  <si>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</si>
  <si>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</si>
  <si>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</si>
  <si>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</si>
  <si>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</si>
  <si>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</si>
  <si>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</si>
  <si>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</si>
  <si>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</si>
  <si>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</si>
  <si>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</si>
  <si>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</si>
  <si>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</si>
  <si>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</si>
  <si>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</si>
  <si>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</si>
  <si>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</si>
  <si>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</si>
  <si>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</si>
  <si>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</si>
  <si>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</si>
  <si>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</si>
  <si>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</si>
  <si>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</si>
  <si>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</si>
  <si>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</si>
  <si>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</si>
  <si>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</si>
  <si>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</si>
  <si>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</si>
  <si>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</si>
  <si>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</si>
  <si>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</si>
  <si>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</si>
  <si>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</si>
  <si>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</si>
  <si>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</si>
  <si>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</si>
  <si>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</si>
  <si>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</si>
  <si>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</si>
  <si>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</si>
  <si>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</si>
  <si>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</si>
  <si>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</si>
  <si>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</si>
  <si>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</si>
  <si>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</si>
  <si>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</si>
  <si>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</si>
  <si>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</si>
  <si>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</si>
  <si>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</si>
  <si>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</si>
  <si>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</si>
  <si>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</si>
  <si>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</si>
  <si>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</si>
  <si>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</si>
  <si>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</si>
  <si>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</si>
  <si>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</si>
  <si>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</si>
  <si>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</si>
  <si>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</si>
  <si>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</si>
  <si>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</si>
  <si>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</si>
  <si>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</si>
  <si>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</si>
  <si>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</si>
  <si>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</si>
  <si>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</si>
  <si>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</si>
  <si>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</si>
  <si>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</si>
  <si>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</si>
  <si>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</si>
  <si>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</si>
  <si>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</si>
  <si>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</si>
  <si>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</si>
  <si>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</si>
  <si>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</si>
  <si>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</si>
  <si>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</si>
  <si>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</si>
  <si>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</si>
  <si>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</si>
  <si>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</si>
  <si>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</si>
  <si>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</si>
  <si>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</si>
  <si>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</si>
  <si>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</si>
  <si>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</si>
  <si>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</si>
  <si>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</si>
  <si>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</si>
  <si>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</si>
  <si>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</si>
  <si>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</si>
  <si>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</si>
  <si>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</si>
  <si>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</si>
  <si>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</si>
  <si>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</si>
  <si>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</si>
  <si>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</si>
  <si>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</si>
  <si>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</si>
  <si>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</si>
  <si>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</si>
  <si>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</si>
  <si>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</si>
  <si>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</si>
  <si>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</si>
  <si>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</si>
  <si>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</si>
  <si>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</si>
  <si>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</si>
  <si>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</si>
  <si>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</si>
  <si>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</si>
  <si>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</si>
  <si>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</si>
  <si>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</si>
  <si>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</si>
  <si>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</si>
  <si>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</si>
  <si>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</si>
  <si>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</si>
  <si>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</si>
  <si>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</si>
  <si>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</si>
  <si>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</si>
  <si>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</si>
  <si>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</si>
  <si>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</si>
  <si>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</si>
  <si>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</si>
  <si>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</si>
  <si>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</si>
  <si>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</si>
  <si>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</si>
  <si>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</si>
  <si>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</si>
  <si>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</si>
  <si>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</si>
  <si>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</si>
  <si>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</si>
  <si>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</si>
  <si>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</si>
  <si>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</si>
  <si>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</si>
  <si>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</si>
  <si>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</si>
  <si>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</si>
  <si>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</si>
  <si>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</si>
  <si>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</si>
  <si>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</si>
  <si>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</si>
  <si>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</si>
  <si>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</si>
  <si>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</si>
  <si>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</si>
  <si>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</si>
  <si>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</si>
  <si>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</si>
  <si>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</si>
  <si>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</si>
  <si>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</si>
  <si>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</si>
  <si>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</si>
  <si>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</si>
  <si>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</si>
  <si>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</si>
  <si>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</si>
  <si>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</si>
  <si>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</si>
  <si>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</si>
  <si>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</si>
  <si>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</si>
  <si>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</si>
  <si>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</si>
  <si>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</si>
  <si>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</si>
  <si>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</si>
  <si>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</si>
  <si>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</si>
  <si>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</si>
  <si>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</si>
  <si>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</si>
  <si>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</si>
  <si>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</si>
  <si>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</si>
  <si>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</si>
  <si>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</si>
  <si>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</si>
  <si>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</si>
  <si>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</si>
  <si>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</si>
  <si>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</si>
  <si>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</si>
  <si>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</si>
  <si>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</si>
  <si>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</si>
  <si>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</si>
  <si>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</si>
  <si>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</si>
  <si>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</si>
  <si>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</si>
  <si>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</si>
  <si>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</si>
  <si>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</si>
  <si>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</si>
  <si>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</si>
  <si>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</si>
  <si>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</si>
  <si>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</si>
  <si>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</si>
  <si>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</si>
  <si>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</si>
  <si>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</si>
  <si>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</si>
  <si>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</si>
  <si>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</si>
  <si>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</si>
  <si>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</si>
  <si>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</si>
  <si>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</si>
  <si>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</si>
  <si>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</si>
  <si>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</si>
  <si>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</si>
  <si>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</si>
  <si>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</si>
  <si>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</si>
  <si>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</si>
  <si>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</si>
  <si>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</si>
  <si>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</si>
  <si>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</si>
  <si>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</si>
  <si>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</si>
  <si>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</si>
  <si>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</si>
  <si>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</si>
  <si>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</si>
  <si>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</si>
  <si>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</si>
  <si>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</si>
  <si>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</si>
  <si>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</si>
  <si>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</si>
  <si>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</si>
  <si>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</si>
  <si>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</si>
  <si>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</si>
  <si>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</si>
  <si>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</si>
  <si>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</si>
  <si>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</si>
  <si>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</si>
  <si>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</si>
  <si>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</si>
  <si>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</si>
  <si>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</si>
  <si>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</si>
  <si>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</si>
  <si>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</si>
  <si>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</si>
  <si>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</si>
  <si>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</si>
  <si>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</si>
  <si>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</si>
  <si>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</si>
  <si>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</si>
  <si>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</si>
  <si>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</si>
  <si>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</si>
  <si>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</si>
  <si>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</si>
  <si>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</si>
  <si>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</si>
  <si>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</si>
  <si>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</si>
  <si>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</si>
  <si>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</si>
  <si>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</si>
  <si>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</si>
  <si>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</si>
  <si>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</si>
  <si>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</si>
  <si>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</si>
  <si>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</si>
  <si>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</si>
  <si>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</si>
  <si>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</si>
  <si>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</si>
  <si>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</si>
  <si>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</si>
  <si>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</si>
  <si>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</si>
  <si>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</si>
  <si>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</si>
  <si>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</si>
  <si>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</si>
  <si>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</si>
  <si>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</si>
  <si>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</si>
  <si>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</si>
  <si>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</si>
  <si>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</si>
  <si>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</si>
  <si>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</si>
  <si>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</si>
  <si>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</si>
  <si>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</si>
  <si>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</si>
  <si>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</si>
  <si>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</si>
  <si>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</si>
  <si>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</si>
  <si>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</si>
  <si>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</si>
  <si>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</si>
  <si>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</si>
  <si>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</si>
  <si>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</si>
  <si>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</si>
  <si>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</si>
  <si>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</si>
  <si>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</si>
  <si>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</si>
  <si>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</si>
  <si>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</si>
  <si>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</si>
  <si>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</si>
  <si>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</si>
  <si>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</si>
  <si>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</si>
  <si>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</si>
  <si>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</si>
  <si>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</si>
  <si>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</si>
  <si>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</si>
  <si>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</si>
  <si>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</si>
  <si>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</si>
  <si>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</si>
  <si>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</si>
  <si>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</si>
  <si>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</si>
  <si>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</si>
  <si>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</si>
  <si>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</si>
  <si>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</si>
  <si>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</si>
  <si>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</si>
  <si>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</si>
  <si>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</si>
  <si>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</si>
  <si>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</si>
  <si>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</si>
  <si>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</si>
  <si>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</si>
  <si>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</si>
  <si>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</si>
  <si>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</si>
  <si>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</si>
  <si>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</si>
  <si>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</si>
  <si>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</si>
  <si>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</si>
  <si>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</si>
  <si>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</si>
  <si>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</si>
  <si>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</si>
  <si>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</si>
  <si>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</si>
  <si>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</si>
  <si>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</si>
  <si>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</si>
  <si>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</si>
  <si>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</si>
  <si>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</si>
  <si>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</si>
  <si>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</si>
  <si>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</si>
  <si>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</si>
  <si>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</si>
  <si>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</si>
  <si>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</si>
  <si>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</si>
  <si>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</si>
  <si>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</si>
  <si>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</si>
  <si>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</si>
  <si>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</si>
  <si>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</si>
  <si>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</si>
  <si>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</si>
  <si>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</si>
  <si>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</si>
  <si>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</si>
  <si>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</si>
  <si>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</si>
  <si>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</si>
  <si>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</si>
  <si>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</si>
  <si>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</si>
  <si>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</si>
  <si>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</si>
  <si>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</si>
  <si>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</si>
  <si>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</si>
  <si>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</si>
  <si>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</si>
  <si>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</si>
  <si>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</si>
  <si>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</si>
  <si>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</si>
  <si>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</si>
  <si>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</si>
  <si>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</si>
  <si>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</si>
  <si>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</si>
  <si>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</si>
  <si>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</si>
  <si>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</si>
  <si>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</si>
  <si>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</si>
  <si>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</si>
  <si>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</si>
  <si>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</si>
  <si>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</si>
  <si>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</si>
  <si>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</si>
  <si>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</si>
  <si>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</si>
  <si>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</si>
  <si>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</si>
  <si>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</si>
  <si>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</si>
  <si>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</si>
  <si>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</si>
  <si>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</si>
  <si>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</si>
  <si>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</si>
  <si>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</si>
  <si>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</si>
  <si>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</si>
  <si>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</si>
  <si>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</si>
  <si>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</si>
  <si>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</si>
  <si>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</si>
  <si>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</si>
  <si>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</si>
  <si>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</si>
  <si>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</si>
  <si>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</si>
  <si>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</si>
  <si>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</si>
  <si>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</si>
  <si>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</si>
  <si>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</si>
  <si>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</si>
  <si>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</si>
  <si>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</si>
  <si>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</si>
  <si>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</si>
  <si>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</si>
  <si>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</si>
  <si>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</si>
  <si>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</si>
  <si>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</si>
  <si>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</si>
  <si>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</si>
  <si>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</si>
  <si>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</si>
  <si>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</si>
  <si>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</si>
  <si>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</si>
  <si>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</si>
  <si>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</si>
  <si>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</si>
  <si>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</si>
  <si>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</si>
  <si>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</si>
  <si>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</si>
  <si>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</si>
  <si>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</si>
  <si>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</si>
  <si>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</si>
  <si>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</si>
  <si>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</si>
  <si>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</si>
  <si>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</si>
  <si>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</si>
  <si>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</si>
  <si>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</si>
  <si>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</si>
  <si>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</si>
  <si>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</si>
  <si>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</si>
  <si>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</si>
  <si>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</si>
  <si>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</si>
  <si>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</si>
  <si>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</si>
  <si>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</si>
  <si>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</si>
  <si>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</si>
  <si>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</si>
  <si>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</si>
  <si>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</si>
  <si>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</si>
  <si>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</si>
  <si>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</si>
  <si>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</si>
  <si>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</si>
  <si>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</si>
  <si>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</si>
  <si>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</si>
  <si>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</si>
  <si>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</si>
  <si>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</si>
  <si>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</si>
  <si>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</si>
  <si>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</si>
  <si>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</si>
  <si>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</si>
  <si>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</si>
  <si>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</si>
  <si>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</si>
  <si>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</si>
  <si>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</si>
  <si>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</si>
  <si>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</si>
  <si>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</si>
  <si>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</si>
  <si>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</si>
  <si>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</si>
  <si>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</si>
  <si>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</si>
  <si>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</si>
  <si>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</si>
  <si>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</si>
  <si>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</si>
  <si>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</si>
  <si>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</si>
  <si>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</si>
  <si>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</si>
  <si>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</si>
  <si>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</si>
  <si>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</si>
  <si>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</si>
  <si>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</si>
  <si>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</si>
  <si>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</si>
  <si>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</si>
  <si>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</si>
  <si>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</si>
  <si>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</si>
  <si>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</si>
  <si>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</si>
  <si>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</si>
  <si>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</si>
  <si>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</si>
  <si>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</si>
  <si>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</si>
  <si>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</si>
  <si>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</si>
  <si>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</si>
  <si>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</si>
  <si>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</si>
  <si>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</si>
  <si>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</si>
  <si>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</si>
  <si>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</si>
  <si>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</si>
  <si>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</si>
  <si>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</si>
  <si>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</si>
  <si>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</si>
  <si>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</si>
  <si>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</si>
  <si>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</si>
  <si>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</si>
  <si>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</si>
  <si>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</si>
  <si>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</si>
  <si>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</si>
  <si>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</si>
  <si>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</si>
  <si>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</si>
  <si>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</si>
  <si>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</si>
  <si>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</si>
  <si>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</si>
  <si>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</si>
  <si>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</si>
  <si>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</si>
  <si>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</si>
  <si>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</si>
  <si>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</si>
  <si>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</si>
  <si>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</si>
  <si>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</si>
  <si>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</si>
  <si>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</si>
  <si>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</si>
  <si>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</si>
  <si>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</si>
  <si>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</si>
  <si>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</si>
  <si>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</si>
  <si>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</si>
  <si>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</si>
  <si>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</si>
  <si>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</si>
  <si>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</si>
  <si>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</si>
  <si>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</si>
  <si>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</si>
  <si>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</si>
  <si>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</si>
  <si>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</si>
  <si>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</si>
  <si>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</si>
  <si>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</si>
  <si>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</si>
  <si>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</si>
  <si>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</si>
  <si>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</si>
  <si>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</si>
  <si>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</si>
  <si>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</si>
  <si>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</si>
  <si>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</si>
  <si>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</si>
  <si>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</si>
  <si>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</si>
  <si>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</si>
  <si>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</si>
  <si>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</si>
  <si>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</si>
  <si>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</si>
  <si>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</si>
  <si>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</si>
  <si>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</si>
  <si>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</si>
  <si>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</si>
  <si>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</si>
  <si>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</si>
  <si>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</si>
  <si>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</si>
  <si>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</si>
  <si>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</si>
  <si>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</si>
  <si>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</si>
  <si>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</si>
  <si>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</si>
  <si>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</si>
  <si>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</si>
  <si>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</si>
  <si>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</si>
  <si>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</si>
  <si>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</si>
  <si>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</si>
  <si>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</si>
  <si>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</si>
  <si>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</si>
  <si>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</si>
  <si>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</si>
  <si>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</si>
  <si>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</si>
  <si>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</si>
  <si>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</si>
  <si>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</si>
  <si>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</si>
  <si>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</si>
  <si>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</si>
  <si>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</si>
  <si>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</si>
  <si>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</si>
  <si>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</si>
  <si>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</si>
  <si>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</si>
  <si>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</si>
  <si>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</si>
  <si>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</si>
  <si>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</si>
  <si>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</si>
  <si>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</si>
  <si>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</si>
  <si>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</si>
  <si>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</si>
  <si>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</si>
  <si>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</si>
  <si>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</si>
  <si>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</si>
  <si>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</si>
  <si>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</si>
  <si>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</si>
  <si>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</si>
  <si>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</si>
  <si>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</si>
  <si>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</si>
  <si>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</si>
  <si>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</si>
  <si>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</si>
  <si>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</si>
  <si>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</si>
  <si>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</si>
  <si>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</si>
  <si>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</si>
  <si>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</si>
  <si>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</si>
  <si>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</si>
  <si>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</si>
  <si>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</si>
  <si>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</si>
  <si>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</si>
  <si>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</si>
  <si>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</si>
  <si>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</si>
  <si>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</si>
  <si>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</si>
  <si>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</si>
  <si>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</si>
  <si>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</si>
  <si>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</si>
  <si>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</si>
  <si>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</si>
  <si>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</si>
  <si>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</si>
  <si>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</si>
  <si>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</si>
  <si>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</si>
  <si>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</si>
  <si>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</si>
  <si>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</si>
  <si>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</si>
  <si>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</si>
  <si>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</si>
  <si>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</si>
  <si>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</si>
  <si>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</si>
  <si>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</si>
  <si>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</si>
  <si>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</si>
  <si>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</si>
  <si>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</si>
  <si>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</si>
  <si>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</si>
  <si>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</si>
  <si>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</si>
  <si>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</si>
  <si>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</si>
  <si>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</si>
  <si>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</si>
  <si>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</si>
  <si>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</si>
  <si>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</si>
  <si>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</si>
  <si>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</si>
  <si>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</si>
  <si>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</si>
  <si>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</si>
  <si>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</si>
  <si>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</si>
  <si>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</si>
  <si>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</si>
  <si>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</si>
  <si>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</si>
  <si>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</si>
  <si>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</si>
  <si>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</si>
  <si>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</si>
  <si>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</si>
  <si>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</si>
  <si>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</si>
  <si>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</si>
  <si>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</si>
  <si>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</si>
  <si>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</si>
  <si>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</si>
  <si>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</si>
  <si>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</si>
  <si>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</si>
  <si>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</si>
  <si>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</si>
  <si>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</si>
  <si>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</si>
  <si>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</si>
  <si>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</si>
  <si>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</si>
  <si>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</si>
  <si>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</si>
  <si>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</si>
  <si>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</si>
  <si>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</si>
  <si>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</si>
  <si>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</si>
  <si>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</si>
  <si>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</si>
  <si>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</si>
  <si>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</si>
  <si>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</si>
  <si>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</si>
  <si>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</si>
  <si>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</si>
  <si>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</si>
  <si>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</si>
  <si>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</si>
  <si>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</si>
  <si>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</si>
  <si>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</si>
  <si>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</si>
  <si>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</si>
  <si>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</si>
  <si>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</si>
  <si>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</si>
  <si>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</si>
  <si>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</si>
  <si>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</si>
  <si>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</si>
  <si>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</si>
  <si>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</si>
  <si>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</si>
  <si>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</si>
  <si>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</si>
  <si>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</si>
  <si>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</si>
  <si>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</si>
  <si>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</si>
  <si>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</si>
  <si>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</si>
  <si>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</si>
  <si>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</si>
  <si>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</si>
  <si>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</si>
  <si>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</si>
  <si>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</si>
  <si>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</si>
  <si>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</si>
  <si>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</si>
  <si>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</si>
  <si>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</si>
  <si>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</si>
  <si>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</si>
  <si>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</si>
  <si>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</si>
  <si>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</si>
  <si>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</si>
  <si>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</si>
  <si>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</si>
  <si>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</si>
  <si>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</si>
  <si>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</si>
  <si>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</si>
  <si>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</si>
  <si>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</si>
  <si>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</si>
  <si>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</si>
  <si>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</si>
  <si>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</si>
  <si>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</si>
  <si>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</si>
  <si>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</si>
  <si>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</si>
  <si>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</si>
  <si>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</si>
  <si>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</si>
  <si>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</si>
  <si>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</si>
  <si>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</si>
  <si>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</si>
  <si>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</si>
  <si>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</si>
  <si>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</si>
  <si>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</si>
  <si>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</si>
  <si>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</si>
  <si>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</si>
  <si>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</si>
  <si>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</si>
  <si>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</si>
  <si>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</si>
  <si>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</si>
  <si>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</si>
  <si>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</si>
  <si>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</si>
  <si>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</si>
  <si>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</si>
  <si>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</si>
  <si>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</si>
  <si>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</si>
  <si>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</si>
  <si>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</si>
  <si>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</si>
  <si>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</si>
  <si>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</si>
  <si>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</si>
  <si>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</si>
  <si>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</si>
  <si>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</si>
  <si>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</si>
  <si>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</si>
  <si>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</si>
  <si>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</si>
  <si>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</si>
  <si>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</si>
  <si>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</si>
  <si>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</si>
  <si>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</si>
  <si>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</si>
  <si>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</si>
  <si>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</si>
  <si>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</si>
  <si>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</si>
  <si>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</si>
  <si>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</si>
  <si>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</si>
  <si>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</si>
  <si>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</si>
  <si>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</si>
  <si>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</si>
  <si>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</si>
  <si>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</si>
  <si>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</si>
  <si>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</si>
  <si>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</si>
  <si>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</si>
  <si>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</si>
  <si>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</si>
  <si>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</si>
  <si>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</si>
  <si>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</si>
  <si>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</si>
  <si>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</si>
  <si>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</si>
  <si>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</si>
  <si>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</si>
  <si>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</si>
  <si>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</si>
  <si>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</si>
  <si>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</si>
  <si>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</si>
  <si>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</si>
  <si>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</si>
  <si>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</si>
  <si>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</si>
  <si>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</si>
  <si>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</si>
  <si>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</si>
  <si>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</si>
  <si>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</si>
  <si>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</si>
  <si>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</si>
  <si>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</si>
  <si>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</si>
  <si>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</si>
  <si>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</si>
  <si>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</si>
  <si>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</si>
  <si>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</si>
  <si>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</si>
  <si>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</si>
  <si>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</si>
  <si>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</si>
  <si>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</si>
  <si>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</si>
  <si>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</si>
  <si>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</si>
  <si>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</si>
  <si>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</si>
  <si>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</si>
  <si>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</si>
  <si>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</si>
  <si>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</si>
  <si>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</si>
  <si>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</si>
  <si>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</si>
  <si>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</si>
  <si>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</si>
  <si>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</si>
  <si>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</si>
  <si>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</si>
  <si>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</si>
  <si>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</si>
  <si>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</si>
  <si>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</si>
  <si>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</si>
  <si>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</si>
  <si>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</si>
  <si>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</si>
  <si>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</si>
  <si>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</si>
  <si>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</si>
  <si>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</si>
  <si>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</si>
  <si>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</si>
  <si>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</si>
  <si>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</si>
  <si>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</si>
  <si>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</si>
  <si>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</si>
  <si>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</si>
  <si>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</si>
  <si>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</si>
  <si>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</si>
  <si>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</si>
  <si>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</si>
  <si>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</si>
  <si>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</si>
  <si>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</si>
  <si>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</si>
  <si>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</si>
  <si>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</si>
  <si>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</si>
  <si>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</si>
  <si>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</si>
  <si>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</si>
  <si>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</si>
  <si>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</si>
  <si>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</si>
  <si>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</si>
  <si>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</si>
  <si>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</si>
  <si>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</si>
  <si>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</si>
  <si>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</si>
  <si>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</si>
  <si>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</si>
  <si>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</si>
  <si>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</si>
  <si>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</si>
  <si>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</si>
  <si>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</si>
  <si>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</si>
  <si>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</si>
  <si>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</si>
  <si>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</si>
  <si>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</si>
  <si>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</si>
  <si>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</si>
  <si>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</si>
  <si>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</si>
  <si>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</si>
  <si>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</si>
  <si>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</si>
  <si>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</si>
  <si>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</si>
  <si>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</si>
  <si>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</si>
  <si>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</si>
  <si>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</si>
  <si>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</si>
  <si>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</si>
  <si>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</si>
  <si>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</si>
  <si>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</si>
  <si>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</si>
  <si>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</si>
  <si>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</si>
  <si>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</si>
  <si>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</si>
  <si>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</si>
  <si>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</si>
  <si>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</si>
  <si>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</si>
  <si>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</si>
  <si>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</si>
  <si>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</si>
  <si>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</si>
  <si>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</si>
  <si>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</si>
  <si>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</si>
  <si>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</si>
  <si>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</si>
  <si>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</si>
  <si>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</si>
  <si>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</si>
  <si>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</si>
  <si>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</si>
  <si>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</si>
  <si>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</si>
  <si>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</si>
  <si>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</si>
  <si>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</si>
  <si>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</si>
  <si>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</si>
  <si>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</si>
  <si>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</si>
  <si>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</si>
  <si>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</si>
  <si>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</si>
  <si>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</si>
  <si>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</si>
  <si>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</si>
  <si>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</si>
  <si>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</si>
  <si>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</si>
  <si>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</si>
  <si>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</si>
  <si>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</si>
  <si>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</si>
  <si>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</si>
  <si>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</si>
  <si>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</si>
  <si>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</si>
  <si>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</si>
  <si>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</si>
  <si>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</si>
  <si>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</si>
  <si>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</si>
  <si>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</si>
  <si>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</si>
  <si>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</si>
  <si>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</si>
  <si>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</si>
  <si>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</si>
  <si>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</si>
  <si>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</si>
  <si>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</si>
  <si>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</si>
  <si>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</si>
  <si>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</si>
  <si>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</si>
  <si>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</si>
  <si>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</si>
  <si>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</si>
  <si>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</si>
  <si>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</si>
  <si>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</si>
  <si>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</si>
  <si>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</si>
  <si>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</si>
  <si>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</si>
  <si>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</si>
  <si>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</si>
  <si>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</si>
  <si>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</si>
  <si>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</si>
  <si>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</si>
  <si>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</si>
  <si>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</si>
  <si>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</si>
  <si>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</si>
  <si>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</si>
  <si>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</si>
  <si>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</si>
  <si>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</si>
  <si>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</si>
  <si>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</si>
  <si>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</si>
  <si>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</si>
  <si>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</si>
  <si>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</si>
  <si>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</si>
  <si>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</si>
  <si>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</si>
  <si>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</si>
  <si>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</si>
  <si>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</si>
  <si>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</si>
  <si>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</si>
  <si>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</si>
  <si>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</si>
  <si>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</si>
  <si>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</si>
  <si>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</si>
  <si>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</si>
  <si>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</si>
  <si>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</si>
  <si>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</si>
  <si>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</si>
  <si>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</si>
  <si>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</si>
  <si>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</si>
  <si>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</si>
  <si>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</si>
  <si>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</si>
  <si>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</si>
  <si>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</si>
  <si>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</si>
  <si>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</si>
  <si>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</si>
  <si>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</si>
  <si>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</si>
  <si>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</si>
  <si>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</si>
  <si>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</si>
  <si>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</si>
  <si>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</si>
  <si>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</si>
  <si>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</si>
  <si>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</si>
  <si>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</si>
  <si>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</si>
  <si>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</si>
  <si>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</si>
  <si>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</si>
  <si>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</si>
  <si>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</si>
  <si>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</si>
  <si>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</si>
  <si>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</si>
  <si>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</si>
  <si>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</si>
  <si>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</si>
  <si>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</si>
  <si>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</si>
  <si>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</si>
  <si>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</si>
  <si>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</si>
  <si>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</si>
  <si>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</si>
  <si>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</si>
  <si>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</si>
  <si>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</si>
  <si>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</si>
  <si>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</si>
  <si>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</si>
  <si>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</si>
  <si>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</si>
  <si>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</si>
  <si>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</si>
  <si>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</si>
  <si>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</si>
  <si>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</si>
  <si>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</si>
  <si>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</si>
  <si>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</si>
  <si>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</si>
  <si>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</si>
  <si>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</si>
  <si>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</si>
  <si>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</si>
  <si>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</si>
  <si>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</si>
  <si>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</si>
  <si>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</si>
  <si>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</si>
  <si>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</si>
  <si>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</si>
  <si>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</si>
  <si>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</si>
  <si>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</si>
  <si>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</si>
  <si>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</si>
  <si>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</si>
  <si>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</si>
  <si>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</si>
  <si>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</si>
  <si>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</si>
  <si>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</si>
  <si>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</si>
  <si>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</si>
  <si>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</si>
  <si>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</si>
  <si>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</si>
  <si>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</si>
  <si>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</si>
  <si>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</si>
  <si>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</si>
  <si>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</si>
  <si>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</si>
  <si>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</si>
  <si>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</si>
  <si>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</si>
  <si>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</si>
  <si>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</si>
  <si>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</si>
  <si>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</si>
  <si>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</si>
  <si>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</si>
  <si>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</si>
  <si>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</si>
  <si>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</si>
  <si>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</si>
  <si>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</si>
  <si>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</si>
  <si>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</si>
  <si>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</si>
  <si>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</si>
  <si>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</si>
  <si>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</si>
  <si>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</si>
  <si>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</si>
  <si>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</si>
  <si>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</si>
  <si>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</si>
  <si>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</si>
  <si>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</si>
  <si>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</si>
  <si>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</si>
  <si>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</si>
  <si>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</si>
  <si>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</si>
  <si>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</si>
  <si>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</si>
  <si>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</si>
  <si>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</si>
  <si>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</si>
  <si>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</si>
  <si>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</si>
  <si>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</si>
  <si>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</si>
  <si>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</si>
  <si>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</si>
  <si>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</si>
  <si>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</si>
  <si>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</si>
  <si>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</si>
  <si>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</si>
  <si>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</si>
  <si>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</si>
  <si>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</si>
  <si>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</si>
  <si>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</si>
  <si>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</si>
  <si>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</si>
  <si>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</si>
  <si>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</si>
  <si>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</si>
  <si>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</si>
  <si>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</si>
  <si>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</si>
  <si>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</si>
  <si>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</si>
  <si>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</si>
  <si>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</si>
  <si>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</si>
  <si>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</si>
  <si>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</si>
  <si>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</si>
  <si>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</si>
  <si>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</si>
  <si>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</si>
  <si>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</si>
  <si>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</si>
  <si>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</si>
  <si>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</si>
  <si>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</si>
  <si>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</si>
  <si>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</si>
  <si>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</si>
  <si>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</si>
  <si>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</si>
  <si>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</si>
  <si>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</si>
  <si>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</si>
  <si>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</si>
  <si>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</si>
  <si>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</si>
  <si>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</si>
  <si>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</si>
  <si>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</si>
  <si>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</si>
  <si>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</si>
  <si>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</si>
  <si>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</si>
  <si>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</si>
  <si>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</si>
  <si>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</si>
  <si>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</si>
  <si>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</si>
  <si>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</si>
  <si>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</si>
  <si>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</si>
  <si>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</si>
  <si>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</si>
  <si>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</si>
  <si>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</si>
  <si>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</si>
  <si>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</si>
  <si>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</si>
  <si>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</si>
  <si>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</si>
  <si>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</si>
  <si>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</si>
  <si>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</si>
  <si>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</si>
  <si>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</si>
  <si>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</si>
  <si>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</si>
  <si>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</si>
  <si>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</si>
  <si>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</si>
  <si>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</si>
  <si>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</si>
  <si>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</si>
  <si>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</si>
  <si>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</si>
  <si>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</si>
  <si>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</si>
  <si>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</si>
  <si>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</si>
  <si>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</si>
  <si>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</si>
  <si>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</si>
  <si>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</si>
  <si>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</si>
  <si>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</si>
  <si>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</si>
  <si>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</si>
  <si>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</si>
  <si>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</si>
  <si>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</si>
  <si>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</si>
  <si>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</si>
  <si>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</si>
  <si>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</si>
  <si>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</si>
  <si>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</si>
  <si>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</si>
  <si>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</si>
  <si>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</si>
  <si>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</si>
  <si>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</si>
  <si>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</si>
  <si>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</si>
  <si>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</si>
  <si>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</si>
  <si>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</si>
  <si>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</si>
  <si>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</si>
  <si>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</si>
  <si>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</si>
  <si>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</si>
  <si>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</si>
  <si>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</si>
  <si>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</si>
  <si>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</si>
  <si>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</si>
  <si>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</si>
  <si>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</si>
  <si>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</si>
  <si>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</si>
  <si>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</si>
  <si>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</si>
  <si>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</si>
  <si>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</si>
  <si>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</si>
  <si>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</si>
  <si>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</si>
  <si>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</si>
  <si>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</si>
  <si>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</si>
  <si>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</si>
  <si>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</si>
  <si>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</si>
  <si>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</si>
  <si>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</si>
  <si>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</si>
  <si>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</si>
  <si>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</si>
  <si>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</si>
  <si>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</si>
  <si>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</si>
  <si>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</si>
  <si>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</si>
  <si>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</si>
  <si>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</si>
  <si>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</si>
  <si>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</si>
  <si>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</si>
  <si>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</si>
  <si>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</si>
  <si>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</si>
  <si>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</si>
  <si>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</si>
  <si>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</si>
  <si>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</si>
  <si>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</si>
  <si>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</si>
  <si>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</si>
  <si>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</si>
  <si>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</si>
  <si>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</si>
  <si>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</si>
  <si>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</si>
  <si>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</si>
  <si>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</si>
  <si>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</si>
  <si>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</si>
  <si>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</si>
  <si>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</si>
  <si>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</si>
  <si>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</si>
  <si>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</si>
  <si>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</si>
  <si>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</si>
  <si>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</si>
  <si>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</si>
  <si>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</si>
  <si>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</si>
  <si>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</si>
  <si>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</si>
  <si>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</si>
  <si>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</si>
  <si>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</si>
  <si>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</si>
  <si>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</si>
  <si>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</si>
  <si>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</si>
  <si>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</si>
  <si>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</si>
  <si>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</si>
  <si>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</si>
  <si>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</si>
  <si>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</si>
  <si>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</si>
  <si>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</si>
  <si>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</si>
  <si>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</si>
  <si>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</si>
  <si>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</si>
  <si>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</si>
  <si>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</si>
  <si>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</si>
  <si>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</si>
  <si>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</si>
  <si>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</si>
  <si>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</si>
  <si>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</si>
  <si>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</si>
  <si>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</si>
  <si>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</si>
  <si>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</si>
  <si>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</si>
  <si>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</si>
  <si>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</si>
  <si>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</si>
  <si>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</si>
  <si>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</si>
  <si>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</si>
  <si>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</si>
  <si>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</si>
  <si>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</si>
  <si>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</si>
  <si>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</si>
  <si>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</si>
  <si>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</si>
  <si>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</si>
  <si>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</si>
  <si>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</si>
  <si>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</si>
  <si>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</si>
  <si>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</si>
  <si>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</si>
  <si>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</si>
  <si>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</si>
  <si>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</si>
  <si>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</si>
  <si>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</si>
  <si>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</si>
  <si>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</si>
  <si>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</si>
  <si>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</si>
  <si>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</si>
  <si>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</si>
  <si>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</si>
  <si>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</si>
  <si>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</si>
  <si>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</si>
  <si>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</si>
  <si>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</si>
  <si>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</si>
  <si>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</si>
  <si>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</si>
  <si>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</si>
  <si>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</si>
  <si>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</si>
  <si>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</si>
  <si>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</si>
  <si>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</si>
  <si>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</si>
  <si>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</si>
  <si>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</si>
  <si>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</si>
  <si>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</si>
  <si>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</si>
  <si>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</si>
  <si>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</si>
  <si>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</si>
  <si>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</si>
  <si>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</si>
  <si>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</si>
  <si>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</si>
  <si>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</si>
  <si>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</si>
  <si>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</si>
  <si>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</si>
  <si>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</si>
  <si>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</si>
  <si>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</si>
  <si>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</si>
  <si>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</si>
  <si>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</si>
  <si>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</si>
  <si>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</si>
  <si>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</si>
  <si>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</si>
  <si>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</si>
  <si>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</si>
  <si>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</si>
  <si>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</si>
  <si>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</si>
  <si>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</si>
  <si>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</si>
  <si>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</si>
  <si>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</si>
  <si>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</si>
  <si>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</si>
  <si>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</si>
  <si>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</si>
  <si>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</si>
  <si>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</si>
  <si>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</si>
  <si>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</si>
  <si>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</si>
  <si>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</si>
  <si>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</si>
  <si>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</si>
  <si>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</si>
  <si>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</si>
  <si>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</si>
  <si>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</si>
  <si>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</si>
  <si>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</si>
  <si>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</si>
  <si>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</si>
  <si>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</si>
  <si>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</si>
  <si>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</si>
  <si>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</si>
  <si>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</si>
  <si>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</si>
  <si>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</si>
  <si>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</si>
  <si>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</si>
  <si>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</si>
  <si>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</si>
  <si>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</si>
  <si>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</si>
  <si>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</si>
  <si>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</si>
  <si>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</si>
  <si>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</si>
  <si>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</si>
  <si>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</si>
  <si>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</si>
  <si>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</si>
  <si>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</si>
  <si>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</si>
  <si>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</si>
  <si>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</si>
  <si>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</si>
  <si>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</si>
  <si>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</si>
  <si>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</si>
  <si>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</si>
  <si>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</si>
  <si>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</si>
  <si>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</si>
  <si>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</si>
  <si>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</si>
  <si>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</si>
  <si>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</si>
  <si>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</si>
  <si>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</si>
  <si>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</si>
  <si>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</si>
  <si>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</si>
  <si>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</si>
  <si>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</si>
  <si>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</si>
  <si>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</si>
  <si>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</si>
  <si>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</si>
  <si>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</si>
  <si>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</si>
  <si>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</si>
  <si>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</si>
  <si>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</si>
  <si>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</si>
  <si>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</si>
  <si>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</si>
  <si>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</si>
  <si>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</si>
  <si>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</si>
  <si>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</si>
  <si>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</si>
  <si>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</si>
  <si>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</si>
  <si>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</si>
  <si>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</si>
  <si>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</si>
  <si>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</si>
  <si>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</si>
  <si>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</si>
  <si>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</si>
  <si>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</si>
  <si>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</si>
  <si>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</si>
  <si>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</si>
  <si>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</si>
  <si>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</si>
  <si>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</si>
  <si>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</si>
  <si>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</si>
  <si>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</si>
  <si>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</si>
  <si>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</si>
  <si>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</si>
  <si>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</si>
  <si>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</si>
  <si>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</si>
  <si>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</si>
  <si>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</si>
  <si>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</si>
  <si>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</si>
  <si>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</si>
  <si>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</si>
  <si>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</si>
  <si>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</si>
  <si>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</si>
  <si>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</si>
  <si>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</si>
  <si>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</si>
  <si>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</si>
  <si>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</si>
  <si>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</si>
  <si>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</si>
  <si>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</si>
  <si>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</si>
  <si>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</si>
  <si>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</si>
  <si>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</si>
  <si>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</si>
  <si>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</si>
  <si>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</si>
  <si>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</si>
  <si>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</si>
  <si>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</si>
  <si>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</si>
  <si>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</si>
  <si>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</si>
  <si>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</si>
  <si>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</si>
  <si>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</si>
  <si>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</si>
  <si>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</si>
  <si>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</si>
  <si>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</si>
  <si>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</si>
  <si>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</si>
  <si>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</si>
  <si>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</si>
  <si>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</si>
  <si>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</si>
  <si>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</si>
  <si>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</si>
  <si>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</si>
  <si>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</si>
  <si>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</si>
  <si>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</si>
  <si>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</si>
  <si>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</si>
  <si>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</si>
  <si>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</si>
  <si>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</si>
  <si>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</si>
  <si>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</si>
  <si>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</si>
  <si>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</si>
  <si>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</si>
  <si>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</si>
  <si>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</si>
  <si>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</si>
  <si>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</si>
  <si>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</si>
  <si>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</si>
  <si>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</si>
  <si>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</si>
  <si>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</si>
  <si>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</si>
  <si>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</si>
  <si>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</si>
  <si>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</si>
  <si>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</si>
  <si>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</si>
  <si>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</si>
  <si>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</si>
  <si>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</si>
  <si>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</si>
  <si>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</si>
  <si>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</si>
  <si>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</si>
  <si>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</si>
  <si>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</si>
  <si>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</si>
  <si>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</si>
  <si>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</si>
  <si>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</si>
  <si>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</si>
  <si>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</si>
  <si>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</si>
  <si>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</si>
  <si>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</si>
  <si>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</si>
  <si>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</si>
  <si>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</si>
  <si>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</si>
  <si>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</si>
  <si>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</si>
  <si>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</si>
  <si>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</si>
  <si>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</si>
  <si>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</si>
  <si>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</si>
  <si>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</si>
  <si>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</si>
  <si>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</si>
  <si>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</si>
  <si>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</si>
  <si>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</si>
  <si>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</si>
  <si>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</si>
  <si>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</si>
  <si>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</si>
  <si>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</si>
  <si>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</si>
  <si>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</si>
  <si>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</si>
  <si>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</si>
  <si>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</si>
  <si>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</si>
  <si>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</si>
  <si>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</si>
  <si>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</si>
  <si>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</si>
  <si>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</si>
  <si>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</si>
  <si>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</si>
  <si>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</si>
  <si>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</si>
  <si>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</si>
  <si>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</si>
  <si>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</si>
  <si>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</si>
  <si>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</si>
  <si>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</si>
  <si>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</si>
  <si>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</si>
  <si>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</si>
  <si>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</si>
  <si>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</si>
  <si>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</si>
  <si>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</si>
  <si>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</si>
  <si>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</si>
  <si>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</si>
  <si>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</si>
  <si>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</si>
  <si>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</si>
  <si>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</si>
  <si>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</si>
  <si>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</si>
  <si>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</si>
  <si>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</si>
  <si>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</si>
  <si>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</si>
  <si>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</si>
  <si>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</si>
  <si>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</si>
  <si>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</si>
  <si>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</si>
  <si>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</si>
  <si>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</si>
  <si>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</si>
  <si>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</si>
  <si>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</si>
  <si>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</si>
  <si>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</si>
  <si>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</si>
  <si>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</si>
  <si>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</si>
  <si>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</si>
  <si>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</si>
  <si>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</si>
  <si>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</si>
  <si>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</si>
  <si>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</si>
  <si>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</si>
  <si>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</si>
  <si>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</si>
  <si>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</si>
  <si>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</si>
  <si>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</si>
  <si>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</si>
  <si>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</si>
  <si>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</si>
  <si>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</si>
  <si>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</si>
  <si>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</si>
  <si>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</si>
  <si>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</si>
  <si>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</si>
  <si>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</si>
  <si>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</si>
  <si>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</si>
  <si>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</si>
  <si>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</si>
  <si>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</si>
  <si>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</si>
  <si>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</si>
  <si>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</si>
  <si>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</si>
  <si>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</si>
  <si>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</si>
  <si>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</si>
  <si>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</si>
  <si>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</si>
  <si>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</si>
  <si>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</si>
  <si>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</si>
  <si>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</si>
  <si>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</si>
  <si>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</si>
  <si>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</si>
  <si>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</si>
  <si>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</si>
  <si>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</si>
  <si>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</si>
  <si>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</si>
  <si>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</si>
  <si>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</si>
  <si>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</si>
  <si>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</si>
  <si>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</si>
  <si>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</si>
  <si>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</si>
  <si>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</si>
  <si>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</si>
  <si>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</si>
  <si>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</si>
  <si>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</si>
  <si>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</si>
  <si>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</si>
  <si>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</si>
  <si>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</si>
  <si>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</si>
  <si>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</si>
  <si>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</si>
  <si>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</si>
  <si>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</si>
  <si>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</si>
  <si>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</si>
  <si>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</si>
  <si>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</si>
  <si>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</si>
  <si>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</si>
  <si>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</si>
  <si>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</si>
  <si>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</si>
  <si>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</si>
  <si>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</si>
  <si>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</si>
  <si>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</si>
  <si>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</si>
  <si>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</si>
  <si>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</si>
  <si>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</si>
  <si>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</si>
  <si>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</si>
  <si>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</si>
  <si>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</si>
  <si>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</si>
  <si>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</si>
  <si>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</si>
  <si>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</si>
  <si>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</si>
  <si>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</si>
  <si>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</si>
  <si>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</si>
  <si>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</si>
  <si>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</si>
  <si>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</si>
  <si>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</si>
  <si>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</si>
  <si>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</si>
  <si>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</si>
  <si>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</si>
  <si>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</si>
  <si>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</si>
  <si>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</si>
  <si>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</si>
  <si>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</si>
  <si>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</si>
  <si>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</si>
  <si>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</si>
  <si>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</si>
  <si>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</si>
  <si>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</si>
  <si>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</si>
  <si>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</si>
  <si>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</si>
  <si>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</si>
  <si>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</si>
  <si>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</si>
  <si>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</si>
  <si>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</si>
  <si>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</si>
  <si>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</si>
  <si>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</si>
  <si>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</si>
  <si>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</si>
  <si>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</si>
  <si>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</si>
  <si>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</si>
  <si>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</si>
  <si>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</si>
  <si>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</si>
  <si>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</si>
  <si>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</si>
  <si>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</si>
  <si>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</si>
  <si>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</si>
  <si>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</si>
  <si>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</si>
  <si>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</si>
  <si>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</si>
  <si>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</si>
  <si>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</si>
  <si>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</si>
  <si>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</si>
  <si>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</si>
  <si>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</si>
  <si>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</si>
  <si>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</si>
  <si>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</si>
  <si>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</si>
  <si>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</si>
  <si>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</si>
  <si>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</si>
  <si>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</si>
  <si>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</si>
  <si>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</si>
  <si>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</si>
  <si>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</si>
  <si>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</si>
  <si>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</si>
  <si>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</si>
  <si>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</si>
  <si>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</si>
  <si>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</si>
  <si>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</si>
  <si>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</si>
  <si>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</si>
  <si>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</si>
  <si>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</si>
  <si>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</si>
  <si>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</si>
  <si>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</si>
  <si>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</si>
  <si>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</si>
  <si>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</si>
  <si>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</si>
  <si>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</si>
  <si>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</si>
  <si>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</si>
  <si>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</si>
  <si>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</si>
  <si>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</si>
  <si>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</si>
  <si>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</si>
  <si>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</si>
  <si>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</si>
  <si>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</si>
  <si>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</si>
  <si>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</si>
  <si>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</si>
  <si>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</si>
  <si>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</si>
  <si>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</si>
  <si>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</si>
  <si>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</si>
  <si>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</si>
  <si>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</si>
  <si>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</si>
  <si>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</si>
  <si>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</si>
  <si>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</si>
  <si>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</si>
  <si>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</si>
  <si>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</si>
  <si>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</si>
  <si>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</si>
  <si>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</si>
  <si>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</si>
  <si>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</si>
  <si>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</si>
  <si>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</si>
  <si>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</si>
  <si>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</si>
  <si>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</si>
  <si>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</si>
  <si>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</si>
  <si>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</si>
  <si>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</si>
  <si>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</si>
  <si>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</si>
  <si>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</si>
  <si>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</si>
  <si>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</si>
  <si>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</si>
  <si>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</si>
  <si>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</si>
  <si>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</si>
  <si>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</si>
  <si>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</si>
  <si>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</si>
  <si>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</si>
  <si>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</si>
  <si>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</si>
  <si>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</si>
  <si>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</si>
  <si>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</si>
  <si>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</si>
  <si>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</si>
  <si>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</si>
  <si>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</si>
  <si>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</si>
  <si>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</si>
  <si>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</si>
  <si>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</si>
  <si>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</si>
  <si>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</si>
  <si>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</si>
  <si>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</si>
  <si>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</si>
  <si>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</si>
  <si>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</si>
  <si>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</si>
  <si>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</si>
  <si>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</si>
  <si>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</si>
  <si>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</si>
  <si>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</si>
  <si>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</si>
  <si>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</si>
  <si>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</si>
  <si>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</si>
  <si>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</si>
  <si>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</si>
  <si>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</si>
  <si>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</si>
  <si>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</si>
  <si>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</si>
  <si>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</si>
  <si>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</si>
  <si>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</si>
  <si>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</si>
  <si>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</si>
  <si>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</si>
  <si>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</si>
  <si>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</si>
  <si>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</si>
  <si>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</si>
  <si>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</si>
  <si>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</si>
  <si>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</si>
  <si>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</si>
  <si>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</si>
  <si>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</si>
  <si>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</si>
  <si>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</si>
  <si>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</si>
  <si>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</si>
  <si>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</si>
  <si>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</si>
  <si>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</si>
  <si>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</si>
  <si>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</si>
  <si>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</si>
  <si>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</si>
  <si>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</si>
  <si>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</si>
  <si>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</si>
  <si>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</si>
  <si>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</si>
  <si>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</si>
  <si>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</si>
  <si>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</si>
  <si>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</si>
  <si>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</si>
  <si>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</si>
  <si>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</si>
  <si>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</si>
  <si>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</si>
  <si>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</si>
  <si>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</si>
  <si>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</si>
  <si>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</si>
  <si>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</si>
  <si>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</si>
  <si>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</si>
  <si>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</si>
  <si>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</si>
  <si>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</si>
  <si>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</si>
  <si>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</si>
  <si>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</si>
  <si>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</si>
  <si>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</si>
  <si>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</si>
  <si>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</si>
  <si>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</si>
  <si>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</si>
  <si>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</si>
  <si>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</si>
  <si>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</si>
  <si>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</si>
  <si>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</si>
  <si>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</si>
  <si>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</si>
  <si>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</si>
  <si>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</si>
  <si>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</si>
  <si>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</si>
  <si>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</si>
  <si>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</si>
  <si>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</si>
  <si>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</si>
  <si>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</si>
  <si>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</si>
  <si>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</si>
  <si>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</si>
  <si>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</si>
  <si>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</si>
  <si>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</si>
  <si>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</si>
  <si>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</si>
  <si>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</si>
  <si>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</si>
  <si>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</si>
  <si>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</si>
  <si>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</si>
  <si>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</si>
  <si>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</si>
  <si>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</si>
  <si>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</si>
  <si>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</si>
  <si>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</si>
  <si>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</si>
  <si>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</si>
  <si>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</si>
  <si>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</si>
  <si>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</si>
  <si>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</si>
  <si>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</si>
  <si>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</si>
  <si>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</si>
  <si>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</si>
  <si>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</si>
  <si>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</si>
  <si>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</si>
  <si>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</si>
  <si>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</si>
  <si>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</si>
  <si>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</si>
  <si>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</si>
  <si>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</si>
  <si>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</si>
  <si>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</si>
  <si>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</si>
  <si>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</si>
  <si>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</si>
  <si>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</si>
  <si>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</si>
  <si>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</si>
  <si>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</si>
  <si>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</si>
  <si>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</si>
  <si>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</si>
  <si>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</si>
  <si>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</si>
  <si>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</si>
  <si>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</si>
  <si>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</si>
  <si>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</si>
  <si>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</si>
  <si>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</si>
  <si>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</si>
  <si>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</si>
  <si>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</si>
  <si>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</si>
  <si>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</si>
  <si>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</si>
  <si>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</si>
  <si>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</si>
  <si>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</si>
  <si>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</si>
  <si>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</si>
  <si>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</si>
  <si>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</si>
  <si>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</si>
  <si>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</si>
  <si>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</si>
  <si>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</si>
  <si>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</si>
  <si>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</si>
  <si>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</si>
  <si>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</si>
  <si>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</si>
  <si>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</si>
  <si>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</si>
  <si>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</si>
  <si>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</si>
  <si>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</si>
  <si>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</si>
  <si>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</si>
  <si>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</si>
  <si>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</si>
  <si>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</si>
  <si>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</si>
  <si>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</si>
  <si>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</si>
  <si>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</si>
  <si>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</si>
  <si>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</si>
  <si>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</si>
  <si>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</si>
  <si>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</si>
  <si>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</si>
  <si>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</si>
  <si>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</si>
  <si>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</si>
  <si>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</si>
  <si>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</si>
  <si>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</si>
  <si>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</si>
  <si>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</si>
  <si>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</si>
  <si>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</si>
  <si>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</si>
  <si>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</si>
  <si>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</si>
  <si>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</si>
  <si>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</si>
  <si>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</si>
  <si>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</si>
  <si>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</si>
  <si>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</si>
  <si>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</si>
  <si>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</si>
  <si>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</si>
  <si>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</si>
  <si>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</si>
  <si>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</si>
  <si>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</si>
  <si>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</si>
  <si>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</si>
  <si>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</si>
  <si>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</si>
  <si>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</si>
  <si>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</si>
  <si>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</si>
  <si>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</si>
  <si>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</si>
  <si>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</si>
  <si>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</si>
  <si>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</si>
  <si>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</si>
  <si>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</si>
  <si>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</si>
  <si>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</si>
  <si>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</si>
  <si>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</si>
  <si>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</si>
  <si>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</si>
  <si>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</si>
  <si>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</si>
  <si>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</si>
  <si>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</si>
  <si>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</si>
  <si>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</si>
  <si>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</si>
  <si>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</si>
  <si>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</si>
  <si>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</si>
  <si>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</si>
  <si>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</si>
  <si>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</si>
  <si>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</si>
  <si>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</si>
  <si>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</si>
  <si>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</si>
  <si>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</si>
  <si>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</si>
  <si>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</si>
  <si>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</si>
  <si>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</si>
  <si>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</si>
  <si>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</si>
  <si>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</si>
  <si>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</si>
  <si>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</si>
  <si>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</si>
  <si>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</si>
  <si>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</si>
  <si>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</si>
  <si>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</si>
  <si>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</si>
  <si>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</si>
  <si>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</si>
  <si>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</si>
  <si>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</si>
  <si>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</si>
  <si>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</si>
  <si>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</si>
  <si>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</si>
  <si>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</si>
  <si>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</si>
  <si>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</si>
  <si>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</si>
  <si>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</si>
  <si>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</si>
  <si>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</si>
  <si>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</si>
  <si>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</si>
  <si>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</si>
  <si>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</si>
  <si>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</si>
  <si>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</si>
  <si>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</si>
  <si>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</si>
  <si>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</si>
  <si>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</si>
  <si>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</si>
  <si>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</si>
  <si>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</si>
  <si>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</si>
  <si>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</si>
  <si>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</si>
  <si>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</si>
  <si>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</si>
  <si>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</si>
  <si>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</si>
  <si>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</si>
  <si>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</si>
  <si>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</si>
  <si>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</si>
  <si>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</si>
  <si>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</si>
  <si>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</si>
  <si>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</si>
  <si>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</si>
  <si>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</si>
  <si>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</si>
  <si>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</si>
  <si>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</si>
  <si>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</si>
  <si>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</si>
  <si>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</si>
  <si>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</si>
  <si>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</si>
  <si>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</si>
  <si>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</si>
  <si>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</si>
  <si>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</si>
  <si>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</si>
  <si>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</si>
  <si>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</si>
  <si>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</si>
  <si>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</si>
  <si>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</si>
  <si>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</si>
  <si>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</si>
  <si>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</si>
  <si>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</si>
  <si>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</si>
  <si>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</si>
  <si>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</si>
  <si>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</si>
  <si>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</si>
  <si>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</si>
  <si>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</si>
  <si>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</si>
  <si>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</si>
  <si>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</si>
  <si>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</si>
  <si>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</si>
  <si>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</si>
  <si>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</si>
  <si>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</si>
  <si>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</si>
  <si>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</si>
  <si>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</si>
  <si>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</si>
  <si>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</si>
  <si>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</si>
  <si>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</si>
  <si>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</si>
  <si>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</si>
  <si>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</si>
  <si>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</si>
  <si>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</si>
  <si>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</si>
  <si>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</si>
  <si>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</si>
  <si>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</si>
  <si>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</si>
  <si>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</si>
  <si>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</si>
  <si>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</si>
  <si>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</si>
  <si>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</si>
  <si>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</si>
  <si>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</si>
  <si>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</si>
  <si>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</si>
  <si>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</si>
  <si>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</si>
  <si>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</si>
  <si>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</si>
  <si>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</si>
  <si>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</si>
  <si>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</si>
  <si>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</si>
  <si>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</si>
  <si>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</si>
  <si>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</si>
  <si>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</si>
  <si>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</si>
  <si>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</si>
  <si>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</si>
  <si>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</si>
  <si>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</si>
  <si>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</si>
  <si>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</si>
  <si>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</si>
  <si>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</si>
  <si>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</si>
  <si>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</si>
  <si>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</si>
  <si>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</si>
  <si>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</si>
  <si>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</si>
  <si>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</si>
  <si>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</si>
  <si>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</si>
  <si>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</si>
  <si>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</si>
  <si>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</si>
  <si>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</si>
  <si>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</si>
  <si>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</si>
  <si>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</si>
  <si>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</si>
  <si>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</si>
  <si>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</si>
  <si>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</si>
  <si>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</si>
  <si>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</si>
  <si>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</si>
  <si>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</si>
  <si>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</si>
  <si>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</si>
  <si>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</si>
  <si>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</si>
  <si>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</si>
  <si>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</si>
  <si>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</si>
  <si>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</si>
  <si>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</si>
  <si>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</si>
  <si>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</si>
  <si>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</si>
  <si>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</si>
  <si>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</si>
  <si>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</si>
  <si>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</si>
  <si>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</si>
  <si>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</si>
  <si>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</si>
  <si>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</si>
  <si>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</si>
  <si>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</si>
  <si>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</si>
  <si>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</si>
  <si>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</si>
  <si>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</si>
  <si>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</si>
  <si>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</si>
  <si>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</si>
  <si>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</si>
  <si>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</si>
  <si>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</si>
  <si>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</si>
  <si>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</si>
  <si>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</si>
  <si>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</si>
  <si>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</si>
  <si>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</si>
  <si>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</si>
  <si>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</si>
  <si>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</si>
  <si>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</si>
  <si>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</si>
  <si>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</si>
  <si>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</si>
  <si>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</si>
  <si>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</si>
  <si>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</si>
  <si>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</si>
  <si>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</si>
  <si>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</si>
  <si>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</si>
  <si>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</si>
  <si>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</si>
  <si>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</si>
  <si>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</si>
  <si>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</si>
  <si>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</si>
  <si>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</si>
  <si>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</si>
  <si>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</si>
  <si>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</si>
  <si>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</si>
  <si>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</si>
  <si>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</si>
  <si>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</si>
  <si>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</si>
  <si>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</si>
  <si>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</si>
  <si>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</si>
  <si>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</si>
  <si>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</si>
  <si>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</si>
  <si>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</si>
  <si>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</si>
  <si>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</si>
  <si>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</si>
  <si>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</si>
  <si>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</si>
  <si>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</si>
  <si>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</si>
  <si>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</si>
  <si>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</si>
  <si>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</si>
  <si>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</si>
  <si>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</si>
  <si>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</si>
  <si>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</si>
  <si>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</si>
  <si>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</si>
  <si>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</si>
  <si>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</si>
  <si>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</si>
  <si>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</si>
  <si>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</si>
  <si>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</si>
  <si>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</si>
  <si>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</si>
  <si>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</si>
  <si>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</si>
  <si>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</si>
  <si>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</si>
  <si>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</si>
  <si>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</si>
  <si>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</si>
  <si>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</si>
  <si>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</si>
  <si>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</si>
  <si>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</si>
  <si>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</si>
  <si>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</si>
  <si>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</si>
  <si>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</si>
  <si>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</si>
  <si>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</si>
  <si>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</si>
  <si>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</si>
  <si>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</si>
  <si>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</si>
  <si>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</si>
  <si>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</si>
  <si>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</si>
  <si>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</si>
  <si>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</si>
  <si>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</si>
  <si>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</si>
  <si>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</si>
  <si>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</si>
  <si>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</si>
  <si>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</si>
  <si>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</si>
  <si>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</si>
  <si>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</si>
  <si>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</si>
  <si>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</si>
  <si>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</si>
  <si>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</si>
  <si>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</si>
  <si>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</si>
  <si>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</si>
  <si>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</si>
  <si>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</si>
  <si>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</si>
  <si>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</si>
  <si>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</si>
  <si>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</si>
  <si>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</si>
  <si>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</si>
  <si>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</si>
  <si>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</si>
  <si>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</si>
  <si>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</si>
  <si>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</si>
  <si>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</si>
  <si>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</si>
  <si>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</si>
  <si>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</si>
  <si>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</si>
  <si>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</si>
  <si>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</si>
  <si>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</si>
  <si>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</si>
  <si>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</si>
  <si>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</si>
  <si>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</si>
  <si>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</si>
  <si>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</si>
  <si>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</si>
  <si>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</si>
  <si>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</si>
  <si>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</si>
  <si>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</si>
  <si>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</si>
  <si>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</si>
  <si>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</si>
  <si>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</si>
  <si>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</si>
  <si>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</si>
  <si>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</si>
  <si>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</si>
  <si>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</si>
  <si>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</si>
  <si>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</si>
  <si>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</si>
  <si>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</si>
  <si>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</si>
  <si>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</si>
  <si>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</si>
  <si>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</si>
  <si>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</si>
  <si>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</si>
  <si>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</si>
  <si>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</si>
  <si>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</si>
  <si>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</si>
  <si>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</si>
  <si>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</si>
  <si>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</si>
  <si>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</si>
  <si>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</si>
  <si>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</si>
  <si>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</si>
  <si>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</si>
  <si>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</si>
  <si>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</si>
  <si>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</si>
  <si>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</si>
  <si>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</si>
  <si>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</si>
  <si>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</si>
  <si>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</si>
  <si>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</si>
  <si>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</si>
  <si>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</si>
  <si>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</si>
  <si>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</si>
  <si>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</si>
  <si>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</si>
  <si>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</si>
  <si>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</si>
  <si>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</si>
  <si>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</si>
  <si>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</si>
  <si>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</si>
  <si>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</si>
  <si>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</si>
  <si>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</si>
  <si>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</si>
  <si>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</si>
  <si>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</si>
  <si>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</si>
  <si>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</si>
  <si>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</si>
  <si>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</si>
  <si>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</si>
  <si>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</si>
  <si>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</si>
  <si>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</si>
  <si>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</si>
  <si>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</si>
  <si>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</si>
  <si>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</si>
  <si>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</si>
  <si>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</si>
  <si>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</si>
  <si>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</si>
  <si>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</si>
  <si>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</si>
  <si>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</si>
  <si>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</si>
  <si>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</si>
  <si>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</si>
  <si>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</si>
  <si>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</si>
  <si>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</si>
  <si>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</si>
  <si>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</si>
  <si>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</si>
  <si>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</si>
  <si>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</si>
  <si>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</si>
  <si>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</si>
  <si>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</si>
  <si>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</si>
  <si>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</si>
  <si>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</si>
  <si>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</si>
  <si>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</si>
  <si>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</si>
  <si>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</si>
  <si>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</si>
  <si>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</si>
  <si>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</si>
  <si>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</si>
  <si>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</si>
  <si>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</si>
  <si>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</si>
  <si>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</si>
  <si>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</si>
  <si>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</si>
  <si>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</si>
  <si>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</si>
  <si>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</si>
  <si>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</si>
  <si>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</si>
  <si>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</si>
  <si>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</si>
  <si>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</si>
  <si>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</si>
  <si>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</si>
  <si>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</si>
  <si>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</si>
  <si>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</si>
  <si>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</si>
  <si>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</si>
  <si>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</si>
  <si>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</si>
  <si>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</si>
  <si>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</si>
  <si>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</si>
  <si>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</si>
  <si>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</si>
  <si>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</si>
  <si>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</si>
  <si>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</si>
  <si>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</si>
  <si>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</si>
  <si>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</si>
  <si>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</si>
  <si>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</si>
  <si>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</si>
  <si>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</si>
  <si>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</si>
  <si>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</si>
  <si>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</si>
  <si>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</si>
  <si>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</si>
  <si>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</si>
  <si>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</si>
  <si>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</si>
  <si>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</si>
  <si>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</si>
  <si>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</si>
  <si>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</si>
  <si>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</si>
  <si>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</si>
  <si>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</si>
  <si>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</si>
  <si>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</si>
  <si>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</si>
  <si>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</si>
  <si>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</si>
  <si>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</si>
  <si>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</si>
  <si>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</si>
  <si>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</si>
  <si>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</si>
  <si>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</si>
  <si>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</si>
  <si>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</si>
  <si>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</si>
  <si>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</si>
  <si>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</si>
  <si>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</si>
  <si>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</si>
  <si>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</si>
  <si>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</si>
  <si>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</si>
  <si>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</si>
  <si>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</si>
  <si>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</si>
  <si>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</si>
  <si>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</si>
  <si>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</si>
  <si>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</si>
  <si>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</si>
  <si>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</si>
  <si>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</si>
  <si>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</si>
  <si>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</si>
  <si>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</si>
  <si>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</si>
  <si>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</si>
  <si>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</si>
  <si>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</si>
  <si>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</si>
  <si>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</si>
  <si>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</si>
  <si>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</si>
  <si>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</si>
  <si>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</si>
  <si>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</si>
  <si>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</si>
  <si>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</si>
  <si>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</si>
  <si>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</si>
  <si>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</si>
  <si>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</si>
  <si>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</si>
  <si>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</si>
  <si>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</si>
  <si>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</si>
  <si>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</si>
  <si>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</si>
  <si>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</si>
  <si>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</si>
  <si>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</si>
  <si>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</si>
  <si>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</si>
  <si>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</si>
  <si>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</si>
  <si>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</si>
  <si>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</si>
  <si>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</si>
  <si>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</si>
  <si>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</si>
  <si>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</si>
  <si>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</si>
  <si>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</si>
  <si>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</si>
  <si>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</si>
  <si>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</si>
  <si>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</si>
  <si>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</si>
  <si>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</si>
  <si>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</si>
  <si>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</si>
  <si>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</si>
  <si>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</si>
  <si>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</si>
  <si>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</si>
  <si>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</si>
  <si>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</si>
  <si>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</si>
  <si>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</si>
  <si>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</si>
  <si>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</si>
  <si>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</si>
  <si>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</si>
  <si>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</si>
  <si>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</si>
  <si>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</si>
  <si>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</si>
  <si>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</si>
  <si>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</si>
  <si>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</si>
  <si>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</si>
  <si>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</si>
  <si>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</si>
  <si>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</si>
  <si>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</si>
  <si>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</si>
  <si>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</si>
  <si>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</si>
  <si>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</si>
  <si>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</si>
  <si>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</si>
  <si>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</si>
  <si>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</si>
  <si>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</si>
  <si>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</si>
  <si>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</si>
  <si>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</si>
  <si>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</si>
  <si>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</si>
  <si>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</si>
  <si>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</si>
  <si>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</si>
  <si>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</si>
  <si>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</si>
  <si>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</si>
  <si>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</si>
  <si>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</si>
  <si>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</si>
  <si>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</si>
  <si>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</si>
  <si>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</si>
  <si>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</si>
  <si>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</si>
  <si>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</si>
  <si>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</si>
  <si>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</si>
  <si>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</si>
  <si>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</si>
  <si>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</si>
  <si>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</si>
  <si>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</si>
  <si>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</si>
  <si>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</si>
  <si>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</si>
  <si>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</si>
  <si>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</si>
  <si>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</si>
  <si>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</si>
  <si>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</si>
  <si>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</si>
  <si>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</si>
  <si>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</si>
  <si>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</si>
  <si>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</si>
  <si>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</si>
  <si>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</si>
  <si>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</si>
  <si>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</si>
  <si>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</si>
  <si>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</si>
  <si>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</si>
  <si>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</si>
  <si>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</si>
  <si>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</si>
  <si>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</si>
  <si>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</si>
  <si>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</si>
  <si>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</si>
  <si>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</si>
  <si>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</si>
  <si>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</si>
  <si>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</si>
  <si>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</si>
  <si>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</si>
  <si>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</si>
  <si>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</si>
  <si>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</si>
  <si>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</si>
  <si>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</si>
  <si>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</si>
  <si>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</si>
  <si>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</si>
  <si>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</si>
  <si>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</si>
  <si>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</si>
  <si>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</si>
  <si>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</si>
  <si>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</si>
  <si>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</si>
  <si>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</si>
  <si>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</si>
  <si>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</si>
  <si>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</si>
  <si>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</si>
  <si>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</si>
  <si>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</si>
  <si>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</si>
  <si>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</si>
  <si>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</si>
  <si>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</si>
  <si>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</si>
  <si>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</si>
  <si>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</si>
  <si>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</si>
  <si>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</si>
  <si>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</si>
  <si>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</si>
  <si>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</si>
  <si>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</si>
  <si>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</si>
  <si>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</si>
  <si>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</si>
  <si>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</si>
  <si>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</si>
  <si>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</si>
  <si>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</si>
  <si>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</si>
  <si>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</si>
  <si>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</si>
  <si>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</si>
  <si>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</si>
  <si>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</si>
  <si>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</si>
  <si>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</si>
  <si>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</si>
  <si>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</si>
  <si>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</si>
  <si>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</si>
  <si>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</si>
  <si>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</si>
  <si>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</si>
  <si>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</si>
  <si>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</si>
  <si>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</si>
  <si>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</si>
  <si>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</si>
  <si>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</si>
  <si>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</si>
  <si>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</si>
  <si>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</si>
  <si>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</si>
  <si>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</si>
  <si>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</si>
  <si>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</si>
  <si>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</si>
  <si>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</si>
  <si>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</si>
  <si>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</si>
  <si>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</si>
  <si>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</si>
  <si>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</si>
  <si>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</si>
  <si>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</si>
  <si>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</si>
  <si>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</si>
  <si>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</si>
  <si>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</si>
  <si>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</si>
  <si>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</si>
  <si>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</si>
  <si>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</si>
  <si>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</si>
  <si>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</si>
  <si>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</si>
  <si>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</si>
  <si>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</si>
  <si>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</si>
  <si>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</si>
  <si>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</si>
  <si>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</si>
  <si>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</si>
  <si>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</si>
  <si>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</si>
  <si>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</si>
  <si>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</si>
  <si>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</si>
  <si>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</si>
  <si>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</si>
  <si>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</si>
  <si>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</si>
  <si>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</si>
  <si>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</si>
  <si>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</si>
  <si>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</si>
  <si>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</si>
  <si>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</si>
  <si>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</si>
  <si>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</si>
  <si>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</si>
  <si>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</si>
  <si>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</si>
  <si>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</si>
  <si>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</si>
  <si>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</si>
  <si>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</si>
  <si>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</si>
  <si>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</si>
  <si>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</si>
  <si>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</si>
  <si>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</si>
  <si>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</si>
  <si>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</si>
  <si>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</si>
  <si>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</si>
  <si>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</si>
  <si>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</si>
  <si>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</si>
  <si>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</si>
  <si>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</si>
  <si>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</si>
  <si>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</si>
  <si>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</si>
  <si>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</si>
  <si>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</si>
  <si>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</si>
  <si>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</si>
  <si>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</si>
  <si>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</si>
  <si>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</si>
  <si>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</si>
  <si>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</si>
  <si>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</si>
  <si>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</si>
  <si>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</si>
  <si>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</si>
  <si>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</si>
  <si>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</si>
  <si>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</si>
  <si>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</si>
  <si>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</si>
  <si>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</si>
  <si>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</si>
  <si>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</si>
  <si>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</si>
  <si>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</si>
  <si>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</si>
  <si>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</si>
  <si>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</si>
  <si>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</si>
  <si>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</si>
  <si>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</si>
  <si>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</si>
  <si>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</si>
  <si>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</si>
  <si>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</si>
  <si>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</si>
  <si>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</si>
  <si>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</si>
  <si>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</si>
  <si>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</si>
  <si>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</si>
  <si>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</si>
  <si>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</si>
  <si>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</si>
  <si>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</si>
  <si>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</si>
  <si>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</si>
  <si>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</si>
  <si>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</si>
  <si>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</si>
  <si>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</si>
  <si>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</si>
  <si>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</si>
  <si>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</si>
  <si>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</si>
  <si>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</si>
  <si>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</si>
  <si>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</si>
  <si>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</si>
  <si>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</si>
  <si>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</si>
  <si>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</si>
  <si>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</si>
  <si>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</si>
  <si>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</si>
  <si>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</si>
  <si>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</si>
  <si>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</si>
  <si>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</si>
  <si>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</si>
  <si>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</si>
  <si>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</si>
  <si>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</si>
  <si>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</si>
  <si>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</si>
  <si>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</si>
  <si>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</si>
  <si>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</si>
  <si>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</si>
  <si>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</si>
  <si>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</si>
  <si>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</si>
  <si>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</si>
  <si>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</si>
  <si>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</si>
  <si>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</si>
  <si>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</si>
  <si>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</si>
  <si>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</si>
  <si>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</si>
  <si>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</si>
  <si>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</si>
  <si>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</si>
  <si>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</si>
  <si>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</si>
  <si>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</si>
  <si>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</si>
  <si>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</si>
  <si>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</si>
  <si>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</si>
  <si>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</si>
  <si>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</si>
  <si>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</si>
  <si>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</si>
  <si>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</si>
  <si>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</si>
  <si>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</si>
  <si>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</si>
  <si>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</si>
  <si>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</si>
  <si>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</si>
  <si>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</si>
  <si>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</si>
  <si>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</si>
  <si>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</si>
  <si>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</si>
  <si>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</si>
  <si>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</si>
  <si>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</si>
  <si>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</si>
  <si>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</si>
  <si>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</si>
  <si>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</si>
  <si>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</si>
  <si>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</si>
  <si>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</si>
  <si>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</si>
  <si>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</si>
  <si>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</si>
  <si>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</si>
  <si>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</si>
  <si>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</si>
  <si>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</si>
  <si>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</si>
  <si>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</si>
  <si>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</si>
  <si>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</si>
  <si>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</si>
  <si>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</si>
  <si>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</si>
  <si>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</si>
  <si>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</si>
  <si>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</si>
  <si>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</si>
  <si>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</si>
  <si>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</si>
  <si>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</si>
  <si>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</si>
  <si>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</si>
  <si>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</si>
  <si>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</si>
  <si>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</si>
  <si>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</si>
  <si>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</si>
  <si>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</si>
  <si>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</si>
  <si>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</si>
  <si>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</si>
  <si>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</si>
  <si>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</si>
  <si>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</si>
  <si>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</si>
  <si>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</si>
  <si>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</si>
  <si>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</si>
  <si>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</si>
  <si>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</si>
  <si>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</si>
  <si>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</si>
  <si>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</si>
  <si>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</si>
  <si>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</si>
  <si>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</si>
  <si>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</si>
  <si>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</si>
  <si>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</si>
  <si>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</si>
  <si>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</si>
  <si>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</si>
  <si>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</si>
  <si>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</si>
  <si>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</si>
  <si>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</si>
  <si>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</si>
  <si>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</si>
  <si>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</si>
  <si>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</si>
  <si>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</si>
  <si>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</si>
  <si>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</si>
  <si>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</si>
  <si>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</si>
  <si>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</si>
  <si>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</si>
  <si>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</si>
  <si>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</si>
  <si>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</si>
  <si>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</si>
  <si>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</si>
  <si>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</si>
  <si>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</si>
  <si>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</si>
  <si>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</si>
  <si>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</si>
  <si>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</si>
  <si>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</si>
  <si>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</si>
  <si>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</si>
  <si>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</si>
  <si>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</si>
  <si>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</si>
  <si>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</si>
  <si>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</si>
  <si>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</si>
  <si>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</si>
  <si>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</si>
  <si>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</si>
  <si>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</si>
  <si>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</si>
  <si>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</si>
  <si>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</si>
  <si>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</si>
  <si>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</si>
  <si>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</si>
  <si>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</si>
  <si>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</si>
  <si>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</si>
  <si>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</si>
  <si>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</si>
  <si>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</si>
  <si>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</si>
  <si>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</si>
  <si>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</si>
  <si>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</si>
  <si>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</si>
  <si>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</si>
  <si>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</si>
  <si>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</si>
  <si>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</si>
  <si>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</si>
  <si>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</si>
  <si>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</si>
  <si>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</si>
  <si>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</si>
  <si>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</si>
  <si>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</si>
  <si>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</si>
  <si>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</si>
  <si>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</si>
  <si>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</si>
  <si>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</si>
  <si>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</si>
  <si>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</si>
  <si>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</si>
  <si>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</si>
  <si>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</si>
  <si>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</si>
  <si>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</si>
  <si>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</si>
  <si>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</si>
  <si>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</si>
  <si>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</si>
  <si>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</si>
  <si>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</si>
  <si>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</si>
  <si>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</si>
  <si>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</si>
  <si>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</si>
  <si>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</si>
  <si>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</si>
  <si>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</si>
  <si>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</si>
  <si>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</si>
  <si>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</si>
  <si>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</si>
  <si>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</si>
  <si>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</si>
  <si>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</si>
  <si>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</si>
  <si>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</si>
  <si>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</si>
  <si>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</si>
  <si>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</si>
  <si>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</si>
  <si>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</si>
  <si>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</si>
  <si>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</si>
  <si>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</si>
  <si>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</si>
  <si>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</si>
  <si>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</si>
  <si>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</si>
  <si>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</si>
  <si>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</si>
  <si>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</si>
  <si>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</si>
  <si>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</si>
  <si>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</si>
  <si>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</si>
  <si>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</si>
  <si>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</si>
  <si>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</si>
  <si>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</si>
  <si>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</si>
  <si>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</si>
  <si>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</si>
  <si>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</si>
  <si>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</si>
  <si>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</si>
  <si>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</si>
  <si>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</si>
  <si>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</si>
  <si>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</si>
  <si>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</si>
  <si>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</si>
  <si>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</si>
  <si>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</si>
  <si>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</si>
  <si>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</si>
  <si>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</si>
  <si>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</si>
  <si>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</si>
  <si>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</si>
  <si>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</si>
  <si>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</si>
  <si>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</si>
  <si>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</si>
  <si>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</si>
  <si>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</si>
  <si>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</si>
  <si>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</si>
  <si>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</si>
  <si>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</si>
  <si>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</si>
  <si>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</si>
  <si>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</si>
  <si>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</si>
  <si>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</si>
  <si>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</si>
  <si>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</si>
  <si>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</si>
  <si>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</si>
  <si>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</si>
  <si>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</si>
  <si>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</si>
  <si>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</si>
  <si>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</si>
  <si>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</si>
  <si>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</si>
  <si>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</si>
  <si>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</si>
  <si>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</si>
  <si>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</si>
  <si>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</si>
  <si>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</si>
  <si>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</si>
  <si>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</si>
  <si>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</si>
  <si>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</si>
  <si>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</si>
  <si>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</si>
  <si>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</si>
  <si>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</si>
  <si>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</si>
  <si>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</si>
  <si>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</si>
  <si>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</si>
  <si>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</si>
  <si>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</si>
  <si>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</si>
  <si>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</si>
  <si>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</si>
  <si>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</si>
  <si>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</si>
  <si>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</si>
  <si>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</si>
  <si>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</si>
  <si>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</si>
  <si>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</si>
  <si>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</si>
  <si>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</si>
  <si>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</si>
  <si>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</si>
  <si>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</si>
  <si>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</si>
  <si>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</si>
  <si>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</si>
  <si>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</si>
  <si>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</si>
  <si>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</si>
  <si>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</si>
  <si>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</si>
  <si>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</si>
  <si>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</si>
  <si>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</si>
  <si>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</si>
  <si>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</si>
  <si>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</si>
  <si>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</si>
  <si>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</si>
  <si>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</si>
  <si>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</si>
  <si>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</si>
  <si>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</si>
  <si>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</si>
  <si>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</si>
  <si>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</si>
  <si>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</si>
  <si>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</si>
  <si>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</si>
  <si>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</si>
  <si>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</si>
  <si>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</si>
  <si>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</si>
  <si>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</si>
  <si>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</si>
  <si>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</si>
  <si>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</si>
  <si>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</si>
  <si>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</si>
  <si>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</si>
  <si>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</si>
  <si>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</si>
  <si>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</si>
  <si>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</si>
  <si>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</si>
  <si>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</si>
  <si>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</si>
  <si>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</si>
  <si>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</si>
  <si>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</si>
  <si>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</si>
  <si>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</si>
  <si>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</si>
  <si>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</si>
  <si>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</si>
  <si>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</si>
  <si>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</si>
  <si>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</si>
  <si>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</si>
  <si>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</si>
  <si>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</si>
  <si>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</si>
  <si>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</si>
  <si>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</si>
  <si>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</si>
  <si>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</si>
  <si>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</si>
  <si>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</si>
  <si>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</si>
  <si>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</si>
  <si>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</si>
  <si>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</si>
  <si>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</si>
  <si>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</si>
  <si>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</si>
  <si>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</si>
  <si>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</si>
  <si>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</si>
  <si>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</si>
  <si>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</si>
  <si>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</si>
  <si>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</si>
  <si>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</si>
  <si>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</si>
  <si>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</si>
  <si>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</si>
  <si>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</si>
  <si>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</si>
  <si>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</si>
  <si>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</si>
  <si>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</si>
  <si>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</si>
  <si>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</si>
  <si>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</si>
  <si>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</si>
  <si>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</si>
  <si>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</si>
  <si>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</si>
  <si>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</si>
  <si>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</si>
  <si>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</si>
  <si>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</si>
  <si>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</si>
  <si>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</si>
  <si>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</si>
  <si>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</si>
  <si>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</si>
  <si>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</si>
  <si>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</si>
  <si>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</si>
  <si>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</si>
  <si>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</si>
  <si>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</si>
  <si>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</si>
  <si>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</si>
  <si>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</si>
  <si>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</si>
  <si>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</si>
  <si>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</si>
  <si>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</si>
  <si>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</si>
  <si>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</si>
  <si>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</si>
  <si>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</si>
  <si>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</si>
  <si>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</si>
  <si>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</si>
  <si>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</si>
  <si>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</si>
  <si>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</si>
  <si>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</si>
  <si>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</si>
  <si>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</si>
  <si>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</si>
  <si>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</si>
  <si>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</si>
  <si>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</si>
  <si>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</si>
  <si>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</si>
  <si>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</si>
  <si>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</si>
  <si>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</si>
  <si>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</si>
  <si>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</si>
  <si>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</si>
  <si>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</si>
  <si>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</si>
  <si>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</si>
  <si>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</si>
  <si>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</si>
  <si>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</si>
  <si>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</si>
  <si>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</si>
  <si>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</si>
  <si>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</si>
  <si>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</si>
  <si>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</si>
  <si>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</si>
  <si>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</si>
  <si>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</si>
  <si>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</si>
  <si>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</si>
  <si>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</si>
  <si>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</si>
  <si>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</si>
  <si>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</si>
  <si>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</si>
  <si>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</si>
  <si>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</si>
  <si>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</si>
  <si>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</si>
  <si>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</si>
  <si>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</si>
  <si>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</si>
  <si>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</si>
  <si>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</si>
  <si>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</si>
  <si>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</si>
  <si>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</si>
  <si>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</si>
  <si>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</si>
  <si>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</si>
  <si>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</si>
  <si>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</si>
  <si>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</si>
  <si>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</si>
  <si>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</si>
  <si>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</si>
  <si>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</si>
  <si>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</si>
  <si>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</si>
  <si>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</si>
  <si>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</si>
  <si>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</si>
  <si>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</si>
  <si>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</si>
  <si>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</si>
  <si>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</si>
  <si>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</si>
  <si>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</si>
  <si>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</si>
  <si>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</si>
  <si>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</si>
  <si>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</si>
  <si>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</si>
  <si>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</si>
  <si>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</si>
  <si>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</si>
  <si>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</si>
  <si>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</si>
  <si>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</si>
  <si>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</si>
  <si>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</si>
  <si>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</si>
  <si>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</si>
  <si>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</si>
  <si>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</si>
  <si>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</si>
  <si>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</si>
  <si>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</si>
  <si>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</si>
  <si>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</si>
  <si>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</si>
  <si>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</si>
  <si>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</si>
  <si>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</si>
  <si>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</si>
  <si>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</si>
  <si>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</si>
  <si>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</si>
  <si>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</si>
  <si>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</si>
  <si>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</si>
  <si>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</si>
  <si>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</si>
  <si>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</si>
  <si>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</si>
  <si>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</si>
  <si>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</si>
  <si>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</si>
  <si>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</si>
  <si>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</si>
  <si>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</si>
  <si>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</si>
  <si>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</si>
  <si>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</si>
  <si>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</si>
  <si>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</si>
  <si>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</si>
  <si>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</si>
  <si>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</si>
  <si>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</si>
  <si>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</si>
  <si>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</si>
  <si>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</si>
  <si>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</si>
  <si>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</si>
  <si>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</si>
  <si>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</si>
  <si>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</si>
  <si>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</si>
  <si>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</si>
  <si>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</si>
  <si>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</si>
  <si>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</si>
  <si>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</si>
  <si>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</si>
  <si>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</si>
  <si>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</si>
  <si>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</si>
  <si>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</si>
  <si>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</si>
  <si>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</si>
  <si>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</si>
  <si>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</si>
  <si>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</si>
  <si>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</si>
  <si>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</si>
  <si>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</si>
  <si>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</si>
  <si>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</si>
  <si>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</si>
  <si>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</si>
  <si>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</si>
  <si>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</si>
  <si>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</si>
  <si>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</si>
  <si>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</si>
  <si>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</si>
  <si>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</si>
  <si>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</si>
  <si>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</si>
  <si>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</si>
  <si>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</si>
  <si>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</si>
  <si>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</si>
  <si>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</si>
  <si>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</si>
  <si>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</si>
  <si>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</si>
  <si>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</si>
  <si>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</si>
  <si>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</si>
  <si>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</si>
  <si>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</si>
  <si>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</si>
  <si>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</si>
  <si>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</si>
  <si>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</si>
  <si>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</si>
  <si>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</si>
  <si>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</si>
  <si>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</si>
  <si>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</si>
  <si>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</si>
  <si>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</si>
  <si>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</si>
  <si>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</si>
  <si>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</si>
  <si>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</si>
  <si>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</si>
  <si>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</si>
  <si>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</si>
  <si>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</si>
  <si>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</si>
  <si>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</si>
  <si>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</si>
  <si>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</si>
  <si>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</si>
  <si>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</si>
  <si>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</si>
  <si>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</si>
  <si>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</si>
  <si>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</si>
  <si>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</si>
  <si>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</si>
  <si>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</si>
  <si>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</si>
  <si>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</si>
  <si>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</si>
  <si>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</si>
  <si>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</si>
  <si>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</si>
  <si>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</si>
  <si>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</si>
  <si>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</si>
  <si>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</si>
  <si>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</si>
  <si>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</si>
  <si>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</si>
  <si>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</si>
  <si>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</si>
  <si>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</si>
  <si>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</si>
  <si>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</si>
  <si>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</si>
  <si>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</si>
  <si>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</si>
  <si>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</si>
  <si>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</si>
  <si>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</si>
  <si>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</si>
  <si>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</si>
  <si>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</si>
  <si>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</si>
  <si>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</si>
  <si>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</si>
  <si>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</si>
  <si>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</si>
  <si>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</si>
  <si>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</si>
  <si>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</si>
  <si>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</si>
  <si>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</si>
  <si>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</si>
  <si>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</si>
  <si>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</si>
  <si>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</si>
  <si>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</si>
  <si>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</si>
  <si>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</si>
  <si>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</si>
  <si>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</si>
  <si>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</si>
  <si>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</si>
  <si>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</si>
  <si>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</si>
  <si>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</si>
  <si>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</si>
  <si>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</si>
  <si>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</si>
  <si>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</si>
  <si>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</si>
  <si>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</si>
  <si>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</si>
  <si>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</si>
  <si>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</si>
  <si>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</si>
  <si>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</si>
  <si>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</si>
  <si>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</si>
  <si>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</si>
  <si>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</si>
  <si>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</si>
  <si>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</si>
  <si>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</si>
  <si>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</si>
  <si>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</si>
  <si>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</si>
  <si>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</si>
  <si>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</si>
  <si>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</si>
  <si>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</si>
  <si>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</si>
  <si>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</si>
  <si>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</si>
  <si>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</si>
  <si>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</si>
  <si>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</si>
  <si>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</si>
  <si>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</si>
  <si>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</si>
  <si>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</si>
  <si>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</si>
  <si>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</si>
  <si>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</si>
  <si>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</si>
  <si>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</si>
  <si>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</si>
  <si>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</si>
  <si>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</si>
  <si>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</si>
  <si>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</si>
  <si>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</si>
  <si>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</si>
  <si>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</si>
  <si>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</si>
  <si>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</si>
  <si>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</si>
  <si>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</si>
  <si>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</si>
  <si>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</si>
  <si>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</si>
  <si>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</si>
  <si>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</si>
  <si>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</si>
  <si>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</si>
  <si>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</si>
  <si>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</si>
  <si>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</si>
  <si>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</si>
  <si>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</si>
  <si>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</si>
  <si>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</si>
  <si>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</si>
  <si>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</si>
  <si>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</si>
  <si>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</si>
  <si>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</si>
  <si>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</si>
  <si>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</si>
  <si>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</si>
  <si>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</si>
  <si>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</si>
  <si>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</si>
  <si>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</si>
  <si>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</si>
  <si>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</si>
  <si>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</si>
  <si>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</si>
  <si>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</si>
  <si>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</si>
  <si>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</si>
  <si>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</si>
  <si>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</si>
  <si>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</si>
  <si>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</si>
  <si>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</si>
  <si>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</si>
  <si>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</si>
  <si>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</si>
  <si>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</si>
  <si>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</si>
  <si>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</si>
  <si>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</si>
  <si>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</si>
  <si>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</si>
  <si>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</si>
  <si>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</si>
  <si>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</si>
  <si>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</si>
  <si>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</si>
  <si>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</si>
  <si>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</si>
  <si>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</si>
  <si>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</si>
  <si>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</si>
  <si>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</si>
  <si>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</si>
  <si>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</si>
  <si>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</si>
  <si>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</si>
  <si>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</si>
  <si>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</si>
  <si>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</si>
  <si>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</si>
  <si>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</si>
  <si>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</si>
  <si>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</si>
  <si>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</si>
  <si>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</si>
  <si>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</si>
  <si>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</si>
  <si>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</si>
  <si>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</si>
  <si>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</si>
  <si>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</si>
  <si>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</si>
  <si>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</si>
  <si>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</si>
  <si>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</si>
  <si>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</si>
  <si>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</si>
  <si>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</si>
  <si>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</si>
  <si>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</si>
  <si>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</si>
  <si>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</si>
  <si>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</si>
  <si>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</si>
  <si>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</si>
  <si>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</si>
  <si>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</si>
  <si>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</si>
  <si>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</si>
  <si>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</si>
  <si>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</si>
  <si>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</si>
  <si>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</si>
  <si>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</si>
  <si>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</si>
  <si>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</si>
  <si>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</si>
  <si>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</si>
  <si>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</si>
  <si>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</si>
  <si>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</si>
  <si>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</si>
  <si>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</si>
  <si>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</si>
  <si>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</si>
  <si>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</si>
  <si>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</si>
  <si>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</si>
  <si>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</si>
  <si>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</si>
  <si>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</si>
  <si>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</si>
  <si>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</si>
  <si>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</si>
  <si>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</si>
  <si>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</si>
  <si>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</si>
  <si>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</si>
  <si>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</si>
  <si>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</si>
  <si>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</si>
  <si>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</si>
  <si>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</si>
  <si>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</si>
  <si>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</si>
  <si>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</si>
  <si>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</si>
  <si>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</si>
  <si>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</si>
  <si>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</si>
  <si>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</si>
  <si>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</si>
  <si>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</si>
  <si>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</si>
  <si>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</si>
  <si>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</si>
  <si>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</si>
  <si>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</si>
  <si>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</si>
  <si>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</si>
  <si>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</si>
  <si>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</si>
  <si>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</si>
  <si>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</si>
  <si>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</si>
  <si>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</si>
  <si>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</si>
  <si>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</si>
  <si>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</si>
  <si>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</si>
  <si>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</si>
  <si>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</si>
  <si>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</si>
  <si>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</si>
  <si>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</si>
  <si>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</si>
  <si>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</si>
  <si>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</si>
  <si>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</si>
  <si>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</si>
  <si>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</si>
  <si>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</si>
  <si>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</si>
  <si>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</si>
  <si>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</si>
  <si>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</si>
  <si>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</si>
  <si>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</si>
  <si>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</si>
  <si>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</si>
  <si>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</si>
  <si>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</si>
  <si>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</si>
  <si>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</si>
  <si>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</si>
  <si>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</si>
  <si>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</si>
  <si>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</si>
  <si>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</si>
  <si>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</si>
  <si>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</si>
  <si>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</si>
  <si>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</si>
  <si>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</si>
  <si>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</si>
  <si>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</si>
  <si>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</si>
  <si>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</si>
  <si>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</si>
  <si>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</si>
  <si>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</si>
  <si>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</si>
  <si>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</si>
  <si>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</si>
  <si>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</si>
  <si>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</si>
  <si>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</si>
  <si>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</si>
  <si>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</si>
  <si>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</si>
  <si>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</si>
  <si>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</si>
  <si>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</si>
  <si>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</si>
  <si>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</si>
  <si>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</si>
  <si>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</si>
  <si>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</si>
  <si>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</si>
  <si>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</si>
  <si>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</si>
  <si>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</si>
  <si>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</si>
  <si>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</si>
  <si>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</si>
  <si>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</si>
  <si>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</si>
  <si>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</si>
  <si>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</si>
  <si>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</si>
  <si>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</si>
  <si>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</si>
  <si>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</si>
  <si>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</si>
  <si>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</si>
  <si>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</si>
  <si>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</si>
  <si>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</si>
  <si>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</si>
  <si>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</si>
  <si>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</si>
  <si>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</si>
  <si>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</si>
  <si>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</si>
  <si>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</si>
  <si>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</si>
  <si>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</si>
  <si>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</si>
  <si>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</si>
  <si>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</si>
  <si>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</si>
  <si>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</si>
  <si>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</si>
  <si>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</si>
  <si>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</si>
  <si>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</si>
  <si>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</si>
  <si>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</si>
  <si>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</si>
  <si>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</si>
  <si>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</si>
  <si>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</si>
  <si>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</si>
  <si>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</si>
  <si>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</si>
  <si>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</si>
  <si>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</si>
  <si>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</si>
  <si>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</si>
  <si>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</si>
  <si>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</si>
  <si>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</si>
  <si>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</si>
  <si>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</si>
  <si>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</si>
  <si>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</si>
  <si>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</si>
  <si>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</si>
  <si>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</si>
  <si>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</si>
  <si>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</si>
  <si>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</si>
  <si>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</si>
  <si>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</si>
  <si>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</si>
  <si>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</si>
  <si>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</si>
  <si>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</si>
  <si>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</si>
  <si>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</si>
  <si>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</si>
  <si>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</si>
  <si>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</si>
  <si>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</si>
  <si>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</si>
  <si>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</si>
  <si>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</si>
  <si>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</si>
  <si>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</si>
  <si>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</si>
  <si>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</si>
  <si>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</si>
  <si>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</si>
  <si>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</si>
  <si>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</si>
  <si>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</si>
  <si>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</si>
  <si>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</si>
  <si>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</si>
  <si>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</si>
  <si>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</si>
  <si>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</si>
  <si>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</si>
  <si>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</si>
  <si>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</si>
  <si>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</si>
  <si>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</si>
  <si>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</si>
  <si>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</si>
  <si>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</si>
  <si>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</si>
  <si>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</si>
  <si>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</si>
  <si>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</si>
  <si>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</si>
  <si>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</si>
  <si>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</si>
  <si>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</si>
  <si>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</si>
  <si>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</si>
  <si>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</si>
  <si>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</si>
  <si>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</si>
  <si>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</si>
  <si>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</si>
  <si>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</si>
  <si>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</si>
  <si>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</si>
  <si>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</si>
  <si>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</si>
  <si>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</si>
  <si>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</si>
  <si>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</si>
  <si>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</si>
  <si>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</si>
  <si>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</si>
  <si>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</si>
  <si>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</si>
  <si>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</si>
  <si>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</si>
  <si>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</si>
  <si>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</si>
  <si>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</si>
  <si>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</si>
  <si>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</si>
  <si>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</si>
  <si>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</si>
  <si>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</si>
  <si>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</si>
  <si>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</si>
  <si>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</si>
  <si>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</si>
  <si>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</si>
  <si>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</si>
  <si>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</si>
  <si>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</si>
  <si>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</si>
  <si>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</si>
  <si>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</si>
  <si>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</si>
  <si>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</si>
  <si>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</si>
  <si>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</si>
  <si>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</si>
  <si>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</si>
  <si>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</si>
  <si>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</si>
  <si>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</si>
  <si>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</si>
  <si>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</si>
  <si>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</si>
  <si>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</si>
  <si>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</si>
  <si>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</si>
  <si>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</si>
  <si>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</si>
  <si>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</si>
  <si>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</si>
  <si>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</si>
  <si>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</si>
  <si>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</si>
  <si>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</si>
  <si>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</si>
  <si>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</si>
  <si>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</si>
  <si>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</si>
  <si>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</si>
  <si>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</si>
  <si>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</si>
  <si>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</si>
  <si>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</si>
  <si>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</si>
  <si>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</si>
  <si>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</si>
  <si>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</si>
  <si>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</si>
  <si>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</si>
  <si>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</si>
  <si>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</si>
  <si>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</si>
  <si>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</si>
  <si>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</si>
  <si>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</si>
  <si>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</si>
  <si>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</si>
  <si>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</si>
  <si>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</si>
  <si>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</si>
  <si>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</si>
  <si>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</si>
  <si>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</si>
  <si>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</si>
  <si>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</si>
  <si>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</si>
  <si>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</si>
  <si>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</si>
  <si>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</si>
  <si>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</si>
  <si>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</si>
  <si>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</si>
  <si>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</si>
  <si>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</si>
  <si>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</si>
  <si>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</si>
  <si>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</si>
  <si>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</si>
  <si>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</si>
  <si>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</si>
  <si>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</si>
  <si>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</si>
  <si>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</si>
  <si>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</si>
  <si>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</si>
  <si>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</si>
  <si>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</si>
  <si>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</si>
  <si>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</si>
  <si>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</si>
  <si>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</si>
  <si>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</si>
  <si>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</si>
  <si>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</si>
  <si>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</si>
  <si>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</si>
  <si>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</si>
  <si>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</si>
  <si>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</si>
  <si>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</si>
  <si>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</si>
  <si>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</si>
  <si>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</si>
  <si>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</si>
  <si>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</si>
  <si>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</si>
  <si>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</si>
  <si>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</si>
  <si>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</si>
  <si>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</si>
  <si>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</si>
  <si>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</si>
  <si>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</si>
  <si>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</si>
  <si>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</si>
  <si>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</si>
  <si>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</si>
  <si>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</si>
  <si>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</si>
  <si>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</si>
  <si>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</si>
  <si>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</si>
  <si>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</si>
  <si>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</si>
  <si>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</si>
  <si>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</si>
  <si>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</si>
  <si>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</si>
  <si>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</si>
  <si>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</si>
  <si>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</si>
  <si>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</si>
  <si>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</si>
  <si>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</si>
  <si>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</si>
  <si>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</si>
  <si>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</si>
  <si>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</si>
  <si>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</si>
  <si>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</si>
  <si>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</si>
  <si>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</si>
  <si>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</si>
  <si>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</si>
  <si>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</si>
  <si>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</si>
  <si>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</si>
  <si>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</si>
  <si>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</si>
  <si>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</si>
  <si>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</si>
  <si>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</si>
  <si>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</si>
  <si>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</si>
  <si>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</si>
  <si>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</si>
  <si>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</si>
  <si>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</si>
  <si>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</si>
  <si>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</si>
  <si>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</si>
  <si>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</si>
  <si>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</si>
  <si>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</si>
  <si>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</si>
  <si>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</si>
  <si>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</si>
  <si>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</si>
  <si>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</si>
  <si>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</si>
  <si>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</si>
  <si>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</si>
  <si>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</si>
  <si>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</si>
  <si>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</si>
  <si>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</si>
  <si>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</si>
  <si>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</si>
  <si>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</si>
  <si>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</si>
  <si>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</si>
  <si>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</si>
  <si>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</si>
  <si>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</si>
  <si>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</si>
  <si>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</si>
  <si>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</si>
  <si>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</si>
  <si>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</si>
  <si>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</si>
  <si>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</si>
  <si>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</si>
  <si>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</si>
  <si>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</si>
  <si>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</si>
  <si>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</si>
  <si>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</si>
  <si>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</si>
  <si>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</si>
  <si>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</si>
  <si>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</si>
  <si>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</si>
  <si>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</si>
  <si>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</si>
  <si>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</si>
  <si>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</si>
  <si>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</si>
  <si>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</si>
  <si>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</si>
  <si>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</si>
  <si>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</si>
  <si>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</si>
  <si>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</si>
  <si>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</si>
  <si>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</si>
  <si>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</si>
  <si>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</si>
  <si>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</si>
  <si>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</si>
  <si>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</si>
  <si>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</si>
  <si>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</si>
  <si>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</si>
  <si>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</si>
  <si>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</si>
  <si>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</si>
  <si>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</si>
  <si>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</si>
  <si>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</si>
  <si>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</si>
  <si>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</si>
  <si>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</si>
  <si>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</si>
  <si>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</si>
  <si>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</si>
  <si>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</si>
  <si>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</si>
  <si>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</si>
  <si>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</si>
  <si>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</si>
  <si>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</si>
  <si>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</si>
  <si>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</si>
  <si>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</si>
  <si>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</si>
  <si>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</si>
  <si>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</si>
  <si>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</si>
  <si>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</si>
  <si>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</si>
  <si>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</si>
  <si>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</si>
  <si>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</si>
  <si>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</si>
  <si>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</si>
  <si>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</si>
  <si>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</si>
  <si>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</si>
  <si>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</si>
  <si>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</si>
  <si>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</si>
  <si>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</si>
  <si>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</si>
  <si>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</si>
  <si>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</si>
  <si>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</si>
  <si>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</si>
  <si>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</si>
  <si>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</si>
  <si>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</si>
  <si>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</si>
  <si>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</si>
  <si>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</si>
  <si>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</si>
  <si>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</si>
  <si>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</si>
  <si>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</si>
  <si>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</si>
  <si>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</si>
  <si>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</si>
  <si>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</si>
  <si>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</si>
  <si>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</si>
  <si>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</si>
  <si>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</si>
  <si>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</si>
  <si>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</si>
  <si>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</si>
  <si>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</si>
  <si>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</si>
  <si>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</si>
  <si>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</si>
  <si>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</si>
  <si>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</si>
  <si>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</si>
  <si>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</si>
  <si>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</si>
  <si>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</si>
  <si>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</si>
  <si>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</si>
  <si>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</si>
  <si>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</si>
  <si>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</si>
  <si>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</si>
  <si>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</si>
  <si>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</si>
  <si>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</si>
  <si>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</si>
  <si>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</si>
  <si>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</si>
  <si>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</si>
  <si>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</si>
  <si>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</si>
  <si>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</si>
  <si>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</si>
  <si>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</si>
  <si>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</si>
  <si>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</si>
  <si>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</si>
  <si>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</si>
  <si>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</si>
  <si>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</si>
  <si>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</si>
  <si>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</si>
  <si>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</si>
  <si>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</si>
  <si>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</si>
  <si>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</si>
  <si>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</si>
  <si>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</si>
  <si>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</si>
  <si>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</si>
  <si>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</si>
  <si>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</si>
  <si>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</si>
  <si>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</si>
  <si>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</si>
  <si>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</si>
  <si>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</si>
  <si>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</si>
  <si>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</si>
  <si>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</si>
  <si>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</si>
  <si>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</si>
  <si>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</si>
  <si>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</si>
  <si>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</si>
  <si>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</si>
  <si>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</si>
  <si>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</si>
  <si>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</si>
  <si>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</si>
  <si>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</si>
  <si>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</si>
  <si>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</si>
  <si>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</si>
  <si>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</si>
  <si>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</si>
  <si>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</si>
  <si>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</si>
  <si>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</si>
  <si>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</si>
  <si>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</si>
  <si>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</si>
  <si>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</si>
  <si>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</si>
  <si>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</si>
  <si>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</si>
  <si>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</si>
  <si>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</si>
  <si>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</si>
  <si>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</si>
  <si>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</si>
  <si>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</si>
  <si>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</si>
  <si>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</si>
  <si>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</si>
  <si>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</si>
  <si>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</si>
  <si>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</si>
  <si>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</si>
  <si>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</si>
  <si>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</si>
  <si>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</si>
  <si>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</si>
  <si>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</si>
  <si>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</si>
  <si>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</si>
  <si>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</si>
  <si>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</si>
  <si>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</si>
  <si>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</si>
  <si>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</si>
  <si>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</si>
  <si>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</si>
  <si>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</si>
  <si>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</si>
  <si>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</si>
  <si>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</si>
  <si>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</si>
  <si>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</si>
  <si>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</si>
  <si>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</si>
  <si>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</si>
  <si>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</si>
  <si>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</si>
  <si>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</si>
  <si>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</si>
  <si>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</si>
  <si>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</si>
  <si>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</si>
  <si>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</si>
  <si>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</si>
  <si>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</si>
  <si>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</si>
  <si>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</si>
  <si>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</si>
  <si>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</si>
  <si>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</si>
  <si>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</si>
  <si>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</si>
  <si>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</si>
  <si>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</si>
  <si>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</si>
  <si>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</si>
  <si>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</si>
  <si>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</si>
  <si>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</si>
  <si>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</si>
  <si>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</si>
  <si>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</si>
  <si>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</si>
  <si>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</si>
  <si>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</si>
  <si>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</si>
  <si>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</si>
  <si>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</si>
  <si>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</si>
  <si>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</si>
  <si>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</si>
  <si>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</si>
  <si>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</si>
  <si>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</si>
  <si>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</si>
  <si>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</si>
  <si>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</si>
  <si>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</si>
  <si>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</si>
  <si>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</si>
  <si>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</si>
  <si>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</si>
  <si>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</si>
  <si>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</si>
  <si>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</si>
  <si>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</si>
  <si>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</si>
  <si>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</si>
  <si>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</si>
  <si>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</si>
  <si>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</si>
  <si>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</si>
  <si>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</si>
  <si>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</si>
  <si>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</si>
  <si>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</si>
  <si>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</si>
  <si>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</si>
  <si>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</si>
  <si>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</si>
  <si>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</si>
  <si>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</si>
  <si>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</si>
  <si>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</si>
  <si>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</si>
  <si>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</si>
  <si>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</si>
  <si>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</si>
  <si>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</si>
  <si>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</si>
  <si>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</si>
  <si>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</si>
  <si>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</si>
  <si>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</si>
  <si>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</si>
  <si>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</si>
  <si>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</si>
  <si>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</si>
  <si>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</si>
  <si>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</si>
  <si>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</si>
  <si>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</si>
  <si>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</si>
  <si>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</si>
  <si>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</si>
  <si>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</si>
  <si>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</si>
  <si>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</si>
  <si>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</si>
  <si>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</si>
  <si>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</si>
  <si>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</si>
  <si>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</si>
  <si>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</si>
  <si>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</si>
  <si>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</si>
  <si>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</si>
  <si>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</si>
  <si>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</si>
  <si>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</si>
  <si>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</si>
  <si>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</si>
  <si>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</si>
  <si>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</si>
  <si>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</si>
  <si>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</si>
  <si>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</si>
  <si>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</si>
  <si>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</si>
  <si>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</si>
  <si>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</si>
  <si>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</si>
  <si>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</si>
  <si>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</si>
  <si>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</si>
  <si>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</si>
  <si>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</si>
  <si>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</si>
  <si>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</si>
  <si>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</si>
  <si>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</si>
  <si>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</si>
  <si>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</si>
  <si>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</si>
  <si>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</si>
  <si>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</si>
  <si>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</si>
  <si>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</si>
  <si>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</si>
  <si>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</si>
  <si>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</si>
  <si>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</si>
  <si>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</si>
  <si>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</si>
  <si>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</si>
  <si>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</si>
  <si>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</si>
  <si>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</si>
  <si>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</si>
  <si>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</si>
  <si>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</si>
  <si>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</si>
  <si>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</si>
  <si>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</si>
  <si>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</si>
  <si>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</si>
  <si>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</si>
  <si>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</si>
  <si>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</si>
  <si>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</si>
  <si>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</si>
  <si>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</si>
  <si>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</si>
  <si>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</si>
  <si>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</si>
  <si>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</si>
  <si>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</si>
  <si>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</si>
  <si>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</si>
  <si>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</si>
  <si>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</si>
  <si>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</si>
  <si>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</si>
  <si>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</si>
  <si>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</si>
  <si>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</si>
  <si>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</si>
  <si>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</si>
  <si>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</si>
  <si>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</si>
  <si>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</si>
  <si>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</si>
  <si>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</si>
  <si>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</si>
  <si>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</si>
  <si>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</si>
  <si>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</si>
  <si>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</si>
  <si>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</si>
  <si>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</si>
  <si>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</si>
  <si>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</si>
  <si>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</si>
  <si>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</si>
  <si>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</si>
  <si>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</si>
  <si>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</si>
  <si>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</si>
  <si>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</si>
  <si>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</si>
  <si>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</si>
  <si>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</si>
  <si>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</si>
  <si>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</si>
  <si>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</si>
  <si>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</si>
  <si>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</si>
  <si>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</si>
  <si>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</si>
  <si>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</si>
  <si>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</si>
  <si>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</si>
  <si>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</si>
  <si>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</si>
  <si>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</si>
  <si>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</si>
  <si>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</si>
  <si>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</si>
  <si>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</si>
  <si>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</si>
  <si>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</si>
  <si>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</si>
  <si>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</si>
  <si>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</si>
  <si>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</si>
  <si>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</si>
  <si>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</si>
  <si>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</si>
  <si>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</si>
  <si>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</si>
  <si>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</si>
  <si>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</si>
  <si>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</si>
  <si>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</si>
  <si>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</si>
  <si>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</si>
  <si>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</si>
  <si>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</si>
  <si>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</si>
  <si>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</si>
  <si>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</si>
  <si>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</si>
  <si>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</si>
  <si>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</si>
  <si>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</si>
  <si>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</si>
  <si>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</si>
  <si>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</si>
  <si>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</si>
  <si>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</si>
  <si>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</si>
  <si>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</si>
  <si>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</si>
  <si>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</si>
  <si>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</si>
  <si>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</si>
  <si>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</si>
  <si>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</si>
  <si>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</si>
  <si>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</si>
  <si>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</si>
  <si>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</si>
  <si>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</si>
  <si>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</si>
  <si>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</si>
  <si>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</si>
  <si>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</si>
  <si>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</si>
  <si>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</si>
  <si>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</si>
  <si>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</si>
  <si>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</si>
  <si>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</si>
  <si>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</si>
  <si>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</si>
  <si>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</si>
  <si>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</si>
  <si>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</si>
  <si>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</si>
  <si>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</si>
  <si>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</si>
  <si>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</si>
  <si>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</si>
  <si>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</si>
  <si>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</si>
  <si>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</si>
  <si>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</si>
  <si>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</si>
  <si>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</si>
  <si>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</si>
  <si>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</si>
  <si>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</si>
  <si>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</si>
  <si>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</si>
  <si>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</si>
  <si>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</si>
  <si>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</si>
  <si>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</si>
  <si>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</si>
  <si>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</si>
  <si>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</si>
  <si>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</si>
  <si>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</si>
  <si>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</si>
  <si>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</si>
  <si>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</si>
  <si>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</si>
  <si>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</si>
  <si>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</si>
  <si>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</si>
  <si>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</si>
  <si>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</si>
  <si>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</si>
  <si>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</si>
  <si>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</si>
  <si>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</si>
  <si>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</si>
  <si>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</si>
  <si>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</si>
  <si>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</si>
  <si>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</si>
  <si>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</si>
  <si>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</si>
  <si>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</si>
  <si>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</si>
  <si>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</si>
  <si>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</si>
  <si>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</si>
  <si>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</si>
  <si>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</si>
  <si>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</si>
  <si>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</si>
  <si>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</si>
  <si>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</si>
  <si>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</si>
  <si>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</si>
  <si>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</si>
  <si>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</si>
  <si>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</si>
  <si>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</si>
  <si>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</si>
  <si>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</si>
  <si>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</si>
  <si>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</si>
  <si>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</si>
  <si>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</si>
  <si>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</si>
  <si>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</si>
  <si>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</si>
  <si>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</si>
  <si>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</si>
  <si>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</si>
  <si>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</si>
  <si>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</si>
  <si>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</si>
  <si>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</si>
  <si>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</si>
  <si>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</si>
  <si>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</si>
  <si>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</si>
  <si>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</si>
  <si>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</si>
  <si>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</si>
  <si>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</si>
  <si>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</si>
  <si>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</si>
  <si>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</si>
  <si>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</si>
  <si>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</si>
  <si>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</si>
  <si>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</si>
  <si>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</si>
  <si>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</si>
  <si>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</si>
  <si>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</si>
  <si>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</si>
  <si>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</si>
  <si>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</si>
  <si>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</si>
  <si>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</si>
  <si>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</si>
  <si>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</si>
  <si>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</si>
  <si>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</si>
  <si>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</si>
  <si>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</si>
  <si>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</si>
  <si>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</si>
  <si>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</si>
  <si>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</si>
  <si>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</si>
  <si>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</si>
  <si>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</si>
  <si>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</si>
  <si>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</si>
  <si>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</si>
  <si>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</si>
  <si>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</si>
  <si>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</si>
  <si>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</si>
  <si>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</si>
  <si>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</si>
  <si>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</si>
  <si>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</si>
  <si>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</si>
  <si>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</si>
  <si>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</si>
  <si>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</si>
  <si>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</si>
  <si>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</si>
  <si>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</si>
  <si>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</si>
  <si>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</si>
  <si>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</si>
  <si>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</si>
  <si>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</si>
  <si>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</si>
  <si>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</si>
  <si>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</si>
  <si>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</si>
  <si>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</si>
  <si>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</si>
  <si>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</si>
  <si>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</si>
  <si>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</si>
  <si>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</si>
  <si>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</si>
  <si>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</si>
  <si>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</si>
  <si>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</si>
  <si>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</si>
  <si>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</si>
  <si>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</si>
  <si>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</si>
  <si>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</si>
  <si>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</si>
  <si>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</si>
  <si>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</si>
  <si>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</si>
  <si>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</si>
  <si>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</si>
  <si>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</si>
  <si>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</si>
  <si>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</si>
  <si>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</si>
  <si>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</si>
  <si>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</si>
  <si>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</si>
  <si>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</si>
  <si>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</si>
  <si>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</si>
  <si>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</si>
  <si>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</si>
  <si>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</si>
  <si>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</si>
  <si>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</si>
  <si>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</si>
  <si>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</si>
  <si>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</si>
  <si>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</si>
  <si>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</si>
  <si>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</si>
  <si>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</si>
  <si>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</si>
  <si>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</si>
  <si>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</si>
  <si>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</si>
  <si>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</si>
  <si>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</si>
  <si>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</si>
  <si>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</si>
  <si>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</si>
  <si>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</si>
  <si>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</si>
  <si>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</si>
  <si>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</si>
  <si>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</si>
  <si>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</si>
  <si>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</si>
  <si>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</si>
  <si>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</si>
  <si>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</si>
  <si>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</si>
  <si>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</si>
  <si>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</si>
  <si>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</si>
  <si>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</si>
  <si>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</si>
  <si>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</si>
  <si>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</si>
  <si>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</si>
  <si>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</si>
  <si>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</si>
  <si>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</si>
  <si>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</si>
  <si>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</si>
  <si>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</si>
  <si>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</si>
  <si>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</si>
  <si>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</si>
  <si>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</si>
  <si>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</si>
  <si>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</si>
  <si>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</si>
  <si>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</si>
  <si>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</si>
  <si>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</si>
  <si>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</si>
  <si>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</si>
  <si>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</si>
  <si>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</si>
  <si>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</si>
  <si>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</si>
  <si>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</si>
  <si>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</si>
  <si>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</si>
  <si>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</si>
  <si>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</si>
  <si>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</si>
  <si>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</si>
  <si>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</si>
  <si>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</si>
  <si>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</si>
  <si>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</si>
  <si>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</si>
  <si>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</si>
  <si>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</si>
  <si>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</si>
  <si>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</si>
  <si>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</si>
  <si>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</si>
  <si>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</si>
  <si>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</si>
  <si>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</si>
  <si>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</si>
  <si>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</si>
  <si>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</si>
  <si>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</si>
  <si>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</si>
  <si>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</si>
  <si>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</si>
  <si>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</si>
  <si>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</si>
  <si>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</si>
  <si>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</si>
  <si>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</si>
  <si>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</si>
  <si>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</si>
  <si>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</si>
  <si>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</si>
  <si>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</si>
  <si>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</si>
  <si>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</si>
  <si>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</si>
  <si>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</si>
  <si>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</si>
  <si>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</si>
  <si>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</si>
  <si>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</si>
  <si>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</si>
  <si>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</si>
  <si>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</si>
  <si>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</si>
  <si>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</si>
  <si>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</si>
  <si>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</si>
  <si>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</si>
  <si>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</si>
  <si>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</si>
  <si>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</si>
  <si>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</si>
  <si>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</si>
  <si>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</si>
  <si>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</si>
  <si>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</si>
  <si>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</si>
  <si>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</si>
  <si>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</si>
  <si>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</si>
  <si>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</si>
  <si>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</si>
  <si>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</si>
  <si>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</si>
  <si>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</si>
  <si>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</si>
  <si>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</si>
  <si>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</si>
  <si>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</si>
  <si>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</si>
  <si>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</si>
  <si>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</si>
  <si>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</si>
  <si>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</si>
  <si>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</si>
  <si>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</si>
  <si>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</si>
  <si>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</si>
  <si>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</si>
  <si>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</si>
  <si>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</si>
  <si>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</si>
  <si>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</si>
  <si>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</si>
  <si>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</si>
  <si>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</si>
  <si>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</si>
  <si>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</si>
  <si>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</si>
  <si>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</si>
  <si>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</si>
  <si>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</si>
  <si>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</si>
  <si>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</si>
  <si>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</si>
  <si>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</si>
  <si>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</si>
  <si>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</si>
  <si>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</si>
  <si>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</si>
  <si>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</si>
  <si>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</si>
  <si>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</si>
  <si>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</si>
  <si>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</si>
  <si>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</si>
  <si>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</si>
  <si>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</si>
  <si>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</si>
  <si>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</si>
  <si>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</si>
  <si>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</si>
  <si>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</si>
  <si>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</si>
  <si>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</si>
  <si>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</si>
  <si>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</si>
  <si>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</si>
  <si>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</si>
  <si>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</si>
  <si>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</si>
  <si>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</si>
  <si>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</si>
  <si>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</si>
  <si>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</si>
  <si>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</si>
  <si>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</si>
  <si>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</si>
  <si>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</si>
  <si>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</si>
  <si>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</si>
  <si>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</si>
  <si>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</si>
  <si>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</si>
  <si>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</si>
  <si>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</si>
  <si>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</si>
  <si>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</si>
  <si>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</si>
  <si>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</si>
  <si>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</si>
  <si>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</si>
  <si>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</si>
  <si>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</si>
  <si>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</si>
  <si>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</si>
  <si>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</si>
  <si>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</si>
  <si>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</si>
  <si>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</si>
  <si>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</si>
  <si>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</si>
  <si>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</si>
  <si>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</si>
  <si>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</si>
  <si>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</si>
  <si>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</si>
  <si>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</si>
  <si>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</si>
  <si>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</si>
  <si>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</si>
  <si>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</si>
  <si>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</si>
  <si>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</si>
  <si>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</si>
  <si>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</si>
  <si>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</si>
  <si>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</si>
  <si>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</si>
  <si>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</si>
  <si>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</si>
  <si>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</si>
  <si>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</si>
  <si>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</si>
  <si>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</si>
  <si>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</si>
  <si>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</si>
  <si>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</si>
  <si>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</si>
  <si>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</si>
  <si>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</si>
  <si>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</si>
  <si>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</si>
  <si>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</si>
  <si>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</si>
  <si>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</si>
  <si>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</si>
  <si>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</si>
  <si>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</si>
  <si>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</si>
  <si>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</si>
  <si>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</si>
  <si>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</si>
  <si>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</si>
  <si>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</si>
  <si>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</si>
  <si>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</si>
  <si>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</si>
  <si>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</si>
  <si>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</si>
  <si>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</si>
  <si>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</si>
  <si>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</si>
  <si>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</si>
  <si>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</si>
  <si>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</si>
  <si>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</si>
  <si>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</si>
  <si>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</si>
  <si>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</si>
  <si>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</si>
  <si>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</si>
  <si>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</si>
  <si>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</si>
  <si>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</si>
  <si>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</si>
  <si>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</si>
  <si>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</si>
  <si>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</si>
  <si>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</si>
  <si>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</si>
  <si>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</si>
  <si>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</si>
  <si>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</si>
  <si>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</si>
  <si>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</si>
  <si>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</si>
  <si>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</si>
  <si>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</si>
  <si>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</si>
  <si>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</si>
  <si>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</si>
  <si>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</si>
  <si>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</si>
  <si>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</si>
  <si>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</si>
  <si>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</si>
  <si>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</si>
  <si>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</si>
  <si>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</si>
  <si>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</si>
  <si>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</si>
  <si>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</si>
  <si>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</si>
  <si>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</si>
  <si>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</si>
  <si>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</si>
  <si>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</si>
  <si>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</si>
  <si>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</si>
  <si>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</si>
  <si>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</si>
  <si>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</si>
  <si>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</si>
  <si>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</si>
  <si>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</si>
  <si>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</si>
  <si>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</si>
  <si>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</si>
  <si>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</si>
  <si>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</si>
  <si>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</si>
  <si>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</si>
  <si>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</si>
  <si>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</si>
  <si>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</si>
  <si>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</si>
  <si>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</si>
  <si>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</si>
  <si>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</si>
  <si>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</si>
  <si>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</si>
  <si>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</si>
  <si>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</si>
  <si>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</si>
  <si>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</si>
  <si>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</si>
  <si>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</si>
  <si>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</si>
  <si>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</si>
  <si>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</si>
  <si>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</si>
  <si>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</si>
  <si>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</si>
  <si>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</si>
  <si>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</si>
  <si>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</si>
  <si>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</si>
  <si>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</si>
  <si>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</si>
  <si>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</si>
  <si>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</si>
  <si>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</si>
  <si>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</si>
  <si>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</si>
  <si>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</si>
  <si>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</si>
  <si>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</si>
  <si>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</si>
  <si>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</si>
  <si>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</si>
  <si>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</si>
  <si>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</si>
  <si>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</si>
  <si>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</si>
  <si>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</si>
  <si>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</si>
  <si>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</si>
  <si>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</si>
  <si>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</si>
  <si>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</si>
  <si>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</si>
  <si>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</si>
  <si>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</si>
  <si>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</si>
  <si>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</si>
  <si>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</si>
  <si>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</si>
  <si>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</si>
  <si>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</si>
  <si>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</si>
  <si>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</si>
  <si>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</si>
  <si>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</si>
  <si>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</si>
  <si>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</si>
  <si>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</si>
  <si>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</si>
  <si>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</si>
  <si>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</si>
  <si>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</si>
  <si>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</si>
  <si>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</si>
  <si>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</si>
  <si>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</si>
  <si>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</si>
  <si>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</si>
  <si>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</si>
  <si>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</si>
  <si>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</si>
  <si>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</si>
  <si>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</si>
  <si>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</si>
  <si>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</si>
  <si>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</si>
  <si>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</si>
  <si>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</si>
  <si>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</si>
  <si>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</si>
  <si>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</si>
  <si>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</si>
  <si>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</si>
  <si>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</si>
  <si>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</si>
  <si>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</si>
  <si>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</si>
  <si>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</si>
  <si>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</si>
  <si>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</si>
  <si>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</si>
  <si>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</si>
  <si>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</si>
  <si>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</si>
  <si>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</si>
  <si>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</si>
  <si>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</si>
  <si>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</si>
  <si>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</si>
  <si>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</si>
  <si>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</si>
  <si>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</si>
  <si>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</si>
  <si>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</si>
  <si>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</si>
  <si>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</si>
  <si>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</si>
  <si>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</si>
  <si>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</si>
  <si>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</si>
  <si>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</si>
  <si>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</si>
  <si>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</si>
  <si>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</si>
  <si>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</si>
  <si>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</si>
  <si>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</si>
  <si>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</si>
  <si>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</si>
  <si>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</si>
  <si>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</si>
  <si>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</si>
  <si>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</si>
  <si>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</si>
  <si>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</si>
  <si>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</si>
  <si>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</si>
  <si>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</si>
  <si>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</si>
  <si>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</si>
  <si>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</si>
  <si>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</si>
  <si>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</si>
  <si>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</si>
  <si>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</si>
  <si>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</si>
  <si>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</si>
  <si>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</si>
  <si>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</si>
  <si>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</si>
  <si>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</si>
  <si>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</si>
  <si>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</si>
  <si>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</si>
  <si>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</si>
  <si>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</si>
  <si>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</si>
  <si>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</si>
  <si>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</si>
  <si>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</si>
  <si>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</si>
  <si>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</si>
  <si>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</si>
  <si>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</si>
  <si>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</si>
  <si>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</si>
  <si>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</si>
  <si>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</si>
  <si>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</si>
  <si>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</si>
  <si>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</si>
  <si>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</si>
  <si>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</si>
  <si>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</si>
  <si>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</si>
  <si>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</si>
  <si>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</si>
  <si>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</si>
  <si>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</si>
  <si>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</si>
  <si>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</si>
  <si>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</si>
  <si>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</si>
  <si>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</si>
  <si>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</si>
  <si>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</si>
  <si>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</si>
  <si>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</si>
  <si>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</si>
  <si>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</si>
  <si>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</si>
  <si>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</si>
  <si>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</si>
  <si>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</si>
  <si>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</si>
  <si>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</si>
  <si>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</si>
  <si>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</si>
  <si>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</si>
  <si>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</si>
  <si>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</si>
  <si>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</si>
  <si>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</si>
  <si>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</si>
  <si>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</si>
  <si>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</si>
  <si>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</si>
  <si>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</si>
  <si>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</si>
  <si>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</si>
  <si>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</si>
  <si>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</si>
  <si>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</si>
  <si>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</si>
  <si>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</si>
  <si>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</si>
  <si>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</si>
  <si>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</si>
  <si>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</si>
  <si>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</si>
  <si>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</si>
  <si>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</si>
  <si>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</si>
  <si>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</si>
  <si>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</si>
  <si>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</si>
  <si>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</si>
  <si>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</si>
  <si>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</si>
  <si>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</si>
  <si>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</si>
  <si>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</si>
  <si>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</si>
  <si>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</si>
  <si>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</si>
  <si>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</si>
  <si>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</si>
  <si>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</si>
  <si>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</si>
  <si>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</si>
  <si>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</si>
  <si>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</si>
  <si>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</si>
  <si>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</si>
  <si>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</si>
  <si>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</si>
  <si>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</si>
  <si>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</si>
  <si>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</si>
  <si>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</si>
  <si>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</si>
  <si>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</si>
  <si>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</si>
  <si>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</si>
  <si>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</si>
  <si>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</si>
  <si>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</si>
  <si>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</si>
  <si>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</si>
  <si>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</si>
  <si>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</si>
  <si>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</si>
  <si>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</si>
  <si>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</si>
  <si>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</si>
  <si>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</si>
  <si>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</si>
  <si>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</si>
  <si>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</si>
  <si>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</si>
  <si>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</si>
  <si>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</si>
  <si>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</si>
  <si>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</si>
  <si>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</si>
  <si>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</si>
  <si>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</si>
  <si>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</si>
  <si>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</si>
  <si>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</si>
  <si>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</si>
  <si>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</si>
  <si>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</si>
  <si>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</si>
  <si>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</si>
  <si>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</si>
  <si>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</si>
  <si>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</si>
  <si>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</si>
  <si>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</si>
  <si>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</si>
  <si>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</si>
  <si>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</si>
  <si>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</si>
  <si>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</si>
  <si>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</si>
  <si>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</si>
  <si>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</si>
  <si>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</si>
  <si>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</si>
  <si>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</si>
  <si>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</si>
  <si>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</si>
  <si>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</si>
  <si>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</si>
  <si>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</si>
  <si>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</si>
  <si>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</si>
  <si>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</si>
  <si>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</si>
  <si>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</si>
  <si>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</si>
  <si>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</si>
  <si>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</si>
  <si>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</si>
  <si>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</si>
  <si>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</si>
  <si>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</si>
  <si>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</si>
  <si>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</si>
  <si>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</si>
  <si>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</si>
  <si>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</si>
  <si>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</si>
  <si>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</si>
  <si>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</si>
  <si>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</si>
  <si>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</si>
  <si>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</si>
  <si>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</si>
  <si>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</si>
  <si>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</si>
  <si>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</si>
  <si>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</si>
  <si>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</si>
  <si>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</si>
  <si>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</si>
  <si>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</si>
  <si>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</si>
  <si>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</si>
  <si>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</si>
  <si>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</si>
  <si>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</si>
  <si>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</si>
  <si>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</si>
  <si>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</si>
  <si>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</si>
  <si>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</si>
  <si>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</si>
  <si>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</si>
  <si>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</si>
  <si>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</si>
  <si>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</si>
  <si>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</si>
  <si>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</si>
  <si>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</si>
  <si>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</si>
  <si>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</si>
  <si>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</si>
  <si>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</si>
  <si>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</si>
  <si>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</si>
  <si>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</si>
  <si>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</si>
  <si>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</si>
  <si>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</si>
  <si>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</si>
  <si>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</si>
  <si>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</si>
  <si>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</si>
  <si>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</si>
  <si>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</si>
  <si>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</si>
  <si>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</si>
  <si>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</si>
  <si>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</si>
  <si>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</si>
  <si>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</si>
  <si>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</si>
  <si>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</si>
  <si>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</si>
  <si>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</si>
  <si>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</si>
  <si>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</si>
  <si>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</si>
  <si>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</si>
  <si>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</si>
  <si>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</si>
  <si>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</si>
  <si>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</si>
  <si>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</si>
  <si>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</si>
  <si>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</si>
  <si>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</si>
  <si>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</si>
  <si>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</si>
  <si>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</si>
  <si>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</si>
  <si>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</si>
  <si>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</si>
  <si>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</si>
  <si>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</si>
  <si>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</si>
  <si>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</si>
  <si>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</si>
  <si>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</si>
  <si>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</si>
  <si>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</si>
  <si>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</si>
  <si>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</si>
  <si>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</si>
  <si>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</si>
  <si>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</si>
  <si>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</si>
  <si>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</si>
  <si>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</si>
  <si>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</si>
  <si>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</si>
  <si>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</si>
  <si>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</si>
  <si>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</si>
  <si>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</si>
  <si>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</si>
  <si>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</si>
  <si>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</si>
  <si>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</si>
  <si>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</si>
  <si>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</si>
  <si>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</si>
  <si>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</si>
  <si>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</si>
  <si>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</si>
  <si>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</si>
  <si>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</si>
  <si>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</si>
  <si>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</si>
  <si>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</si>
  <si>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</si>
  <si>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</si>
  <si>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</si>
  <si>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</si>
  <si>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</si>
  <si>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</si>
  <si>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</si>
  <si>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</si>
  <si>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</si>
  <si>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</si>
  <si>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</si>
  <si>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</si>
  <si>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</si>
  <si>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</si>
  <si>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</si>
  <si>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</si>
  <si>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</si>
  <si>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</si>
  <si>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</si>
  <si>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</si>
  <si>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</si>
  <si>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</si>
  <si>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</si>
  <si>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</si>
  <si>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</si>
  <si>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</si>
  <si>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</si>
  <si>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</si>
  <si>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</si>
  <si>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</si>
  <si>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</si>
  <si>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</si>
  <si>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</si>
  <si>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</si>
  <si>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</si>
  <si>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</si>
  <si>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</si>
  <si>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</si>
  <si>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</si>
  <si>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</si>
  <si>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</si>
  <si>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</si>
  <si>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</si>
  <si>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</si>
  <si>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</si>
  <si>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</si>
  <si>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</si>
  <si>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</si>
  <si>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</si>
  <si>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</si>
  <si>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</si>
  <si>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</si>
  <si>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</si>
  <si>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</si>
  <si>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</si>
  <si>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</si>
  <si>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</si>
  <si>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</si>
  <si>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</si>
  <si>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</si>
  <si>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</si>
  <si>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</si>
  <si>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</si>
  <si>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</si>
  <si>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</si>
  <si>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</si>
  <si>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</si>
  <si>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</si>
  <si>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</si>
  <si>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</si>
  <si>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</si>
  <si>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</si>
  <si>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</si>
  <si>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</si>
  <si>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</si>
  <si>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</si>
  <si>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</si>
  <si>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</si>
  <si>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</si>
  <si>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</si>
  <si>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</si>
  <si>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</si>
  <si>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</si>
  <si>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</si>
  <si>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</si>
  <si>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</si>
  <si>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</si>
  <si>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</si>
  <si>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</si>
  <si>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</si>
  <si>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</si>
  <si>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</si>
  <si>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</si>
  <si>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</si>
  <si>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</si>
  <si>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</si>
  <si>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</si>
  <si>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</si>
  <si>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</si>
  <si>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</si>
  <si>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</si>
  <si>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</si>
  <si>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</si>
  <si>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</si>
  <si>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</si>
  <si>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</si>
  <si>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</si>
  <si>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</si>
  <si>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</si>
  <si>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</si>
  <si>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</si>
  <si>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</si>
  <si>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</si>
  <si>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</si>
  <si>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</si>
  <si>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</si>
  <si>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</si>
  <si>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</si>
  <si>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</si>
  <si>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</si>
  <si>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</si>
  <si>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</si>
  <si>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</si>
  <si>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</si>
  <si>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</si>
  <si>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</si>
  <si>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</si>
  <si>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</si>
  <si>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</si>
  <si>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</si>
  <si>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</si>
  <si>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</si>
  <si>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</si>
  <si>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</si>
  <si>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</si>
  <si>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</si>
  <si>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</si>
  <si>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</si>
  <si>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</si>
  <si>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</si>
  <si>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</si>
  <si>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</si>
  <si>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</si>
  <si>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</si>
  <si>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</si>
  <si>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</si>
  <si>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</si>
  <si>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</si>
  <si>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</si>
  <si>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</si>
  <si>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</si>
  <si>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</si>
  <si>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</si>
  <si>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</si>
  <si>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</si>
  <si>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</si>
  <si>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</si>
  <si>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</si>
  <si>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</si>
  <si>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</si>
  <si>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</si>
  <si>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</si>
  <si>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</si>
  <si>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</si>
  <si>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</si>
  <si>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</si>
  <si>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</si>
  <si>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</si>
  <si>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</si>
  <si>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</si>
  <si>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</si>
  <si>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</si>
  <si>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</si>
  <si>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</si>
  <si>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</si>
  <si>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</si>
  <si>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</si>
  <si>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</si>
  <si>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</si>
  <si>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</si>
  <si>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</si>
  <si>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</si>
  <si>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</si>
  <si>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</si>
  <si>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</si>
  <si>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</si>
  <si>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</si>
  <si>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</si>
  <si>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</si>
  <si>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</si>
  <si>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</si>
  <si>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</si>
  <si>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</si>
  <si>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</si>
  <si>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</si>
  <si>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</si>
  <si>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</si>
  <si>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</si>
  <si>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</si>
  <si>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</si>
  <si>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</si>
  <si>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</si>
  <si>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</si>
  <si>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</si>
  <si>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</si>
  <si>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</si>
  <si>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</si>
  <si>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</si>
  <si>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</si>
  <si>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</si>
  <si>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</si>
  <si>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</si>
  <si>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</si>
  <si>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</si>
  <si>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</si>
  <si>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</si>
  <si>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</si>
  <si>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</si>
  <si>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</si>
  <si>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</si>
  <si>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</si>
  <si>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</si>
  <si>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</si>
  <si>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</si>
  <si>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</si>
  <si>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</si>
  <si>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</si>
  <si>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</si>
  <si>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</si>
  <si>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</si>
  <si>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</si>
  <si>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</si>
  <si>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</si>
  <si>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</si>
  <si>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</si>
  <si>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</si>
  <si>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</si>
  <si>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</si>
  <si>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</si>
  <si>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</si>
  <si>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</si>
  <si>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</si>
  <si>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</si>
  <si>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</si>
  <si>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</si>
  <si>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</si>
  <si>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</si>
  <si>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</si>
  <si>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</si>
  <si>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</si>
  <si>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</si>
  <si>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</si>
  <si>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</si>
  <si>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</si>
  <si>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</si>
  <si>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</si>
  <si>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</si>
  <si>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</si>
  <si>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</si>
  <si>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</si>
  <si>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</si>
  <si>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</si>
  <si>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</si>
  <si>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</si>
  <si>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</si>
  <si>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</si>
  <si>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</si>
  <si>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</si>
  <si>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</si>
  <si>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</si>
  <si>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</si>
  <si>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</si>
  <si>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</si>
  <si>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</si>
  <si>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</si>
  <si>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</si>
  <si>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</si>
  <si>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</si>
  <si>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</si>
  <si>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</si>
  <si>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</si>
  <si>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</si>
  <si>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</si>
  <si>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</si>
  <si>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</si>
  <si>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</si>
  <si>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</si>
  <si>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</si>
  <si>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</si>
  <si>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</si>
  <si>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</si>
  <si>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</si>
  <si>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</si>
  <si>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</si>
  <si>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</si>
  <si>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</si>
  <si>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</si>
  <si>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</si>
  <si>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</si>
  <si>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</si>
  <si>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</si>
  <si>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</si>
  <si>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</si>
  <si>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</si>
  <si>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</si>
  <si>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</si>
  <si>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</si>
  <si>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</si>
  <si>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</si>
  <si>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</si>
  <si>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</si>
  <si>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</si>
  <si>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</si>
  <si>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</si>
  <si>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</si>
  <si>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</si>
  <si>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</si>
  <si>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</si>
  <si>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</si>
  <si>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</si>
  <si>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</si>
  <si>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</si>
  <si>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</si>
  <si>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</si>
  <si>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</si>
  <si>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</si>
  <si>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</si>
  <si>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</si>
  <si>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</si>
  <si>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</si>
  <si>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</si>
  <si>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</si>
  <si>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</si>
  <si>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</si>
  <si>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</si>
  <si>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</si>
  <si>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</si>
  <si>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</si>
  <si>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</si>
  <si>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</si>
  <si>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</si>
  <si>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</si>
  <si>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</si>
  <si>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</si>
  <si>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</si>
  <si>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</si>
  <si>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</si>
  <si>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</si>
  <si>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</si>
  <si>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</si>
  <si>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</si>
  <si>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</si>
  <si>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</si>
  <si>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</si>
  <si>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</si>
  <si>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</si>
  <si>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</si>
  <si>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</si>
  <si>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</si>
  <si>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</si>
  <si>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</si>
  <si>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</si>
  <si>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</si>
  <si>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</si>
  <si>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</si>
  <si>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</si>
  <si>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</si>
  <si>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</si>
  <si>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</si>
  <si>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</si>
  <si>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</si>
  <si>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</si>
  <si>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</si>
  <si>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</si>
  <si>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</si>
  <si>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</si>
  <si>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</si>
  <si>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</si>
  <si>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</si>
  <si>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</si>
  <si>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</si>
  <si>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</si>
  <si>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</si>
  <si>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</si>
  <si>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</si>
  <si>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</si>
  <si>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</si>
  <si>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</si>
  <si>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</si>
  <si>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</si>
  <si>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</si>
  <si>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</si>
  <si>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</si>
  <si>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</si>
  <si>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</si>
  <si>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</si>
  <si>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</si>
  <si>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</si>
  <si>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</si>
  <si>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</si>
  <si>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</si>
  <si>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</si>
  <si>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</si>
  <si>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</si>
  <si>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</si>
  <si>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</si>
  <si>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</si>
  <si>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</si>
  <si>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</si>
  <si>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</si>
  <si>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</si>
  <si>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</si>
  <si>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</si>
  <si>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</si>
  <si>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</si>
  <si>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</si>
  <si>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</si>
  <si>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</si>
  <si>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</si>
  <si>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</si>
  <si>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</si>
  <si>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</si>
  <si>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</si>
  <si>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</si>
  <si>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</si>
  <si>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</si>
  <si>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</si>
  <si>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</si>
  <si>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</si>
  <si>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</si>
  <si>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</si>
  <si>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</si>
  <si>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</si>
  <si>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</si>
  <si>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</si>
  <si>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</si>
  <si>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</si>
  <si>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</si>
  <si>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</si>
  <si>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</si>
  <si>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</si>
  <si>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</si>
  <si>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</si>
  <si>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</si>
  <si>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</si>
  <si>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</si>
  <si>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</si>
  <si>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</si>
  <si>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</si>
  <si>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</si>
  <si>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</si>
  <si>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</si>
  <si>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</si>
  <si>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</si>
  <si>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</si>
  <si>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</si>
  <si>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</si>
  <si>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</si>
  <si>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</si>
  <si>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</si>
  <si>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</si>
  <si>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</si>
  <si>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</si>
  <si>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</si>
  <si>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</si>
  <si>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</si>
  <si>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</si>
  <si>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</si>
  <si>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</si>
  <si>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</si>
  <si>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</si>
  <si>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</si>
  <si>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</si>
  <si>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</si>
  <si>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</si>
  <si>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</si>
  <si>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</si>
  <si>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</si>
  <si>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</si>
  <si>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</si>
  <si>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</si>
  <si>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</si>
  <si>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</si>
  <si>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</si>
  <si>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</si>
  <si>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</si>
  <si>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</si>
  <si>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</si>
  <si>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</si>
  <si>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</si>
  <si>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</si>
  <si>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</si>
  <si>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</si>
  <si>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</si>
  <si>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</si>
  <si>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</si>
  <si>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</si>
  <si>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</si>
  <si>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</si>
  <si>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</si>
  <si>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</si>
  <si>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</si>
  <si>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</si>
  <si>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</si>
  <si>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</si>
  <si>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</si>
  <si>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</si>
  <si>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</si>
  <si>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</si>
  <si>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</si>
  <si>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</si>
  <si>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</si>
  <si>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</si>
  <si>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</si>
  <si>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</si>
  <si>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</si>
  <si>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</si>
  <si>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</si>
  <si>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</si>
  <si>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</si>
  <si>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</si>
  <si>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</si>
  <si>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</si>
  <si>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</si>
  <si>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</si>
  <si>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</si>
  <si>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</si>
  <si>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</si>
  <si>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</si>
  <si>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</si>
  <si>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</si>
  <si>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</si>
  <si>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</si>
  <si>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</si>
  <si>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</si>
  <si>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</si>
  <si>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</si>
  <si>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</si>
  <si>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</si>
  <si>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</si>
  <si>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</si>
  <si>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</si>
  <si>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</si>
  <si>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</si>
  <si>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</si>
  <si>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</si>
  <si>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</si>
  <si>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</si>
  <si>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</si>
  <si>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</si>
  <si>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</si>
  <si>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</si>
  <si>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</si>
  <si>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</si>
  <si>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</si>
  <si>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</si>
  <si>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</si>
  <si>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</si>
  <si>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</si>
  <si>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</si>
  <si>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</si>
  <si>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</si>
  <si>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</si>
  <si>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</si>
  <si>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</si>
  <si>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</si>
  <si>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</si>
  <si>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</si>
  <si>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</si>
  <si>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</si>
  <si>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</si>
  <si>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</si>
  <si>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</si>
  <si>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</si>
  <si>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</si>
  <si>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</si>
  <si>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</si>
  <si>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</si>
  <si>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</si>
  <si>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</si>
  <si>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</si>
  <si>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</si>
  <si>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</si>
  <si>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</si>
  <si>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</si>
  <si>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</si>
  <si>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</si>
  <si>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</si>
  <si>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</si>
  <si>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</si>
  <si>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</si>
  <si>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</si>
  <si>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</si>
  <si>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</si>
  <si>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</si>
  <si>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</si>
  <si>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</si>
  <si>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</si>
  <si>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</si>
  <si>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</si>
  <si>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</si>
  <si>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</si>
  <si>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</si>
  <si>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</si>
  <si>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</si>
  <si>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</si>
  <si>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</si>
  <si>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</si>
  <si>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</si>
  <si>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</si>
  <si>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</si>
  <si>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</si>
  <si>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</si>
  <si>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</si>
  <si>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</si>
  <si>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</si>
  <si>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</si>
  <si>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</si>
  <si>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</si>
  <si>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</si>
  <si>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</si>
  <si>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</si>
  <si>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</si>
  <si>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</si>
  <si>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</si>
  <si>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</si>
  <si>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</si>
  <si>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</si>
  <si>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</si>
  <si>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</si>
  <si>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</si>
  <si>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</si>
  <si>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</si>
  <si>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</si>
  <si>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</si>
  <si>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</si>
  <si>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</si>
  <si>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</si>
  <si>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</si>
  <si>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</si>
  <si>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</si>
  <si>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</si>
  <si>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</si>
  <si>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</si>
  <si>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</si>
  <si>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</si>
  <si>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</si>
  <si>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</si>
  <si>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</si>
  <si>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</si>
  <si>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</si>
  <si>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</si>
  <si>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</si>
  <si>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</si>
  <si>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</si>
  <si>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</si>
  <si>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</si>
  <si>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</si>
  <si>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</si>
  <si>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</si>
  <si>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</si>
  <si>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</si>
  <si>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</si>
  <si>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</si>
  <si>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</si>
  <si>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</si>
  <si>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</si>
  <si>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</si>
  <si>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</si>
  <si>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</si>
  <si>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</si>
  <si>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</si>
  <si>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</si>
  <si>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</si>
  <si>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</si>
  <si>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</si>
  <si>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</si>
  <si>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</si>
  <si>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</si>
  <si>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</si>
  <si>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</si>
  <si>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</si>
  <si>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</si>
  <si>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</si>
  <si>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</si>
  <si>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</si>
  <si>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</si>
  <si>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</si>
  <si>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</si>
  <si>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</si>
  <si>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</si>
  <si>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</si>
  <si>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</si>
  <si>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</si>
  <si>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</si>
  <si>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</si>
  <si>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</si>
  <si>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</si>
  <si>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</si>
  <si>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</si>
  <si>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</si>
  <si>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</si>
  <si>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</si>
  <si>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</si>
  <si>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</si>
  <si>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</si>
  <si>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</si>
  <si>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</si>
  <si>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</si>
  <si>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</si>
  <si>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</si>
  <si>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</si>
  <si>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</si>
  <si>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</si>
  <si>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</si>
  <si>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</si>
  <si>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</si>
  <si>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</si>
  <si>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</si>
  <si>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</si>
  <si>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</si>
  <si>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</si>
  <si>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</si>
  <si>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</si>
  <si>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</si>
  <si>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</si>
  <si>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</si>
  <si>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</si>
  <si>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</si>
  <si>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</si>
  <si>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</si>
  <si>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</si>
  <si>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</si>
  <si>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</si>
  <si>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</si>
  <si>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</si>
  <si>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</si>
  <si>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</si>
  <si>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</si>
  <si>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</si>
  <si>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</si>
  <si>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</si>
  <si>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</si>
  <si>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</si>
  <si>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</si>
  <si>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</si>
  <si>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</si>
  <si>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</si>
  <si>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</si>
  <si>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</si>
  <si>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</si>
  <si>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</si>
  <si>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</si>
  <si>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</si>
  <si>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</si>
  <si>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</si>
  <si>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</si>
  <si>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</si>
  <si>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</si>
  <si>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</si>
  <si>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</si>
  <si>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</si>
  <si>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</si>
  <si>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</si>
  <si>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</si>
  <si>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</si>
  <si>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</si>
  <si>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</si>
  <si>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</si>
  <si>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</si>
  <si>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</si>
  <si>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</si>
  <si>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</si>
  <si>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</si>
  <si>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</si>
  <si>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</si>
  <si>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</si>
  <si>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</si>
  <si>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</si>
  <si>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</si>
  <si>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</si>
  <si>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</si>
  <si>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</si>
  <si>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</si>
  <si>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</si>
  <si>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</si>
  <si>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</si>
  <si>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</si>
  <si>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</si>
  <si>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</si>
  <si>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</si>
  <si>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</si>
  <si>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</si>
  <si>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</si>
  <si>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</si>
  <si>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</si>
  <si>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</si>
  <si>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</si>
  <si>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</si>
  <si>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</si>
  <si>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</si>
  <si>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</si>
  <si>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</si>
  <si>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</si>
  <si>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</si>
  <si>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</si>
  <si>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</si>
  <si>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</si>
  <si>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</si>
  <si>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</si>
  <si>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</si>
  <si>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</si>
  <si>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</si>
  <si>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</si>
  <si>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</si>
  <si>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</si>
  <si>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</si>
  <si>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</si>
  <si>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</si>
  <si>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</si>
  <si>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</si>
  <si>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</si>
  <si>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</si>
  <si>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</si>
  <si>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</si>
  <si>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</si>
  <si>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</si>
  <si>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</si>
  <si>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</si>
  <si>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</si>
  <si>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</si>
  <si>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</si>
  <si>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</si>
  <si>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</si>
  <si>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</si>
  <si>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</si>
  <si>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</si>
  <si>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</si>
  <si>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</si>
  <si>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</si>
  <si>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</si>
  <si>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</si>
  <si>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</si>
  <si>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</si>
  <si>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</si>
  <si>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</si>
  <si>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</si>
  <si>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</si>
  <si>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</si>
  <si>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</si>
  <si>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</si>
  <si>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</si>
  <si>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</si>
  <si>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</si>
  <si>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</si>
  <si>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</si>
  <si>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</si>
  <si>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</si>
  <si>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</si>
  <si>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</si>
  <si>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</si>
  <si>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</si>
  <si>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</si>
  <si>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</si>
  <si>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</si>
  <si>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</si>
  <si>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</si>
  <si>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</si>
  <si>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</si>
  <si>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</si>
  <si>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</si>
  <si>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</si>
  <si>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</si>
  <si>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</si>
  <si>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</si>
  <si>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</si>
  <si>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</si>
  <si>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</si>
  <si>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</si>
  <si>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</si>
  <si>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</si>
  <si>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</si>
  <si>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</si>
  <si>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</si>
  <si>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</si>
  <si>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</si>
  <si>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</si>
  <si>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</si>
  <si>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</si>
  <si>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</si>
  <si>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</si>
  <si>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</si>
  <si>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</si>
  <si>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</si>
  <si>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</si>
  <si>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</si>
  <si>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</si>
  <si>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</si>
  <si>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</si>
  <si>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</si>
  <si>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</si>
  <si>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</si>
  <si>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</si>
  <si>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</si>
  <si>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</si>
  <si>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</si>
  <si>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</si>
  <si>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</si>
  <si>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</si>
  <si>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</si>
  <si>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</si>
  <si>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</si>
  <si>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</si>
  <si>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</si>
  <si>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</si>
  <si>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</si>
  <si>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</si>
  <si>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</si>
  <si>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</si>
  <si>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</si>
  <si>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</si>
  <si>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</si>
  <si>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</si>
  <si>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</si>
  <si>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</si>
  <si>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</si>
  <si>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</si>
  <si>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</si>
  <si>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</si>
  <si>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</si>
  <si>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</si>
  <si>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</si>
  <si>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</si>
  <si>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</si>
  <si>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</si>
  <si>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</si>
  <si>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</si>
  <si>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</si>
  <si>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</si>
  <si>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</si>
  <si>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</si>
  <si>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</si>
  <si>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</si>
  <si>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</si>
  <si>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</si>
  <si>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</si>
  <si>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</si>
  <si>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</si>
  <si>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</si>
  <si>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</si>
  <si>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</si>
  <si>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</si>
  <si>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</si>
  <si>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</si>
  <si>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</si>
  <si>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</si>
  <si>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</si>
  <si>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</si>
  <si>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</si>
  <si>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</si>
  <si>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</si>
  <si>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</si>
  <si>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</si>
  <si>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</si>
  <si>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</si>
  <si>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</si>
  <si>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</si>
  <si>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</si>
  <si>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</si>
  <si>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</si>
  <si>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</si>
  <si>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</si>
  <si>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</si>
  <si>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</si>
  <si>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</si>
  <si>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</si>
  <si>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</si>
  <si>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</si>
  <si>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</si>
  <si>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</si>
  <si>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</si>
  <si>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</si>
  <si>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</si>
  <si>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</si>
  <si>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</si>
  <si>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</si>
  <si>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</si>
  <si>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</si>
  <si>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</si>
  <si>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</si>
  <si>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</si>
  <si>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</si>
  <si>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</si>
  <si>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</si>
  <si>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</si>
  <si>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</si>
  <si>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</si>
  <si>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</si>
  <si>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</si>
  <si>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</si>
  <si>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</si>
  <si>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</si>
  <si>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</si>
  <si>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</si>
  <si>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</si>
  <si>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</si>
  <si>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</si>
  <si>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</si>
  <si>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</si>
  <si>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</si>
  <si>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</si>
  <si>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</si>
  <si>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</si>
  <si>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</si>
  <si>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</si>
  <si>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</si>
  <si>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</si>
  <si>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</si>
  <si>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</si>
  <si>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</si>
  <si>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</si>
  <si>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</si>
  <si>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</si>
  <si>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</si>
  <si>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</si>
  <si>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</si>
  <si>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</si>
  <si>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</si>
  <si>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</si>
  <si>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</si>
  <si>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</si>
  <si>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</si>
  <si>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</si>
  <si>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</si>
  <si>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</si>
  <si>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</si>
  <si>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</si>
  <si>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</si>
  <si>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</si>
  <si>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</si>
  <si>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</si>
  <si>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</si>
  <si>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</si>
  <si>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</si>
  <si>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</si>
  <si>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</si>
  <si>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</si>
  <si>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</si>
  <si>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</si>
  <si>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</si>
  <si>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</si>
  <si>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</si>
  <si>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</si>
  <si>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</si>
  <si>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</si>
  <si>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</si>
  <si>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</si>
  <si>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</si>
  <si>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</si>
  <si>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</si>
  <si>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</si>
  <si>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</si>
  <si>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</si>
  <si>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</si>
  <si>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</si>
  <si>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</si>
  <si>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</si>
  <si>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</si>
  <si>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</si>
  <si>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</si>
  <si>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</si>
  <si>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</si>
  <si>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</si>
  <si>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</si>
  <si>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</si>
  <si>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</si>
  <si>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</si>
  <si>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</si>
  <si>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</si>
  <si>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</si>
  <si>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</si>
  <si>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</si>
  <si>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</si>
  <si>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</si>
  <si>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</si>
  <si>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</si>
  <si>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</si>
  <si>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</si>
  <si>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</si>
  <si>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</si>
  <si>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</si>
  <si>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</si>
  <si>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</si>
  <si>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</si>
  <si>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</si>
  <si>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</si>
  <si>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</si>
  <si>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</si>
  <si>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</si>
  <si>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</si>
  <si>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</si>
  <si>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</si>
  <si>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</si>
  <si>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</si>
  <si>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</si>
  <si>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</si>
  <si>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</si>
  <si>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</si>
  <si>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</si>
  <si>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</si>
  <si>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</si>
  <si>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</si>
  <si>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</si>
  <si>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</si>
  <si>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</si>
  <si>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</si>
  <si>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</si>
  <si>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</si>
  <si>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</si>
  <si>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</si>
  <si>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</si>
  <si>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</si>
  <si>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</si>
  <si>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</si>
  <si>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</si>
  <si>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</si>
  <si>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</si>
  <si>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</si>
  <si>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</si>
  <si>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</si>
  <si>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</si>
  <si>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</si>
  <si>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</si>
  <si>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</si>
  <si>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</si>
  <si>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</si>
  <si>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</si>
  <si>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</si>
  <si>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</si>
  <si>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</si>
  <si>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</si>
  <si>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</si>
  <si>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</si>
  <si>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</si>
  <si>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</si>
  <si>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</si>
  <si>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</si>
  <si>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</si>
  <si>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</si>
  <si>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</si>
  <si>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</si>
  <si>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</si>
  <si>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</si>
  <si>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</si>
  <si>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</si>
  <si>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</si>
  <si>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</si>
  <si>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</si>
  <si>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</si>
  <si>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</si>
  <si>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</si>
  <si>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</si>
  <si>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</si>
  <si>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</si>
  <si>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</si>
  <si>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</si>
  <si>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</si>
  <si>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</si>
  <si>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</si>
  <si>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</si>
  <si>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</si>
  <si>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</si>
  <si>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</si>
  <si>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</si>
  <si>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</si>
  <si>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</si>
  <si>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</si>
  <si>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</si>
  <si>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</si>
  <si>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</si>
  <si>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</si>
  <si>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</si>
  <si>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</si>
  <si>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</si>
  <si>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</si>
  <si>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</si>
  <si>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</si>
  <si>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</si>
  <si>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</si>
  <si>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</si>
  <si>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</si>
  <si>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</si>
  <si>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</si>
  <si>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</si>
  <si>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</si>
  <si>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</si>
  <si>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</si>
  <si>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</si>
  <si>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</si>
  <si>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</si>
  <si>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</si>
  <si>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</si>
  <si>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</si>
  <si>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</si>
  <si>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</si>
  <si>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</si>
  <si>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</si>
  <si>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</si>
  <si>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</si>
  <si>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</si>
  <si>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</si>
  <si>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</si>
  <si>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</si>
  <si>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</si>
  <si>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</si>
  <si>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</si>
  <si>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</si>
  <si>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</si>
  <si>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</si>
  <si>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</si>
  <si>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</si>
  <si>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</si>
  <si>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</si>
  <si>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</si>
  <si>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</si>
  <si>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</si>
  <si>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</si>
  <si>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</si>
  <si>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</si>
  <si>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</si>
  <si>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</si>
  <si>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</si>
  <si>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</si>
  <si>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</si>
  <si>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</si>
  <si>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</si>
  <si>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</si>
  <si>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</si>
  <si>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</si>
  <si>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</si>
  <si>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</si>
  <si>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</si>
  <si>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</si>
  <si>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</si>
  <si>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</si>
  <si>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</si>
  <si>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</si>
  <si>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</si>
  <si>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</si>
  <si>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</si>
  <si>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</si>
  <si>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</si>
  <si>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</si>
  <si>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</si>
  <si>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</si>
  <si>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</si>
  <si>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</si>
  <si>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</si>
  <si>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</si>
  <si>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</si>
  <si>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</si>
  <si>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</si>
  <si>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</si>
  <si>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</si>
  <si>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</si>
  <si>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</si>
  <si>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</si>
  <si>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</si>
  <si>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</si>
  <si>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</si>
  <si>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</si>
  <si>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</si>
  <si>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</si>
  <si>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</si>
  <si>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</si>
  <si>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</si>
  <si>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</si>
  <si>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</si>
  <si>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</si>
  <si>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</si>
  <si>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</si>
  <si>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</si>
  <si>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</si>
  <si>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</si>
  <si>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</si>
  <si>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</si>
  <si>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</si>
  <si>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</si>
  <si>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</si>
  <si>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</si>
  <si>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</si>
  <si>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</si>
  <si>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</si>
  <si>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</si>
  <si>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</si>
  <si>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</si>
  <si>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</si>
  <si>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</si>
  <si>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</si>
  <si>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</si>
  <si>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</si>
  <si>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</si>
  <si>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</si>
  <si>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</si>
  <si>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</si>
  <si>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</si>
  <si>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</si>
  <si>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</si>
  <si>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</si>
  <si>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</si>
  <si>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</si>
  <si>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</si>
  <si>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</si>
  <si>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</si>
  <si>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</si>
  <si>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</si>
  <si>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</si>
  <si>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</si>
  <si>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</si>
  <si>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</si>
  <si>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</si>
  <si>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</si>
  <si>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</si>
  <si>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</si>
  <si>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</si>
  <si>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</si>
  <si>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</si>
  <si>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</si>
  <si>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</si>
  <si>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</si>
  <si>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</si>
  <si>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</si>
  <si>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</si>
  <si>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</si>
  <si>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</si>
  <si>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</si>
  <si>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</si>
  <si>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</si>
  <si>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</si>
  <si>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</si>
  <si>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</si>
  <si>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</si>
  <si>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</si>
  <si>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</si>
  <si>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</si>
  <si>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</si>
  <si>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</si>
  <si>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</si>
  <si>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</si>
  <si>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</si>
  <si>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</si>
  <si>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</si>
  <si>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</si>
  <si>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</si>
  <si>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</si>
  <si>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</si>
  <si>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</si>
  <si>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</si>
  <si>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</si>
  <si>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</si>
  <si>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</si>
  <si>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</si>
  <si>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</si>
  <si>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</si>
  <si>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</si>
  <si>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</si>
  <si>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</si>
  <si>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</si>
  <si>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</si>
  <si>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</si>
  <si>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</si>
  <si>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</si>
  <si>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</si>
  <si>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</si>
  <si>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</si>
  <si>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</si>
  <si>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</si>
  <si>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</si>
  <si>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</si>
  <si>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</si>
  <si>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</si>
  <si>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</si>
  <si>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</si>
  <si>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</si>
  <si>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</si>
  <si>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</si>
  <si>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</si>
  <si>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</si>
  <si>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</si>
  <si>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</si>
  <si>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</si>
  <si>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</si>
  <si>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</si>
  <si>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</si>
  <si>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</si>
  <si>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</si>
  <si>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</si>
  <si>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</si>
  <si>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</si>
  <si>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</si>
  <si>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</si>
  <si>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</si>
  <si>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</si>
  <si>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</si>
  <si>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</si>
  <si>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</si>
  <si>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</si>
  <si>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</si>
  <si>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</si>
  <si>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</si>
  <si>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</si>
  <si>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</si>
  <si>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</si>
  <si>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</si>
  <si>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</si>
  <si>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</si>
  <si>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</si>
  <si>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</si>
  <si>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</si>
  <si>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</si>
  <si>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</si>
  <si>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</si>
  <si>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</si>
  <si>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</si>
  <si>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</si>
  <si>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</si>
  <si>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</si>
  <si>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</si>
  <si>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</si>
  <si>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</si>
  <si>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</si>
  <si>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</si>
  <si>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</si>
  <si>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</si>
  <si>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</si>
  <si>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</si>
  <si>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</si>
  <si>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</si>
  <si>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</si>
  <si>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</si>
  <si>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</si>
  <si>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</si>
  <si>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</si>
  <si>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</si>
  <si>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</si>
  <si>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</si>
  <si>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</si>
  <si>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</si>
  <si>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</si>
  <si>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</si>
  <si>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</si>
  <si>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</si>
  <si>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</si>
  <si>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</si>
  <si>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</si>
  <si>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</si>
  <si>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</si>
  <si>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</si>
  <si>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</si>
  <si>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</si>
  <si>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</si>
  <si>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</si>
  <si>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</si>
  <si>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</si>
  <si>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</si>
  <si>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</si>
  <si>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</si>
  <si>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</si>
  <si>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</si>
  <si>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</si>
  <si>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</si>
  <si>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</si>
  <si>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</si>
  <si>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</si>
  <si>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</si>
  <si>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</si>
  <si>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</si>
  <si>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</si>
  <si>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</si>
  <si>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</si>
  <si>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</si>
  <si>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</si>
  <si>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</si>
  <si>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</si>
  <si>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</si>
  <si>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</si>
  <si>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</si>
  <si>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</si>
  <si>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</si>
  <si>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</si>
  <si>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</si>
  <si>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</si>
  <si>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</si>
  <si>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</si>
  <si>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</si>
  <si>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</si>
  <si>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</si>
  <si>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</si>
  <si>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</si>
  <si>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</si>
  <si>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</si>
  <si>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</si>
  <si>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</si>
  <si>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</si>
  <si>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</si>
  <si>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</si>
  <si>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</si>
  <si>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</si>
  <si>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</si>
  <si>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</si>
  <si>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</si>
  <si>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</si>
  <si>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</si>
  <si>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</si>
  <si>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</si>
  <si>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</si>
  <si>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</si>
  <si>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</si>
  <si>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</si>
  <si>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</si>
  <si>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</si>
  <si>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</si>
  <si>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</si>
  <si>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</si>
  <si>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</si>
  <si>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</si>
  <si>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</si>
  <si>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</si>
  <si>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</si>
  <si>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</si>
  <si>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</si>
  <si>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</si>
  <si>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</si>
  <si>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</si>
  <si>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</si>
  <si>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</si>
  <si>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</si>
  <si>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</si>
  <si>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</si>
  <si>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</si>
  <si>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</si>
  <si>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</si>
  <si>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</si>
  <si>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</si>
  <si>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</si>
  <si>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</si>
  <si>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</si>
  <si>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</si>
  <si>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</si>
  <si>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</si>
  <si>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</si>
  <si>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</si>
  <si>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</si>
  <si>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</si>
  <si>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</si>
  <si>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</si>
  <si>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</si>
  <si>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</si>
  <si>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</si>
  <si>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</si>
  <si>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</si>
  <si>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</si>
  <si>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</si>
  <si>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</si>
  <si>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</si>
  <si>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</si>
  <si>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</si>
  <si>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</si>
  <si>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</si>
  <si>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</si>
  <si>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</si>
  <si>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</si>
  <si>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</si>
  <si>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</si>
  <si>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</si>
  <si>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</si>
  <si>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</si>
  <si>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</si>
  <si>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</si>
  <si>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</si>
  <si>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</si>
  <si>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</si>
  <si>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</si>
  <si>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</si>
  <si>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</si>
  <si>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</si>
  <si>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</si>
  <si>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</si>
  <si>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</si>
  <si>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</si>
  <si>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</si>
  <si>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</si>
  <si>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</si>
  <si>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</si>
  <si>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</si>
  <si>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</si>
  <si>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</si>
  <si>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</si>
  <si>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</si>
  <si>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</si>
  <si>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</si>
  <si>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</si>
  <si>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</si>
  <si>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</si>
  <si>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</si>
  <si>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</si>
  <si>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</si>
  <si>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</si>
  <si>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</si>
  <si>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</si>
  <si>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</si>
  <si>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</si>
  <si>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</si>
  <si>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</si>
  <si>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</si>
  <si>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</si>
  <si>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</si>
  <si>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</si>
  <si>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</si>
  <si>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</si>
  <si>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</si>
  <si>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</si>
  <si>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</si>
  <si>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</si>
  <si>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</si>
  <si>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</si>
  <si>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</si>
  <si>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</si>
  <si>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</si>
  <si>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</si>
  <si>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</si>
  <si>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</si>
  <si>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</si>
  <si>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</si>
  <si>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</si>
  <si>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</si>
  <si>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</si>
  <si>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</si>
  <si>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</si>
  <si>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</si>
  <si>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</si>
  <si>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</si>
  <si>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</si>
  <si>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</si>
  <si>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</si>
  <si>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</si>
  <si>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</si>
  <si>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</si>
  <si>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</si>
  <si>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</si>
  <si>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</si>
  <si>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</si>
  <si>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</si>
  <si>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</si>
  <si>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</si>
  <si>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</si>
  <si>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</si>
  <si>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</si>
  <si>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</si>
  <si>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</si>
  <si>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</si>
  <si>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</si>
  <si>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</si>
  <si>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</si>
  <si>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</si>
  <si>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</si>
  <si>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</si>
  <si>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</si>
  <si>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</si>
  <si>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</si>
  <si>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</si>
  <si>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</si>
  <si>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</si>
  <si>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</si>
  <si>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</si>
  <si>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</si>
  <si>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</si>
  <si>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</si>
  <si>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</si>
  <si>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</si>
  <si>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</si>
  <si>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</si>
  <si>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</si>
  <si>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</si>
  <si>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</si>
  <si>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</si>
  <si>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</si>
  <si>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</si>
  <si>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</si>
  <si>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</si>
  <si>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</si>
  <si>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</si>
  <si>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</si>
  <si>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</si>
  <si>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</si>
  <si>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</si>
  <si>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</si>
  <si>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</si>
  <si>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</si>
  <si>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</si>
  <si>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</si>
  <si>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</si>
  <si>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</si>
  <si>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</si>
  <si>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</si>
  <si>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</si>
  <si>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</si>
  <si>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</si>
  <si>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</si>
  <si>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</si>
  <si>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</si>
  <si>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</si>
  <si>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</si>
  <si>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</si>
  <si>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</si>
  <si>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</si>
  <si>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</si>
  <si>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</si>
  <si>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</si>
  <si>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</si>
  <si>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</si>
  <si>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</si>
  <si>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</si>
  <si>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</si>
  <si>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</si>
  <si>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</si>
  <si>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</si>
  <si>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</si>
  <si>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</si>
  <si>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</si>
  <si>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</si>
  <si>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</si>
  <si>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</si>
  <si>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</si>
  <si>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</si>
  <si>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</si>
  <si>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</si>
  <si>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</si>
  <si>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</si>
  <si>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</si>
  <si>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</si>
  <si>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</si>
  <si>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</si>
  <si>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</si>
  <si>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</si>
  <si>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</si>
  <si>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</si>
  <si>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</si>
  <si>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</si>
  <si>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</si>
  <si>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</si>
  <si>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</si>
  <si>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</si>
  <si>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</si>
  <si>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</si>
  <si>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</si>
  <si>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</si>
  <si>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</si>
  <si>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</si>
  <si>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</si>
  <si>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</si>
  <si>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</si>
  <si>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</si>
  <si>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</si>
  <si>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</si>
  <si>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</si>
  <si>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</si>
  <si>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</si>
  <si>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</si>
  <si>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</si>
  <si>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</si>
  <si>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</si>
  <si>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</si>
  <si>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</si>
  <si>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</si>
  <si>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</si>
  <si>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</si>
  <si>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</si>
  <si>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</si>
  <si>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</si>
  <si>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</si>
  <si>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</si>
  <si>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</si>
  <si>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</si>
  <si>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</si>
  <si>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</si>
  <si>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</si>
  <si>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</si>
  <si>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</si>
  <si>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</si>
  <si>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</si>
  <si>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</si>
  <si>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</si>
  <si>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</si>
  <si>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</si>
  <si>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</si>
  <si>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</si>
  <si>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</si>
  <si>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</si>
  <si>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</si>
  <si>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</si>
  <si>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</si>
  <si>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</si>
  <si>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</si>
  <si>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</si>
  <si>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</si>
  <si>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</si>
  <si>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</si>
  <si>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</si>
  <si>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</si>
  <si>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</si>
  <si>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</si>
  <si>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</si>
  <si>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</si>
  <si>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</si>
  <si>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</si>
  <si>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</si>
  <si>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</si>
  <si>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</si>
  <si>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</si>
  <si>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</si>
  <si>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</si>
  <si>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</si>
  <si>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</si>
  <si>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</si>
  <si>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</si>
  <si>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</si>
  <si>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</si>
  <si>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</si>
  <si>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</si>
  <si>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</si>
  <si>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</si>
  <si>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</si>
  <si>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</si>
  <si>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</si>
  <si>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</si>
  <si>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</si>
  <si>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</si>
  <si>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</si>
  <si>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</si>
  <si>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</si>
  <si>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</si>
  <si>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</si>
  <si>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</si>
  <si>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</si>
  <si>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</si>
  <si>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</si>
  <si>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</si>
  <si>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</si>
  <si>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</si>
  <si>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</si>
  <si>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</si>
  <si>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</si>
  <si>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</si>
  <si>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</si>
  <si>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</si>
  <si>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</si>
  <si>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</si>
  <si>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</si>
  <si>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</si>
  <si>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</si>
  <si>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</si>
  <si>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</si>
  <si>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</si>
  <si>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</si>
  <si>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</si>
  <si>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</si>
  <si>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</si>
  <si>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</si>
  <si>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</si>
  <si>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</si>
  <si>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</si>
  <si>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</si>
  <si>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</si>
  <si>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</si>
  <si>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</si>
  <si>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</si>
  <si>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</si>
  <si>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</si>
  <si>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</si>
  <si>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</si>
  <si>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</si>
  <si>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</si>
  <si>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</si>
  <si>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</si>
  <si>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</si>
  <si>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</si>
  <si>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</si>
  <si>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</si>
  <si>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</si>
  <si>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</si>
  <si>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</si>
  <si>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</si>
  <si>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</si>
  <si>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</si>
  <si>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</si>
  <si>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</si>
  <si>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</si>
  <si>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</si>
  <si>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</si>
  <si>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</si>
  <si>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</si>
  <si>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</si>
  <si>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</si>
  <si>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</si>
  <si>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</si>
  <si>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</si>
  <si>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</si>
  <si>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</si>
  <si>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</si>
  <si>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</si>
  <si>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</si>
  <si>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</si>
  <si>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</si>
  <si>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</si>
  <si>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</si>
  <si>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</si>
  <si>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</si>
  <si>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</si>
  <si>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</si>
  <si>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</si>
  <si>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</si>
  <si>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</si>
  <si>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</si>
  <si>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</si>
  <si>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</si>
  <si>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</si>
  <si>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</si>
  <si>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</si>
  <si>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</si>
  <si>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</si>
  <si>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</si>
  <si>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</si>
  <si>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</si>
  <si>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</si>
  <si>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</si>
  <si>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</si>
  <si>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</si>
  <si>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</si>
  <si>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</si>
  <si>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</si>
  <si>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</si>
  <si>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</si>
  <si>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</si>
  <si>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</si>
  <si>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</si>
  <si>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</si>
  <si>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</si>
  <si>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</si>
  <si>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(date)</t>
  </si>
  <si>
    <t>Precentage funded</t>
  </si>
  <si>
    <t>launched_at (date)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</si>
  <si>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</si>
  <si>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</si>
  <si>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</si>
  <si>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</si>
  <si>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</si>
  <si>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</si>
  <si>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</si>
  <si>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</si>
  <si>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</si>
  <si>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</si>
  <si>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</si>
  <si>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</si>
  <si>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</si>
  <si>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</si>
  <si>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</si>
  <si>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</si>
  <si>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</si>
  <si>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</si>
  <si>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</si>
  <si>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</si>
  <si>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</si>
  <si>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</si>
  <si>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</si>
  <si>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</si>
  <si>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</si>
  <si>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</si>
  <si>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</si>
  <si>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</si>
  <si>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</si>
  <si>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</si>
  <si>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</si>
  <si>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</si>
  <si>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</si>
  <si>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</si>
  <si>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</si>
  <si>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</si>
  <si>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</si>
  <si>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</si>
  <si>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</si>
  <si>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</si>
  <si>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</si>
  <si>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</si>
  <si>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</si>
  <si>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</si>
  <si>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</si>
  <si>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</si>
  <si>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</si>
  <si>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</si>
  <si>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</si>
  <si>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</si>
  <si>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</si>
  <si>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</si>
  <si>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</si>
  <si>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</si>
  <si>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</si>
  <si>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</si>
  <si>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</si>
  <si>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</si>
  <si>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</si>
  <si>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</si>
  <si>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</si>
  <si>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</si>
  <si>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</si>
  <si>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</si>
  <si>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</si>
  <si>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</si>
  <si>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</si>
  <si>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</si>
  <si>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</si>
  <si>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</si>
  <si>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</si>
  <si>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</si>
  <si>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launch Year</t>
  </si>
  <si>
    <t>deadline Years</t>
  </si>
  <si>
    <t>Number Sucessful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</si>
  <si>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</si>
  <si>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</si>
  <si>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</si>
  <si>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</si>
  <si>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</si>
  <si>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</si>
  <si>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</si>
  <si>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</si>
  <si>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</si>
  <si>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</si>
  <si>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</si>
  <si>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</si>
  <si>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</si>
  <si>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</si>
  <si>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</si>
  <si>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</si>
  <si>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</si>
  <si>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</t>
  </si>
  <si>
    <t>Check</t>
  </si>
  <si>
    <t>Sum%</t>
  </si>
  <si>
    <t>Percentage Failed</t>
  </si>
  <si>
    <t>% Sus vs total</t>
  </si>
  <si>
    <t>% fail vs total</t>
  </si>
  <si>
    <t>% Canceled vs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</si>
</sst>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65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plays goal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plays 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plays goal chart'!$F$2:$F$13</c:f>
              <c:numCache>
                <c:formatCode>0.00</c:formatCode>
                <c:ptCount val="12"/>
                <c:pt idx="0">
                  <c:v>75.8</c:v>
                </c:pt>
                <c:pt idx="1">
                  <c:v>72.7</c:v>
                </c:pt>
                <c:pt idx="2">
                  <c:v>55</c:v>
                </c:pt>
                <c:pt idx="3">
                  <c:v>54.2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27.3</c:v>
                </c:pt>
                <c:pt idx="8">
                  <c:v>66.7</c:v>
                </c:pt>
                <c:pt idx="9">
                  <c:v>66.7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45-4935-BFB3-A5EC84385FAC}"/>
            </c:ext>
          </c:extLst>
        </c:ser>
        <c:ser>
          <c:idx val="5"/>
          <c:order val="5"/>
          <c:tx>
            <c:strRef>
              <c:f>'Outcomes plays goal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plays 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plays goal chart'!$G$2:$G$13</c:f>
              <c:numCache>
                <c:formatCode>0.00</c:formatCode>
                <c:ptCount val="12"/>
                <c:pt idx="0">
                  <c:v>24.2</c:v>
                </c:pt>
                <c:pt idx="1">
                  <c:v>27.3</c:v>
                </c:pt>
                <c:pt idx="2">
                  <c:v>45</c:v>
                </c:pt>
                <c:pt idx="3">
                  <c:v>45.8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45-4935-BFB3-A5EC84385FAC}"/>
            </c:ext>
          </c:extLst>
        </c:ser>
        <c:ser>
          <c:idx val="6"/>
          <c:order val="6"/>
          <c:tx>
            <c:strRef>
              <c:f>'Outcomes plays goal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plays 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plays goal chart'!$H$2:$H$13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45-4935-BFB3-A5EC84385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351792"/>
        <c:axId val="6573472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plays goal chart'!$B$1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plays goal chart'!$B$2:$B$13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D45-4935-BFB3-A5EC84385FA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D45-4935-BFB3-A5EC84385FA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D45-4935-BFB3-A5EC84385FA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45-4935-BFB3-A5EC84385FAC}"/>
                  </c:ext>
                </c:extLst>
              </c15:ser>
            </c15:filteredLineSeries>
          </c:ext>
        </c:extLst>
      </c:lineChart>
      <c:catAx>
        <c:axId val="65735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347200"/>
        <c:crosses val="autoZero"/>
        <c:auto val="1"/>
        <c:lblAlgn val="ctr"/>
        <c:lblOffset val="100"/>
        <c:noMultiLvlLbl val="0"/>
      </c:catAx>
      <c:valAx>
        <c:axId val="65734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35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total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'Outcomes plays goal chart'!$J$1</c:f>
              <c:strCache>
                <c:ptCount val="1"/>
                <c:pt idx="0">
                  <c:v>% Sus vs total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plays 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plays goal chart'!$J$2:$J$13</c:f>
              <c:numCache>
                <c:formatCode>0.00</c:formatCode>
                <c:ptCount val="12"/>
                <c:pt idx="0">
                  <c:v>13.5</c:v>
                </c:pt>
                <c:pt idx="1">
                  <c:v>37.1</c:v>
                </c:pt>
                <c:pt idx="2">
                  <c:v>8.9</c:v>
                </c:pt>
                <c:pt idx="3">
                  <c:v>3.7</c:v>
                </c:pt>
                <c:pt idx="4">
                  <c:v>1.1000000000000001</c:v>
                </c:pt>
                <c:pt idx="5">
                  <c:v>0.9</c:v>
                </c:pt>
                <c:pt idx="6">
                  <c:v>0.1</c:v>
                </c:pt>
                <c:pt idx="7">
                  <c:v>0.3</c:v>
                </c:pt>
                <c:pt idx="8">
                  <c:v>0.4</c:v>
                </c:pt>
                <c:pt idx="9">
                  <c:v>0.2</c:v>
                </c:pt>
                <c:pt idx="10">
                  <c:v>0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E9-4DC0-8CA3-3A502C405D94}"/>
            </c:ext>
          </c:extLst>
        </c:ser>
        <c:ser>
          <c:idx val="9"/>
          <c:order val="9"/>
          <c:tx>
            <c:strRef>
              <c:f>'Outcomes plays goal chart'!$K$1</c:f>
              <c:strCache>
                <c:ptCount val="1"/>
                <c:pt idx="0">
                  <c:v>% fail vs total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plays 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plays goal chart'!$K$2:$K$13</c:f>
              <c:numCache>
                <c:formatCode>0.00</c:formatCode>
                <c:ptCount val="12"/>
                <c:pt idx="0">
                  <c:v>4.3</c:v>
                </c:pt>
                <c:pt idx="1">
                  <c:v>13.9</c:v>
                </c:pt>
                <c:pt idx="2">
                  <c:v>7.3</c:v>
                </c:pt>
                <c:pt idx="3">
                  <c:v>3.2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0.4</c:v>
                </c:pt>
                <c:pt idx="7">
                  <c:v>0.8</c:v>
                </c:pt>
                <c:pt idx="8">
                  <c:v>0.2</c:v>
                </c:pt>
                <c:pt idx="9">
                  <c:v>0.1</c:v>
                </c:pt>
                <c:pt idx="10">
                  <c:v>0.1</c:v>
                </c:pt>
                <c:pt idx="11">
                  <c:v>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E9-4DC0-8CA3-3A502C405D94}"/>
            </c:ext>
          </c:extLst>
        </c:ser>
        <c:ser>
          <c:idx val="10"/>
          <c:order val="10"/>
          <c:tx>
            <c:strRef>
              <c:f>'Outcomes plays goal chart'!$L$1</c:f>
              <c:strCache>
                <c:ptCount val="1"/>
                <c:pt idx="0">
                  <c:v>% Canceled vs total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plays 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plays goal chart'!$L$2:$L$13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E9-4DC0-8CA3-3A502C405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719024"/>
        <c:axId val="660724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plays goal chart'!$B$1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plays goal chart'!$B$2:$B$13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1E9-4DC0-8CA3-3A502C405D9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1E9-4DC0-8CA3-3A502C405D9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1E9-4DC0-8CA3-3A502C405D9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1E9-4DC0-8CA3-3A502C405D9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chart'!$F$2:$F$13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75.8</c:v>
                      </c:pt>
                      <c:pt idx="1">
                        <c:v>72.7</c:v>
                      </c:pt>
                      <c:pt idx="2">
                        <c:v>55</c:v>
                      </c:pt>
                      <c:pt idx="3">
                        <c:v>54.2</c:v>
                      </c:pt>
                      <c:pt idx="4">
                        <c:v>50</c:v>
                      </c:pt>
                      <c:pt idx="5">
                        <c:v>45</c:v>
                      </c:pt>
                      <c:pt idx="6">
                        <c:v>20</c:v>
                      </c:pt>
                      <c:pt idx="7">
                        <c:v>27.3</c:v>
                      </c:pt>
                      <c:pt idx="8">
                        <c:v>66.7</c:v>
                      </c:pt>
                      <c:pt idx="9">
                        <c:v>66.7</c:v>
                      </c:pt>
                      <c:pt idx="10">
                        <c:v>0</c:v>
                      </c:pt>
                      <c:pt idx="11">
                        <c:v>12.5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1E9-4DC0-8CA3-3A502C405D9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chart'!$G$2:$G$13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24.2</c:v>
                      </c:pt>
                      <c:pt idx="1">
                        <c:v>27.3</c:v>
                      </c:pt>
                      <c:pt idx="2">
                        <c:v>45</c:v>
                      </c:pt>
                      <c:pt idx="3">
                        <c:v>45.8</c:v>
                      </c:pt>
                      <c:pt idx="4">
                        <c:v>50</c:v>
                      </c:pt>
                      <c:pt idx="5">
                        <c:v>55</c:v>
                      </c:pt>
                      <c:pt idx="6">
                        <c:v>80</c:v>
                      </c:pt>
                      <c:pt idx="7">
                        <c:v>72.7</c:v>
                      </c:pt>
                      <c:pt idx="8">
                        <c:v>33.299999999999997</c:v>
                      </c:pt>
                      <c:pt idx="9">
                        <c:v>33.299999999999997</c:v>
                      </c:pt>
                      <c:pt idx="10">
                        <c:v>100</c:v>
                      </c:pt>
                      <c:pt idx="11">
                        <c:v>87.5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1E9-4DC0-8CA3-3A502C405D9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chart'!$H$2:$H$13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1E9-4DC0-8CA3-3A502C405D9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chart'!$I$1</c15:sqref>
                        </c15:formulaRef>
                      </c:ext>
                    </c:extLst>
                    <c:strCache>
                      <c:ptCount val="1"/>
                      <c:pt idx="0">
                        <c:v>Sum%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plays goal chart'!$I$2:$I$13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</c:v>
                      </c:pt>
                      <c:pt idx="5">
                        <c:v>100</c:v>
                      </c:pt>
                      <c:pt idx="6">
                        <c:v>100</c:v>
                      </c:pt>
                      <c:pt idx="7">
                        <c:v>100</c:v>
                      </c:pt>
                      <c:pt idx="8">
                        <c:v>100</c:v>
                      </c:pt>
                      <c:pt idx="9">
                        <c:v>100</c:v>
                      </c:pt>
                      <c:pt idx="10">
                        <c:v>100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21E9-4DC0-8CA3-3A502C405D94}"/>
                  </c:ext>
                </c:extLst>
              </c15:ser>
            </c15:filteredLineSeries>
          </c:ext>
        </c:extLst>
      </c:lineChart>
      <c:catAx>
        <c:axId val="66071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24600"/>
        <c:crosses val="autoZero"/>
        <c:auto val="1"/>
        <c:lblAlgn val="ctr"/>
        <c:lblOffset val="100"/>
        <c:noMultiLvlLbl val="0"/>
      </c:catAx>
      <c:valAx>
        <c:axId val="66072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1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L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L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'Theater Outcomes based 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L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7-423C-94E3-640AB52E38AC}"/>
            </c:ext>
          </c:extLst>
        </c:ser>
        <c:ser>
          <c:idx val="1"/>
          <c:order val="1"/>
          <c:tx>
            <c:strRef>
              <c:f>'Theater Outcomes based L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'Theater Outcomes based 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L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7-423C-94E3-640AB52E38AC}"/>
            </c:ext>
          </c:extLst>
        </c:ser>
        <c:ser>
          <c:idx val="2"/>
          <c:order val="2"/>
          <c:tx>
            <c:strRef>
              <c:f>'Theater Outcomes based L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'Theater Outcomes based 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L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7-423C-94E3-640AB52E3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998984"/>
        <c:axId val="577645080"/>
      </c:lineChart>
      <c:catAx>
        <c:axId val="467998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45080"/>
        <c:crosses val="autoZero"/>
        <c:auto val="1"/>
        <c:lblAlgn val="ctr"/>
        <c:lblOffset val="100"/>
        <c:noMultiLvlLbl val="0"/>
      </c:catAx>
      <c:valAx>
        <c:axId val="57764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98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outcomes based on goal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Chart'!$F$2:$F$13</c:f>
              <c:numCache>
                <c:formatCode>0.00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21-406F-8372-BBFC98B3E0DD}"/>
            </c:ext>
          </c:extLst>
        </c:ser>
        <c:ser>
          <c:idx val="5"/>
          <c:order val="5"/>
          <c:tx>
            <c:strRef>
              <c:f>'Outcomes based on Goal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Chart'!$G$2:$G$13</c:f>
              <c:numCache>
                <c:formatCode>0.00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21-406F-8372-BBFC98B3E0DD}"/>
            </c:ext>
          </c:extLst>
        </c:ser>
        <c:ser>
          <c:idx val="6"/>
          <c:order val="6"/>
          <c:tx>
            <c:strRef>
              <c:f>'Outcomes based on Goal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Chart'!$H$2:$H$13</c:f>
              <c:numCache>
                <c:formatCode>0.00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21-406F-8372-BBFC98B3E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352120"/>
        <c:axId val="6573527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 Chart'!$B$1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 Chart'!$B$2:$B$13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E21-406F-8372-BBFC98B3E0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 Chart'!$C$1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 Chart'!$C$2:$C$13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E21-406F-8372-BBFC98B3E0D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 Chart'!$D$1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 Chart'!$D$2:$D$13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E21-406F-8372-BBFC98B3E0D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 Chart'!$E$1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 Chart'!$E$2:$E$13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E21-406F-8372-BBFC98B3E0DD}"/>
                  </c:ext>
                </c:extLst>
              </c15:ser>
            </c15:filteredLineSeries>
          </c:ext>
        </c:extLst>
      </c:lineChart>
      <c:catAx>
        <c:axId val="65735212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352776"/>
        <c:crosses val="autoZero"/>
        <c:auto val="1"/>
        <c:lblAlgn val="ctr"/>
        <c:lblOffset val="100"/>
        <c:noMultiLvlLbl val="0"/>
      </c:catAx>
      <c:valAx>
        <c:axId val="65735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35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</xdr:colOff>
      <xdr:row>18</xdr:row>
      <xdr:rowOff>33336</xdr:rowOff>
    </xdr:from>
    <xdr:to>
      <xdr:col>11</xdr:col>
      <xdr:colOff>581025</xdr:colOff>
      <xdr:row>51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D4184-723F-4E77-9B6C-3E1F8D461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409575</xdr:colOff>
      <xdr:row>2</xdr:row>
      <xdr:rowOff>147636</xdr:rowOff>
    </xdr:from>
    <xdr:to>
      <xdr:col>28</xdr:col>
      <xdr:colOff>142874</xdr:colOff>
      <xdr:row>31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F19BF4-C9EA-41FD-9CE8-64D66A821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6</xdr:row>
      <xdr:rowOff>42862</xdr:rowOff>
    </xdr:from>
    <xdr:to>
      <xdr:col>24</xdr:col>
      <xdr:colOff>381000</xdr:colOff>
      <xdr:row>42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891DF-AF27-48B5-BC67-B92E1E690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1343025</xdr:colOff>
      <xdr:row>14</xdr:row>
      <xdr:rowOff>23810</xdr:rowOff>
    </xdr:from>
    <xdr:to>
      <xdr:col>24</xdr:col>
      <xdr:colOff>314325</xdr:colOff>
      <xdr:row>49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05D8B1-035B-4BA5-B10E-58935B4D7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" refreshedDate="44546.87519525463" createdVersion="7" refreshedVersion="7" minRefreshableVersion="3" recordCount="4114" xr:uid="{B49951B9-6ECC-4461-8781-FEF132924126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(date)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launched_at (date)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226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x v="0"/>
    <x v="0"/>
    <b v="0"/>
    <n v="182"/>
    <n v="137"/>
    <n v="84.91"/>
    <b v="1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x v="1"/>
    <x v="1"/>
    <b v="0"/>
    <n v="79"/>
    <n v="143"/>
    <n v="102.47"/>
    <b v="1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x v="2"/>
    <x v="2"/>
    <b v="0"/>
    <n v="35"/>
    <n v="105"/>
    <n v="5"/>
    <b v="1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x v="3"/>
    <x v="3"/>
    <b v="0"/>
    <n v="150"/>
    <n v="104"/>
    <n v="99.9"/>
    <b v="1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x v="4"/>
    <x v="4"/>
    <b v="0"/>
    <n v="284"/>
    <n v="123"/>
    <n v="439.97"/>
    <b v="1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x v="5"/>
    <x v="5"/>
    <b v="0"/>
    <n v="47"/>
    <n v="110"/>
    <n v="39.909999999999997"/>
    <b v="1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x v="6"/>
    <x v="6"/>
    <b v="0"/>
    <n v="58"/>
    <n v="106"/>
    <n v="80.37"/>
    <b v="1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x v="7"/>
    <x v="7"/>
    <b v="0"/>
    <n v="57"/>
    <n v="101"/>
    <n v="90.2"/>
    <b v="1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x v="8"/>
    <x v="8"/>
    <b v="0"/>
    <n v="12"/>
    <n v="100"/>
    <n v="35.020000000000003"/>
    <b v="1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x v="9"/>
    <x v="9"/>
    <b v="0"/>
    <n v="20"/>
    <n v="126"/>
    <n v="5"/>
    <b v="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x v="10"/>
    <x v="10"/>
    <b v="0"/>
    <n v="19"/>
    <n v="101"/>
    <n v="29.85"/>
    <b v="1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x v="11"/>
    <x v="11"/>
    <b v="0"/>
    <n v="75"/>
    <n v="121"/>
    <n v="49.79"/>
    <b v="1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x v="12"/>
    <x v="12"/>
    <b v="0"/>
    <n v="827"/>
    <n v="165"/>
    <n v="300.52999999999997"/>
    <b v="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x v="13"/>
    <x v="13"/>
    <b v="0"/>
    <n v="51"/>
    <n v="160"/>
    <n v="34.99"/>
    <b v="1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x v="14"/>
    <x v="14"/>
    <b v="0"/>
    <n v="41"/>
    <n v="101"/>
    <n v="59.96"/>
    <b v="1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x v="15"/>
    <x v="15"/>
    <b v="0"/>
    <n v="98"/>
    <n v="107"/>
    <n v="19.93"/>
    <b v="1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x v="16"/>
    <x v="16"/>
    <b v="0"/>
    <n v="70"/>
    <n v="100"/>
    <n v="120.29"/>
    <b v="1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x v="17"/>
    <x v="17"/>
    <b v="0"/>
    <n v="36"/>
    <n v="101"/>
    <n v="14.95"/>
    <b v="1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x v="18"/>
    <x v="18"/>
    <b v="0"/>
    <n v="342"/>
    <n v="106"/>
    <n v="300.91000000000003"/>
    <b v="1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x v="19"/>
    <x v="19"/>
    <b v="0"/>
    <n v="22"/>
    <n v="145"/>
    <n v="8.52"/>
    <b v="1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x v="20"/>
    <x v="20"/>
    <b v="0"/>
    <n v="25"/>
    <n v="100"/>
    <n v="20.04"/>
    <b v="1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x v="21"/>
    <x v="21"/>
    <b v="0"/>
    <n v="101"/>
    <n v="109"/>
    <n v="185.23"/>
    <b v="1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x v="22"/>
    <x v="22"/>
    <b v="0"/>
    <n v="8"/>
    <n v="117"/>
    <n v="3.5"/>
    <b v="1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x v="23"/>
    <x v="23"/>
    <b v="0"/>
    <n v="23"/>
    <n v="119"/>
    <n v="19.920000000000002"/>
    <b v="1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x v="24"/>
    <x v="24"/>
    <b v="0"/>
    <n v="574"/>
    <n v="109"/>
    <n v="349.38"/>
    <b v="1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x v="25"/>
    <x v="25"/>
    <b v="0"/>
    <n v="14"/>
    <n v="133"/>
    <n v="6.02"/>
    <b v="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x v="26"/>
    <x v="26"/>
    <b v="0"/>
    <n v="19"/>
    <n v="155"/>
    <n v="12.52"/>
    <b v="1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x v="27"/>
    <x v="27"/>
    <b v="0"/>
    <n v="150"/>
    <n v="112"/>
    <n v="199.51"/>
    <b v="1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x v="28"/>
    <x v="28"/>
    <b v="0"/>
    <n v="71"/>
    <n v="100"/>
    <n v="120.42"/>
    <b v="1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x v="29"/>
    <x v="29"/>
    <b v="0"/>
    <n v="117"/>
    <n v="123"/>
    <n v="30.08"/>
    <b v="1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x v="30"/>
    <x v="30"/>
    <b v="0"/>
    <n v="53"/>
    <n v="101"/>
    <n v="40.119999999999997"/>
    <b v="1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x v="31"/>
    <x v="31"/>
    <b v="0"/>
    <n v="1"/>
    <n v="100"/>
    <n v="0.13"/>
    <b v="1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x v="32"/>
    <x v="32"/>
    <b v="0"/>
    <n v="89"/>
    <n v="100"/>
    <n v="285.2"/>
    <b v="1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x v="33"/>
    <x v="33"/>
    <b v="0"/>
    <n v="64"/>
    <n v="102"/>
    <n v="52.55"/>
    <b v="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x v="34"/>
    <x v="34"/>
    <b v="0"/>
    <n v="68"/>
    <n v="130"/>
    <n v="26.09"/>
    <b v="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x v="35"/>
    <x v="35"/>
    <b v="0"/>
    <n v="28"/>
    <n v="167"/>
    <n v="9.9700000000000006"/>
    <b v="1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x v="36"/>
    <x v="36"/>
    <b v="0"/>
    <n v="44"/>
    <n v="142"/>
    <n v="60.06"/>
    <b v="1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x v="37"/>
    <x v="37"/>
    <b v="0"/>
    <n v="253"/>
    <n v="183"/>
    <n v="220.53"/>
    <b v="1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x v="38"/>
    <x v="38"/>
    <b v="0"/>
    <n v="66"/>
    <n v="110"/>
    <n v="25.01"/>
    <b v="1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x v="39"/>
    <x v="39"/>
    <b v="0"/>
    <n v="217"/>
    <n v="131"/>
    <n v="249.96"/>
    <b v="1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x v="40"/>
    <x v="40"/>
    <b v="0"/>
    <n v="16"/>
    <n v="101"/>
    <n v="20.07"/>
    <b v="1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x v="41"/>
    <x v="41"/>
    <b v="0"/>
    <n v="19"/>
    <n v="100"/>
    <n v="20"/>
    <b v="1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x v="42"/>
    <x v="42"/>
    <b v="0"/>
    <n v="169"/>
    <n v="142"/>
    <n v="139.86000000000001"/>
    <b v="1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x v="43"/>
    <x v="43"/>
    <b v="0"/>
    <n v="263"/>
    <n v="309"/>
    <n v="99.89"/>
    <b v="1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x v="44"/>
    <x v="44"/>
    <b v="0"/>
    <n v="15"/>
    <n v="100"/>
    <n v="20"/>
    <b v="1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x v="45"/>
    <x v="45"/>
    <b v="0"/>
    <n v="61"/>
    <n v="120"/>
    <n v="50"/>
    <b v="1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x v="46"/>
    <x v="46"/>
    <b v="0"/>
    <n v="45"/>
    <n v="104"/>
    <n v="84.13"/>
    <b v="1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x v="47"/>
    <x v="47"/>
    <b v="0"/>
    <n v="70"/>
    <n v="108"/>
    <n v="49.82"/>
    <b v="1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x v="48"/>
    <x v="48"/>
    <b v="0"/>
    <n v="38"/>
    <n v="108"/>
    <n v="19.989999999999998"/>
    <b v="1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x v="49"/>
    <x v="49"/>
    <b v="0"/>
    <n v="87"/>
    <n v="100"/>
    <n v="120"/>
    <b v="1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x v="50"/>
    <x v="50"/>
    <b v="0"/>
    <n v="22"/>
    <n v="100"/>
    <n v="6"/>
    <b v="1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x v="51"/>
    <x v="51"/>
    <b v="0"/>
    <n v="119"/>
    <n v="128"/>
    <n v="110.02"/>
    <b v="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x v="52"/>
    <x v="52"/>
    <b v="0"/>
    <n v="52"/>
    <n v="116"/>
    <n v="100.18"/>
    <b v="1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x v="53"/>
    <x v="53"/>
    <b v="0"/>
    <n v="117"/>
    <n v="110"/>
    <n v="29.9"/>
    <b v="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x v="54"/>
    <x v="54"/>
    <b v="0"/>
    <n v="52"/>
    <n v="101"/>
    <n v="100"/>
    <b v="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x v="55"/>
    <x v="55"/>
    <b v="0"/>
    <n v="86"/>
    <n v="129"/>
    <n v="85.97"/>
    <b v="1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x v="56"/>
    <x v="56"/>
    <b v="0"/>
    <n v="174"/>
    <n v="107"/>
    <n v="80.2"/>
    <b v="1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x v="57"/>
    <x v="57"/>
    <b v="0"/>
    <n v="69"/>
    <n v="102"/>
    <n v="149.85"/>
    <b v="1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x v="58"/>
    <x v="58"/>
    <b v="0"/>
    <n v="75"/>
    <n v="103"/>
    <n v="99.91"/>
    <b v="1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x v="59"/>
    <x v="59"/>
    <b v="0"/>
    <n v="33"/>
    <n v="100"/>
    <n v="200.25"/>
    <b v="1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x v="60"/>
    <x v="60"/>
    <b v="0"/>
    <n v="108"/>
    <n v="103"/>
    <n v="45.13"/>
    <b v="1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x v="61"/>
    <x v="61"/>
    <b v="0"/>
    <n v="23"/>
    <n v="148"/>
    <n v="50.1"/>
    <b v="1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x v="62"/>
    <x v="62"/>
    <b v="0"/>
    <n v="48"/>
    <n v="155"/>
    <n v="29.95"/>
    <b v="1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x v="63"/>
    <x v="63"/>
    <b v="0"/>
    <n v="64"/>
    <n v="114"/>
    <n v="19.920000000000002"/>
    <b v="1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x v="64"/>
    <x v="64"/>
    <b v="0"/>
    <n v="24"/>
    <n v="173"/>
    <n v="12.02"/>
    <b v="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x v="65"/>
    <x v="65"/>
    <b v="0"/>
    <n v="57"/>
    <n v="108"/>
    <n v="69.69"/>
    <b v="1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x v="66"/>
    <x v="66"/>
    <b v="0"/>
    <n v="26"/>
    <n v="119"/>
    <n v="19.93"/>
    <b v="1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x v="67"/>
    <x v="67"/>
    <b v="0"/>
    <n v="20"/>
    <n v="116"/>
    <n v="20.04"/>
    <b v="1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x v="68"/>
    <x v="68"/>
    <b v="0"/>
    <n v="36"/>
    <n v="127"/>
    <n v="6.01"/>
    <b v="1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x v="69"/>
    <x v="69"/>
    <b v="0"/>
    <n v="178"/>
    <n v="111"/>
    <n v="99.95"/>
    <b v="1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x v="70"/>
    <x v="70"/>
    <b v="0"/>
    <n v="17"/>
    <n v="127"/>
    <n v="5.01"/>
    <b v="1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x v="71"/>
    <x v="71"/>
    <b v="0"/>
    <n v="32"/>
    <n v="124"/>
    <n v="17.989999999999998"/>
    <b v="1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x v="72"/>
    <x v="72"/>
    <b v="0"/>
    <n v="41"/>
    <n v="108"/>
    <n v="22.08"/>
    <b v="1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x v="73"/>
    <x v="73"/>
    <b v="0"/>
    <n v="18"/>
    <n v="100"/>
    <n v="9"/>
    <b v="1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x v="74"/>
    <x v="74"/>
    <b v="0"/>
    <n v="29"/>
    <n v="113"/>
    <n v="5"/>
    <b v="1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x v="75"/>
    <x v="75"/>
    <b v="0"/>
    <n v="47"/>
    <n v="115"/>
    <n v="35.130000000000003"/>
    <b v="1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x v="76"/>
    <x v="76"/>
    <b v="0"/>
    <n v="15"/>
    <n v="153"/>
    <n v="3.01"/>
    <b v="1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x v="77"/>
    <x v="77"/>
    <b v="0"/>
    <n v="26"/>
    <n v="393"/>
    <n v="3.99"/>
    <b v="1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x v="78"/>
    <x v="78"/>
    <b v="0"/>
    <n v="35"/>
    <n v="2702"/>
    <n v="0.5"/>
    <b v="1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x v="79"/>
    <x v="79"/>
    <b v="0"/>
    <n v="41"/>
    <n v="127"/>
    <n v="13"/>
    <b v="1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x v="80"/>
    <x v="80"/>
    <b v="0"/>
    <n v="47"/>
    <n v="107"/>
    <n v="120.28"/>
    <b v="1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x v="81"/>
    <x v="81"/>
    <b v="0"/>
    <n v="28"/>
    <n v="198"/>
    <n v="7.5"/>
    <b v="1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x v="82"/>
    <x v="82"/>
    <b v="0"/>
    <n v="100"/>
    <n v="100"/>
    <n v="40.01"/>
    <b v="1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x v="83"/>
    <x v="83"/>
    <b v="0"/>
    <n v="13"/>
    <n v="103"/>
    <n v="1.99"/>
    <b v="1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x v="84"/>
    <x v="84"/>
    <b v="0"/>
    <n v="7"/>
    <n v="100"/>
    <n v="5"/>
    <b v="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x v="85"/>
    <x v="85"/>
    <b v="0"/>
    <n v="21"/>
    <n v="126"/>
    <n v="11.95"/>
    <b v="1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x v="86"/>
    <x v="86"/>
    <b v="0"/>
    <n v="17"/>
    <n v="106"/>
    <n v="60.26"/>
    <b v="1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x v="87"/>
    <x v="87"/>
    <b v="0"/>
    <n v="25"/>
    <n v="105"/>
    <n v="24.9"/>
    <b v="1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x v="88"/>
    <x v="88"/>
    <b v="0"/>
    <n v="60"/>
    <n v="103"/>
    <n v="34.950000000000003"/>
    <b v="1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x v="89"/>
    <x v="89"/>
    <b v="0"/>
    <n v="56"/>
    <n v="115"/>
    <n v="60.03"/>
    <b v="1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x v="90"/>
    <x v="90"/>
    <b v="0"/>
    <n v="16"/>
    <n v="100"/>
    <n v="5.0199999999999996"/>
    <b v="1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x v="91"/>
    <x v="91"/>
    <b v="0"/>
    <n v="46"/>
    <n v="120"/>
    <n v="30"/>
    <b v="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x v="92"/>
    <x v="92"/>
    <b v="0"/>
    <n v="43"/>
    <n v="105"/>
    <n v="50.1"/>
    <b v="1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x v="93"/>
    <x v="93"/>
    <b v="0"/>
    <n v="15"/>
    <n v="111"/>
    <n v="9.9600000000000009"/>
    <b v="1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x v="94"/>
    <x v="94"/>
    <b v="0"/>
    <n v="12"/>
    <n v="104"/>
    <n v="2.5"/>
    <b v="1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x v="95"/>
    <x v="95"/>
    <b v="0"/>
    <n v="21"/>
    <n v="131"/>
    <n v="3.51"/>
    <b v="1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x v="96"/>
    <x v="96"/>
    <b v="0"/>
    <n v="34"/>
    <n v="115"/>
    <n v="14.96"/>
    <b v="1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x v="97"/>
    <x v="97"/>
    <b v="0"/>
    <n v="8"/>
    <n v="106"/>
    <n v="4.01"/>
    <b v="1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x v="98"/>
    <x v="98"/>
    <b v="0"/>
    <n v="60"/>
    <n v="106"/>
    <n v="32.08"/>
    <b v="1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x v="99"/>
    <x v="99"/>
    <b v="0"/>
    <n v="39"/>
    <n v="106"/>
    <n v="15"/>
    <b v="1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x v="100"/>
    <x v="100"/>
    <b v="0"/>
    <n v="26"/>
    <n v="100"/>
    <n v="50"/>
    <b v="1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x v="101"/>
    <x v="101"/>
    <b v="0"/>
    <n v="35"/>
    <n v="100"/>
    <n v="35"/>
    <b v="1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x v="102"/>
    <x v="102"/>
    <b v="0"/>
    <n v="65"/>
    <n v="128"/>
    <n v="59.88"/>
    <b v="1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x v="103"/>
    <x v="103"/>
    <b v="0"/>
    <n v="49"/>
    <n v="105"/>
    <n v="13.02"/>
    <b v="1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x v="104"/>
    <x v="104"/>
    <b v="0"/>
    <n v="10"/>
    <n v="120"/>
    <n v="5"/>
    <b v="1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x v="105"/>
    <x v="105"/>
    <b v="0"/>
    <n v="60"/>
    <n v="107"/>
    <n v="22.08"/>
    <b v="1"/>
    <x v="1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x v="106"/>
    <x v="106"/>
    <b v="0"/>
    <n v="27"/>
    <n v="101"/>
    <n v="49.75"/>
    <b v="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x v="107"/>
    <x v="107"/>
    <b v="0"/>
    <n v="69"/>
    <n v="102"/>
    <n v="75.34"/>
    <b v="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x v="108"/>
    <x v="108"/>
    <b v="0"/>
    <n v="47"/>
    <n v="247"/>
    <n v="14.98"/>
    <b v="1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x v="109"/>
    <x v="109"/>
    <b v="0"/>
    <n v="47"/>
    <n v="220"/>
    <n v="9.98"/>
    <b v="1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x v="110"/>
    <x v="110"/>
    <b v="0"/>
    <n v="26"/>
    <n v="131"/>
    <n v="12.98"/>
    <b v="1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x v="111"/>
    <x v="111"/>
    <b v="0"/>
    <n v="53"/>
    <n v="155"/>
    <n v="34.9"/>
    <b v="1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x v="112"/>
    <x v="112"/>
    <b v="0"/>
    <n v="81"/>
    <n v="104"/>
    <n v="50"/>
    <b v="1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x v="113"/>
    <x v="113"/>
    <b v="0"/>
    <n v="78"/>
    <n v="141"/>
    <n v="50"/>
    <b v="1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x v="114"/>
    <x v="114"/>
    <b v="0"/>
    <n v="35"/>
    <n v="103"/>
    <n v="30.1"/>
    <b v="1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x v="115"/>
    <x v="115"/>
    <b v="0"/>
    <n v="22"/>
    <n v="140"/>
    <n v="4.51"/>
    <b v="1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x v="116"/>
    <x v="116"/>
    <b v="0"/>
    <n v="57"/>
    <n v="114"/>
    <n v="34.89"/>
    <b v="1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x v="117"/>
    <x v="117"/>
    <b v="0"/>
    <n v="27"/>
    <n v="100"/>
    <n v="45.22"/>
    <b v="1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x v="118"/>
    <x v="118"/>
    <b v="0"/>
    <n v="39"/>
    <n v="113"/>
    <n v="50.01"/>
    <b v="1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x v="119"/>
    <x v="119"/>
    <b v="0"/>
    <n v="37"/>
    <n v="105"/>
    <n v="32.36"/>
    <b v="1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x v="120"/>
    <x v="120"/>
    <b v="0"/>
    <n v="1"/>
    <n v="0"/>
    <n v="0"/>
    <b v="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x v="121"/>
    <x v="121"/>
    <b v="0"/>
    <n v="1"/>
    <n v="0"/>
    <n v="0"/>
    <b v="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x v="122"/>
    <x v="122"/>
    <b v="0"/>
    <n v="0"/>
    <n v="0"/>
    <n v="0"/>
    <b v="0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x v="123"/>
    <x v="123"/>
    <b v="0"/>
    <n v="6"/>
    <n v="0"/>
    <n v="0"/>
    <b v="0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x v="124"/>
    <x v="124"/>
    <b v="0"/>
    <n v="0"/>
    <n v="0"/>
    <n v="0"/>
    <b v="0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x v="125"/>
    <x v="125"/>
    <b v="0"/>
    <n v="6"/>
    <n v="14"/>
    <n v="5"/>
    <b v="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x v="126"/>
    <x v="126"/>
    <b v="0"/>
    <n v="13"/>
    <n v="6"/>
    <n v="231.17"/>
    <b v="0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x v="127"/>
    <x v="127"/>
    <b v="0"/>
    <n v="4"/>
    <n v="2"/>
    <n v="95"/>
    <b v="0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x v="128"/>
    <x v="128"/>
    <b v="0"/>
    <n v="6"/>
    <n v="2"/>
    <n v="933.5"/>
    <b v="0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x v="129"/>
    <x v="129"/>
    <b v="0"/>
    <n v="0"/>
    <n v="0"/>
    <n v="0"/>
    <b v="0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x v="130"/>
    <x v="130"/>
    <b v="0"/>
    <n v="0"/>
    <n v="0"/>
    <n v="0"/>
    <b v="0"/>
    <x v="2"/>
    <x v="0"/>
    <x v="2"/>
  </r>
  <r>
    <n v="131"/>
    <s v="I (Canceled)"/>
    <s v="I"/>
    <n v="1200"/>
    <n v="0"/>
    <x v="1"/>
    <x v="0"/>
    <s v="USD"/>
    <n v="1467763200"/>
    <d v="2016-07-06T00:00:00"/>
    <x v="131"/>
    <x v="131"/>
    <b v="0"/>
    <n v="0"/>
    <n v="0"/>
    <n v="0"/>
    <b v="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x v="132"/>
    <x v="132"/>
    <b v="0"/>
    <n v="81"/>
    <n v="10"/>
    <n v="765.5"/>
    <b v="0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x v="133"/>
    <x v="133"/>
    <b v="0"/>
    <n v="0"/>
    <n v="0"/>
    <n v="0"/>
    <b v="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x v="134"/>
    <x v="134"/>
    <b v="0"/>
    <n v="0"/>
    <n v="0"/>
    <n v="0"/>
    <b v="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x v="135"/>
    <x v="135"/>
    <b v="0"/>
    <n v="5"/>
    <n v="13"/>
    <n v="31"/>
    <b v="0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x v="136"/>
    <x v="136"/>
    <b v="0"/>
    <n v="0"/>
    <n v="0"/>
    <n v="0"/>
    <b v="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x v="137"/>
    <x v="137"/>
    <b v="0"/>
    <n v="0"/>
    <n v="0"/>
    <n v="0"/>
    <b v="0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x v="138"/>
    <x v="138"/>
    <b v="0"/>
    <n v="58"/>
    <n v="3"/>
    <n v="1570.67"/>
    <b v="0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x v="139"/>
    <x v="139"/>
    <b v="0"/>
    <n v="1"/>
    <n v="100"/>
    <n v="5"/>
    <b v="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x v="140"/>
    <x v="140"/>
    <b v="0"/>
    <n v="0"/>
    <n v="0"/>
    <n v="0"/>
    <b v="0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x v="141"/>
    <x v="141"/>
    <b v="0"/>
    <n v="28"/>
    <n v="11"/>
    <n v="117.55"/>
    <b v="0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x v="142"/>
    <x v="142"/>
    <b v="0"/>
    <n v="1"/>
    <n v="0"/>
    <n v="0"/>
    <b v="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x v="143"/>
    <x v="143"/>
    <b v="0"/>
    <n v="0"/>
    <n v="0"/>
    <n v="0"/>
    <b v="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x v="144"/>
    <x v="144"/>
    <b v="0"/>
    <n v="37"/>
    <n v="28"/>
    <n v="73.930000000000007"/>
    <b v="0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x v="145"/>
    <x v="145"/>
    <b v="0"/>
    <n v="9"/>
    <n v="8"/>
    <n v="42.25"/>
    <b v="0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x v="146"/>
    <x v="146"/>
    <b v="0"/>
    <n v="3"/>
    <n v="1"/>
    <n v="115"/>
    <b v="0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x v="147"/>
    <x v="147"/>
    <b v="0"/>
    <n v="0"/>
    <n v="0"/>
    <n v="0"/>
    <b v="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x v="148"/>
    <x v="148"/>
    <b v="0"/>
    <n v="2"/>
    <n v="0"/>
    <n v="0"/>
    <b v="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x v="149"/>
    <x v="149"/>
    <b v="0"/>
    <n v="6"/>
    <n v="1"/>
    <n v="92"/>
    <b v="0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x v="150"/>
    <x v="150"/>
    <b v="0"/>
    <n v="67"/>
    <n v="23"/>
    <n v="1309.22"/>
    <b v="0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x v="151"/>
    <x v="151"/>
    <b v="0"/>
    <n v="5"/>
    <n v="0"/>
    <n v="0"/>
    <b v="0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x v="152"/>
    <x v="152"/>
    <b v="0"/>
    <n v="2"/>
    <n v="0"/>
    <n v="0"/>
    <b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x v="153"/>
    <x v="153"/>
    <b v="0"/>
    <n v="10"/>
    <n v="1"/>
    <n v="359"/>
    <b v="0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x v="154"/>
    <x v="154"/>
    <b v="0"/>
    <n v="3"/>
    <n v="3"/>
    <n v="13.33"/>
    <b v="0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x v="155"/>
    <x v="155"/>
    <b v="0"/>
    <n v="4"/>
    <n v="0"/>
    <n v="0"/>
    <b v="0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x v="156"/>
    <x v="156"/>
    <b v="0"/>
    <n v="15"/>
    <n v="5"/>
    <n v="357"/>
    <b v="0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x v="157"/>
    <x v="157"/>
    <b v="0"/>
    <n v="2"/>
    <n v="0"/>
    <n v="0"/>
    <b v="0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x v="158"/>
    <x v="158"/>
    <b v="0"/>
    <n v="0"/>
    <n v="0"/>
    <n v="0"/>
    <b v="0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x v="159"/>
    <x v="159"/>
    <b v="0"/>
    <n v="1"/>
    <n v="0"/>
    <n v="0"/>
    <b v="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x v="160"/>
    <x v="160"/>
    <b v="0"/>
    <n v="0"/>
    <n v="0"/>
    <n v="0"/>
    <b v="0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x v="161"/>
    <x v="161"/>
    <b v="0"/>
    <n v="1"/>
    <n v="0"/>
    <n v="0"/>
    <b v="0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x v="162"/>
    <x v="162"/>
    <b v="0"/>
    <n v="10"/>
    <n v="16"/>
    <n v="27.19"/>
    <b v="0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x v="163"/>
    <x v="163"/>
    <b v="0"/>
    <n v="0"/>
    <n v="0"/>
    <n v="0"/>
    <b v="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x v="164"/>
    <x v="164"/>
    <b v="0"/>
    <n v="7"/>
    <n v="1"/>
    <n v="640"/>
    <b v="0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x v="165"/>
    <x v="165"/>
    <b v="0"/>
    <n v="0"/>
    <n v="0"/>
    <n v="0"/>
    <b v="0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x v="166"/>
    <x v="166"/>
    <b v="0"/>
    <n v="1"/>
    <n v="60"/>
    <n v="50"/>
    <b v="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x v="167"/>
    <x v="167"/>
    <b v="0"/>
    <n v="2"/>
    <n v="0"/>
    <n v="0"/>
    <b v="0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x v="168"/>
    <x v="168"/>
    <b v="0"/>
    <n v="3"/>
    <n v="4"/>
    <n v="81.25"/>
    <b v="0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x v="169"/>
    <x v="169"/>
    <b v="0"/>
    <n v="10"/>
    <n v="22"/>
    <n v="25.45"/>
    <b v="0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x v="170"/>
    <x v="170"/>
    <b v="0"/>
    <n v="10"/>
    <n v="3"/>
    <n v="108.33"/>
    <b v="0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x v="171"/>
    <x v="171"/>
    <b v="0"/>
    <n v="1"/>
    <n v="0"/>
    <n v="0"/>
    <b v="0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x v="172"/>
    <x v="172"/>
    <b v="0"/>
    <n v="0"/>
    <n v="0"/>
    <n v="0"/>
    <b v="0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x v="173"/>
    <x v="173"/>
    <b v="0"/>
    <n v="0"/>
    <n v="0"/>
    <n v="0"/>
    <b v="0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x v="174"/>
    <x v="174"/>
    <b v="0"/>
    <n v="0"/>
    <n v="0"/>
    <n v="0"/>
    <b v="0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x v="175"/>
    <x v="175"/>
    <b v="0"/>
    <n v="26"/>
    <n v="6"/>
    <n v="216.17"/>
    <b v="0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x v="176"/>
    <x v="176"/>
    <b v="0"/>
    <n v="0"/>
    <n v="0"/>
    <n v="0"/>
    <b v="0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x v="177"/>
    <x v="177"/>
    <b v="0"/>
    <n v="7"/>
    <n v="40"/>
    <n v="4.5"/>
    <b v="0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x v="178"/>
    <x v="178"/>
    <b v="0"/>
    <n v="0"/>
    <n v="0"/>
    <n v="0"/>
    <b v="0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x v="179"/>
    <x v="179"/>
    <b v="0"/>
    <n v="2"/>
    <n v="20"/>
    <n v="10"/>
    <b v="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x v="180"/>
    <x v="180"/>
    <b v="0"/>
    <n v="13"/>
    <n v="33"/>
    <n v="12.15"/>
    <b v="0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x v="181"/>
    <x v="181"/>
    <b v="0"/>
    <n v="4"/>
    <n v="21"/>
    <n v="34.380000000000003"/>
    <b v="0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x v="182"/>
    <x v="182"/>
    <b v="0"/>
    <n v="0"/>
    <n v="0"/>
    <n v="0"/>
    <b v="0"/>
    <x v="3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x v="183"/>
    <x v="183"/>
    <b v="0"/>
    <n v="12"/>
    <n v="36"/>
    <n v="124.5"/>
    <b v="0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x v="184"/>
    <x v="184"/>
    <b v="0"/>
    <n v="2"/>
    <n v="3"/>
    <n v="17"/>
    <b v="0"/>
    <x v="3"/>
    <x v="0"/>
    <x v="3"/>
  </r>
  <r>
    <n v="185"/>
    <s v="BLANK Short Movie"/>
    <s v="Love has no boundaries!"/>
    <n v="40000"/>
    <n v="2200"/>
    <x v="2"/>
    <x v="10"/>
    <s v="NOK"/>
    <n v="1471557139"/>
    <d v="2016-08-18T21:52:19"/>
    <x v="185"/>
    <x v="185"/>
    <b v="0"/>
    <n v="10"/>
    <n v="6"/>
    <n v="366.67"/>
    <b v="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x v="186"/>
    <x v="186"/>
    <b v="0"/>
    <n v="0"/>
    <n v="0"/>
    <n v="0"/>
    <b v="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x v="187"/>
    <x v="187"/>
    <b v="0"/>
    <n v="5"/>
    <n v="16"/>
    <n v="50"/>
    <b v="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x v="188"/>
    <x v="188"/>
    <b v="0"/>
    <n v="0"/>
    <n v="0"/>
    <n v="0"/>
    <b v="0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x v="189"/>
    <x v="189"/>
    <b v="0"/>
    <n v="5"/>
    <n v="0"/>
    <n v="0"/>
    <b v="0"/>
    <x v="3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x v="190"/>
    <x v="190"/>
    <b v="0"/>
    <n v="1"/>
    <n v="0"/>
    <n v="0"/>
    <b v="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x v="191"/>
    <x v="191"/>
    <b v="0"/>
    <n v="3"/>
    <n v="5"/>
    <n v="50"/>
    <b v="0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x v="192"/>
    <x v="192"/>
    <b v="0"/>
    <n v="3"/>
    <n v="0"/>
    <n v="0"/>
    <b v="0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x v="193"/>
    <x v="193"/>
    <b v="0"/>
    <n v="0"/>
    <n v="0"/>
    <n v="0"/>
    <b v="0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x v="194"/>
    <x v="194"/>
    <b v="0"/>
    <n v="3"/>
    <n v="0"/>
    <n v="0"/>
    <b v="0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x v="195"/>
    <x v="195"/>
    <b v="0"/>
    <n v="0"/>
    <n v="0"/>
    <n v="0"/>
    <b v="0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x v="196"/>
    <x v="196"/>
    <b v="0"/>
    <n v="19"/>
    <n v="42"/>
    <n v="34.880000000000003"/>
    <b v="0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x v="197"/>
    <x v="197"/>
    <b v="0"/>
    <n v="8"/>
    <n v="10"/>
    <n v="26.2"/>
    <b v="0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x v="198"/>
    <x v="198"/>
    <b v="0"/>
    <n v="6"/>
    <n v="1"/>
    <n v="279"/>
    <b v="0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x v="199"/>
    <x v="199"/>
    <b v="0"/>
    <n v="0"/>
    <n v="0"/>
    <n v="0"/>
    <b v="0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x v="200"/>
    <x v="200"/>
    <b v="0"/>
    <n v="18"/>
    <n v="26"/>
    <n v="60.44"/>
    <b v="0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x v="201"/>
    <x v="201"/>
    <b v="0"/>
    <n v="7"/>
    <n v="58"/>
    <n v="6.55"/>
    <b v="0"/>
    <x v="3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x v="202"/>
    <x v="202"/>
    <b v="0"/>
    <n v="0"/>
    <n v="0"/>
    <n v="0"/>
    <b v="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x v="203"/>
    <x v="203"/>
    <b v="0"/>
    <n v="8"/>
    <n v="30"/>
    <n v="24.87"/>
    <b v="0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x v="204"/>
    <x v="204"/>
    <b v="0"/>
    <n v="1293"/>
    <n v="51"/>
    <n v="2983.63"/>
    <b v="0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x v="205"/>
    <x v="205"/>
    <b v="0"/>
    <n v="17"/>
    <n v="16"/>
    <n v="81.25"/>
    <b v="0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x v="206"/>
    <x v="206"/>
    <b v="0"/>
    <n v="0"/>
    <n v="0"/>
    <n v="0"/>
    <b v="0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x v="207"/>
    <x v="207"/>
    <b v="0"/>
    <n v="13"/>
    <n v="15"/>
    <n v="142"/>
    <b v="0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x v="208"/>
    <x v="208"/>
    <b v="0"/>
    <n v="0"/>
    <n v="0"/>
    <n v="0"/>
    <b v="0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x v="209"/>
    <x v="209"/>
    <b v="0"/>
    <n v="0"/>
    <n v="0"/>
    <n v="0"/>
    <b v="0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x v="210"/>
    <x v="210"/>
    <b v="0"/>
    <n v="33"/>
    <n v="25"/>
    <n v="121.2"/>
    <b v="0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x v="211"/>
    <x v="211"/>
    <b v="0"/>
    <n v="12"/>
    <n v="45"/>
    <n v="49.56"/>
    <b v="0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x v="212"/>
    <x v="212"/>
    <b v="0"/>
    <n v="1"/>
    <n v="0"/>
    <n v="0"/>
    <b v="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x v="213"/>
    <x v="213"/>
    <b v="0"/>
    <n v="1"/>
    <n v="0"/>
    <n v="0"/>
    <b v="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x v="214"/>
    <x v="214"/>
    <b v="0"/>
    <n v="1"/>
    <n v="0"/>
    <n v="0"/>
    <b v="0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x v="215"/>
    <x v="215"/>
    <b v="0"/>
    <n v="1"/>
    <n v="0"/>
    <n v="0"/>
    <b v="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x v="216"/>
    <x v="216"/>
    <b v="0"/>
    <n v="84"/>
    <n v="56"/>
    <n v="497.31"/>
    <b v="0"/>
    <x v="3"/>
    <x v="0"/>
    <x v="3"/>
  </r>
  <r>
    <n v="217"/>
    <s v="Bitch"/>
    <s v="A roadmovie by paw"/>
    <n v="100000"/>
    <n v="11943"/>
    <x v="2"/>
    <x v="11"/>
    <s v="SEK"/>
    <n v="1419780149"/>
    <d v="2014-12-28T15:22:29"/>
    <x v="217"/>
    <x v="217"/>
    <b v="0"/>
    <n v="38"/>
    <n v="12"/>
    <n v="995.25"/>
    <b v="0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x v="218"/>
    <x v="218"/>
    <b v="0"/>
    <n v="1"/>
    <n v="2"/>
    <n v="50"/>
    <b v="0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x v="219"/>
    <x v="219"/>
    <b v="0"/>
    <n v="76"/>
    <n v="18"/>
    <n v="489.72"/>
    <b v="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x v="220"/>
    <x v="220"/>
    <b v="0"/>
    <n v="3"/>
    <n v="1"/>
    <n v="360"/>
    <b v="0"/>
    <x v="3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x v="221"/>
    <x v="221"/>
    <b v="0"/>
    <n v="0"/>
    <n v="0"/>
    <n v="0"/>
    <b v="0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x v="222"/>
    <x v="222"/>
    <b v="0"/>
    <n v="2"/>
    <n v="13"/>
    <n v="10"/>
    <b v="0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x v="223"/>
    <x v="223"/>
    <b v="0"/>
    <n v="0"/>
    <n v="0"/>
    <n v="0"/>
    <b v="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x v="224"/>
    <x v="224"/>
    <b v="0"/>
    <n v="0"/>
    <n v="0"/>
    <n v="0"/>
    <b v="0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x v="225"/>
    <x v="225"/>
    <b v="0"/>
    <n v="0"/>
    <n v="0"/>
    <n v="0"/>
    <b v="0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x v="226"/>
    <x v="226"/>
    <b v="0"/>
    <n v="2"/>
    <n v="1"/>
    <n v="250"/>
    <b v="0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x v="227"/>
    <x v="227"/>
    <b v="0"/>
    <n v="0"/>
    <n v="0"/>
    <n v="0"/>
    <b v="0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x v="228"/>
    <x v="228"/>
    <b v="0"/>
    <n v="0"/>
    <n v="0"/>
    <n v="0"/>
    <b v="0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x v="229"/>
    <x v="229"/>
    <b v="0"/>
    <n v="0"/>
    <n v="0"/>
    <n v="0"/>
    <b v="0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x v="230"/>
    <x v="230"/>
    <b v="0"/>
    <n v="2"/>
    <n v="0"/>
    <n v="0"/>
    <b v="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x v="231"/>
    <x v="231"/>
    <b v="0"/>
    <n v="0"/>
    <n v="0"/>
    <n v="0"/>
    <b v="0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x v="232"/>
    <x v="232"/>
    <b v="0"/>
    <n v="7"/>
    <n v="3"/>
    <n v="36.67"/>
    <b v="0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x v="233"/>
    <x v="233"/>
    <b v="0"/>
    <n v="0"/>
    <n v="0"/>
    <n v="0"/>
    <b v="0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x v="234"/>
    <x v="234"/>
    <b v="0"/>
    <n v="5"/>
    <n v="40"/>
    <n v="10.029999999999999"/>
    <b v="0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x v="235"/>
    <x v="235"/>
    <b v="0"/>
    <n v="0"/>
    <n v="0"/>
    <n v="0"/>
    <b v="0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x v="236"/>
    <x v="236"/>
    <b v="0"/>
    <n v="0"/>
    <n v="0"/>
    <n v="0"/>
    <b v="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x v="237"/>
    <x v="237"/>
    <b v="0"/>
    <n v="1"/>
    <n v="0"/>
    <n v="0"/>
    <b v="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x v="238"/>
    <x v="238"/>
    <b v="0"/>
    <n v="0"/>
    <n v="0"/>
    <n v="0"/>
    <b v="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x v="239"/>
    <x v="239"/>
    <b v="0"/>
    <n v="5"/>
    <n v="25"/>
    <n v="10"/>
    <b v="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x v="240"/>
    <x v="240"/>
    <b v="1"/>
    <n v="137"/>
    <n v="108"/>
    <n v="149.49"/>
    <b v="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x v="241"/>
    <x v="241"/>
    <b v="1"/>
    <n v="376"/>
    <n v="113"/>
    <n v="362.83"/>
    <b v="1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x v="242"/>
    <x v="242"/>
    <b v="1"/>
    <n v="202"/>
    <n v="113"/>
    <n v="130.53"/>
    <b v="1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x v="243"/>
    <x v="243"/>
    <b v="1"/>
    <n v="328"/>
    <n v="103"/>
    <n v="249.01"/>
    <b v="1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x v="244"/>
    <x v="244"/>
    <b v="1"/>
    <n v="84"/>
    <n v="114"/>
    <n v="34.93"/>
    <b v="1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x v="245"/>
    <x v="245"/>
    <b v="1"/>
    <n v="96"/>
    <n v="104"/>
    <n v="49.87"/>
    <b v="1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x v="246"/>
    <x v="246"/>
    <b v="1"/>
    <n v="223"/>
    <n v="305"/>
    <n v="50.08"/>
    <b v="1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x v="247"/>
    <x v="247"/>
    <b v="1"/>
    <n v="62"/>
    <n v="134"/>
    <n v="50.04"/>
    <b v="1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x v="248"/>
    <x v="248"/>
    <b v="1"/>
    <n v="146"/>
    <n v="101"/>
    <n v="852.8"/>
    <b v="1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x v="249"/>
    <x v="249"/>
    <b v="1"/>
    <n v="235"/>
    <n v="113"/>
    <n v="99.93"/>
    <b v="1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x v="250"/>
    <x v="250"/>
    <b v="1"/>
    <n v="437"/>
    <n v="106"/>
    <n v="298.82"/>
    <b v="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x v="251"/>
    <x v="251"/>
    <b v="1"/>
    <n v="77"/>
    <n v="126"/>
    <n v="34.880000000000003"/>
    <b v="1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x v="252"/>
    <x v="252"/>
    <b v="1"/>
    <n v="108"/>
    <n v="185"/>
    <n v="49.88"/>
    <b v="1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x v="253"/>
    <x v="253"/>
    <b v="1"/>
    <n v="7"/>
    <n v="101"/>
    <n v="14.96"/>
    <b v="1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x v="254"/>
    <x v="254"/>
    <b v="1"/>
    <n v="314"/>
    <n v="117"/>
    <n v="239.89"/>
    <b v="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x v="255"/>
    <x v="255"/>
    <b v="1"/>
    <n v="188"/>
    <n v="107"/>
    <n v="79.8"/>
    <b v="1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x v="256"/>
    <x v="256"/>
    <b v="1"/>
    <n v="275"/>
    <n v="139"/>
    <n v="130.09"/>
    <b v="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x v="257"/>
    <x v="257"/>
    <b v="1"/>
    <n v="560"/>
    <n v="107"/>
    <n v="349.11"/>
    <b v="1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x v="258"/>
    <x v="258"/>
    <b v="1"/>
    <n v="688"/>
    <n v="191"/>
    <n v="300.22000000000003"/>
    <b v="1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x v="259"/>
    <x v="259"/>
    <b v="1"/>
    <n v="942"/>
    <n v="132"/>
    <n v="749.65"/>
    <b v="1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x v="260"/>
    <x v="260"/>
    <b v="1"/>
    <n v="88"/>
    <n v="106"/>
    <n v="100.38"/>
    <b v="1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x v="261"/>
    <x v="261"/>
    <b v="1"/>
    <n v="220"/>
    <n v="107"/>
    <n v="200.75"/>
    <b v="1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x v="262"/>
    <x v="262"/>
    <b v="1"/>
    <n v="145"/>
    <n v="240"/>
    <n v="25"/>
    <b v="1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x v="263"/>
    <x v="263"/>
    <b v="1"/>
    <n v="963"/>
    <n v="118"/>
    <n v="250.17"/>
    <b v="1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x v="264"/>
    <x v="264"/>
    <b v="1"/>
    <n v="91"/>
    <n v="118"/>
    <n v="50.08"/>
    <b v="1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x v="265"/>
    <x v="265"/>
    <b v="1"/>
    <n v="58"/>
    <n v="111"/>
    <n v="50.05"/>
    <b v="1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x v="266"/>
    <x v="266"/>
    <b v="1"/>
    <n v="36"/>
    <n v="146"/>
    <n v="9.9700000000000006"/>
    <b v="1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x v="267"/>
    <x v="267"/>
    <b v="1"/>
    <n v="165"/>
    <n v="132"/>
    <n v="98.22"/>
    <b v="1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x v="268"/>
    <x v="268"/>
    <b v="1"/>
    <n v="111"/>
    <n v="111"/>
    <n v="50.18"/>
    <b v="1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x v="269"/>
    <x v="269"/>
    <b v="1"/>
    <n v="1596"/>
    <n v="147"/>
    <n v="1001.59"/>
    <b v="1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x v="270"/>
    <x v="270"/>
    <b v="1"/>
    <n v="61"/>
    <n v="153"/>
    <n v="22.94"/>
    <b v="1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x v="271"/>
    <x v="271"/>
    <b v="1"/>
    <n v="287"/>
    <n v="105"/>
    <n v="299.08999999999997"/>
    <b v="1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x v="272"/>
    <x v="272"/>
    <b v="1"/>
    <n v="65"/>
    <n v="177"/>
    <n v="30.07"/>
    <b v="1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x v="273"/>
    <x v="273"/>
    <b v="1"/>
    <n v="118"/>
    <n v="108"/>
    <n v="49.9"/>
    <b v="1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x v="274"/>
    <x v="274"/>
    <b v="1"/>
    <n v="113"/>
    <n v="156"/>
    <n v="40"/>
    <b v="1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x v="275"/>
    <x v="275"/>
    <b v="1"/>
    <n v="332"/>
    <n v="108"/>
    <n v="200.73"/>
    <b v="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x v="276"/>
    <x v="276"/>
    <b v="1"/>
    <n v="62"/>
    <n v="148"/>
    <n v="39.89"/>
    <b v="1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x v="277"/>
    <x v="277"/>
    <b v="1"/>
    <n v="951"/>
    <n v="110"/>
    <n v="652.25"/>
    <b v="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x v="278"/>
    <x v="278"/>
    <b v="1"/>
    <n v="415"/>
    <n v="150"/>
    <n v="270.63"/>
    <b v="1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x v="279"/>
    <x v="279"/>
    <b v="1"/>
    <n v="305"/>
    <n v="157"/>
    <n v="170.34"/>
    <b v="1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x v="280"/>
    <x v="280"/>
    <b v="1"/>
    <n v="2139"/>
    <n v="156"/>
    <n v="750.69"/>
    <b v="1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x v="281"/>
    <x v="281"/>
    <b v="1"/>
    <n v="79"/>
    <n v="121"/>
    <n v="54.81"/>
    <b v="1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x v="282"/>
    <x v="282"/>
    <b v="1"/>
    <n v="179"/>
    <n v="101"/>
    <n v="450.84"/>
    <b v="1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x v="283"/>
    <x v="283"/>
    <b v="1"/>
    <n v="202"/>
    <n v="114"/>
    <n v="180.43"/>
    <b v="1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x v="284"/>
    <x v="284"/>
    <b v="1"/>
    <n v="760"/>
    <n v="105"/>
    <n v="398.58"/>
    <b v="1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x v="285"/>
    <x v="285"/>
    <b v="1"/>
    <n v="563"/>
    <n v="229"/>
    <n v="139.88999999999999"/>
    <b v="1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x v="286"/>
    <x v="286"/>
    <b v="1"/>
    <n v="135"/>
    <n v="109"/>
    <n v="150.21"/>
    <b v="1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x v="287"/>
    <x v="287"/>
    <b v="1"/>
    <n v="290"/>
    <n v="176"/>
    <n v="150.26"/>
    <b v="1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x v="288"/>
    <x v="288"/>
    <b v="1"/>
    <n v="447"/>
    <n v="103"/>
    <n v="501.02"/>
    <b v="1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x v="289"/>
    <x v="289"/>
    <b v="1"/>
    <n v="232"/>
    <n v="105"/>
    <n v="149.74"/>
    <b v="1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x v="290"/>
    <x v="290"/>
    <b v="1"/>
    <n v="168"/>
    <n v="107"/>
    <n v="44.87"/>
    <b v="1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x v="291"/>
    <x v="291"/>
    <b v="1"/>
    <n v="128"/>
    <n v="120"/>
    <n v="50.01"/>
    <b v="1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x v="292"/>
    <x v="292"/>
    <b v="1"/>
    <n v="493"/>
    <n v="102"/>
    <n v="746.37"/>
    <b v="1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x v="293"/>
    <x v="293"/>
    <b v="1"/>
    <n v="131"/>
    <n v="101"/>
    <n v="260.99"/>
    <b v="1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x v="294"/>
    <x v="294"/>
    <b v="1"/>
    <n v="50"/>
    <n v="100"/>
    <n v="50"/>
    <b v="1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x v="295"/>
    <x v="295"/>
    <b v="1"/>
    <n v="665"/>
    <n v="133"/>
    <n v="500.41"/>
    <b v="1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x v="296"/>
    <x v="296"/>
    <b v="1"/>
    <n v="129"/>
    <n v="119"/>
    <n v="249.42"/>
    <b v="1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x v="297"/>
    <x v="297"/>
    <b v="1"/>
    <n v="142"/>
    <n v="101"/>
    <n v="199.29"/>
    <b v="1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x v="298"/>
    <x v="298"/>
    <b v="1"/>
    <n v="2436"/>
    <n v="109"/>
    <n v="1259.22"/>
    <b v="1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x v="299"/>
    <x v="299"/>
    <b v="1"/>
    <n v="244"/>
    <n v="179"/>
    <n v="99.97"/>
    <b v="1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x v="300"/>
    <x v="300"/>
    <b v="1"/>
    <n v="298"/>
    <n v="102"/>
    <n v="249.32"/>
    <b v="1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x v="301"/>
    <x v="301"/>
    <b v="1"/>
    <n v="251"/>
    <n v="119"/>
    <n v="129.71"/>
    <b v="1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x v="302"/>
    <x v="302"/>
    <b v="1"/>
    <n v="108"/>
    <n v="100"/>
    <n v="100.46"/>
    <b v="1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x v="303"/>
    <x v="303"/>
    <b v="1"/>
    <n v="82"/>
    <n v="137"/>
    <n v="30.1"/>
    <b v="1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x v="304"/>
    <x v="304"/>
    <b v="1"/>
    <n v="74"/>
    <n v="232"/>
    <n v="33.950000000000003"/>
    <b v="1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x v="305"/>
    <x v="305"/>
    <b v="1"/>
    <n v="189"/>
    <n v="130"/>
    <n v="75.19"/>
    <b v="1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x v="306"/>
    <x v="306"/>
    <b v="1"/>
    <n v="80"/>
    <n v="293"/>
    <n v="10"/>
    <b v="1"/>
    <x v="4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x v="307"/>
    <x v="307"/>
    <b v="1"/>
    <n v="576"/>
    <n v="111"/>
    <n v="220.63"/>
    <b v="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x v="308"/>
    <x v="308"/>
    <b v="1"/>
    <n v="202"/>
    <n v="106"/>
    <n v="119.51"/>
    <b v="1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x v="309"/>
    <x v="309"/>
    <b v="1"/>
    <n v="238"/>
    <n v="119"/>
    <n v="179.92"/>
    <b v="1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x v="310"/>
    <x v="310"/>
    <b v="1"/>
    <n v="36"/>
    <n v="104"/>
    <n v="10.01"/>
    <b v="1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x v="311"/>
    <x v="311"/>
    <b v="1"/>
    <n v="150"/>
    <n v="104"/>
    <n v="200.2"/>
    <b v="1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x v="312"/>
    <x v="312"/>
    <b v="1"/>
    <n v="146"/>
    <n v="112"/>
    <n v="79.91"/>
    <b v="1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x v="313"/>
    <x v="313"/>
    <b v="1"/>
    <n v="222"/>
    <n v="105"/>
    <n v="169.57"/>
    <b v="1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x v="314"/>
    <x v="314"/>
    <b v="1"/>
    <n v="120"/>
    <n v="385"/>
    <n v="10"/>
    <b v="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x v="315"/>
    <x v="315"/>
    <b v="1"/>
    <n v="126"/>
    <n v="101"/>
    <n v="250.61"/>
    <b v="1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x v="316"/>
    <x v="316"/>
    <b v="1"/>
    <n v="158"/>
    <n v="114"/>
    <n v="149.69999999999999"/>
    <b v="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x v="317"/>
    <x v="317"/>
    <b v="1"/>
    <n v="316"/>
    <n v="101"/>
    <n v="299.42"/>
    <b v="1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x v="318"/>
    <x v="318"/>
    <b v="1"/>
    <n v="284"/>
    <n v="283"/>
    <n v="50.06"/>
    <b v="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x v="319"/>
    <x v="319"/>
    <b v="1"/>
    <n v="51"/>
    <n v="113"/>
    <n v="49.86"/>
    <b v="1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x v="320"/>
    <x v="320"/>
    <b v="1"/>
    <n v="158"/>
    <n v="107"/>
    <n v="199.21"/>
    <b v="1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x v="321"/>
    <x v="321"/>
    <b v="1"/>
    <n v="337"/>
    <n v="103"/>
    <n v="348.85"/>
    <b v="1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x v="322"/>
    <x v="322"/>
    <b v="1"/>
    <n v="186"/>
    <n v="108"/>
    <n v="249.8"/>
    <b v="1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x v="323"/>
    <x v="323"/>
    <b v="1"/>
    <n v="58"/>
    <n v="123"/>
    <n v="54.03"/>
    <b v="1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x v="324"/>
    <x v="324"/>
    <b v="1"/>
    <n v="82"/>
    <n v="102"/>
    <n v="84.67"/>
    <b v="1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x v="325"/>
    <x v="325"/>
    <b v="1"/>
    <n v="736"/>
    <n v="104"/>
    <n v="501.9"/>
    <b v="1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x v="326"/>
    <x v="326"/>
    <b v="1"/>
    <n v="1151"/>
    <n v="113"/>
    <n v="1499.07"/>
    <b v="1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x v="327"/>
    <x v="327"/>
    <b v="1"/>
    <n v="34"/>
    <n v="136"/>
    <n v="40.119999999999997"/>
    <b v="1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x v="328"/>
    <x v="328"/>
    <b v="1"/>
    <n v="498"/>
    <n v="104"/>
    <n v="747.22"/>
    <b v="1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x v="329"/>
    <x v="329"/>
    <b v="1"/>
    <n v="167"/>
    <n v="106"/>
    <n v="99.53"/>
    <b v="1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x v="330"/>
    <x v="330"/>
    <b v="1"/>
    <n v="340"/>
    <n v="102"/>
    <n v="349.41"/>
    <b v="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x v="331"/>
    <x v="331"/>
    <b v="1"/>
    <n v="438"/>
    <n v="107"/>
    <n v="398.52"/>
    <b v="1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x v="332"/>
    <x v="332"/>
    <b v="1"/>
    <n v="555"/>
    <n v="113"/>
    <n v="1000.13"/>
    <b v="1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x v="333"/>
    <x v="333"/>
    <b v="1"/>
    <n v="266"/>
    <n v="125"/>
    <n v="400.73"/>
    <b v="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x v="334"/>
    <x v="334"/>
    <b v="1"/>
    <n v="69"/>
    <n v="101"/>
    <n v="100.19"/>
    <b v="1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x v="335"/>
    <x v="335"/>
    <b v="1"/>
    <n v="80"/>
    <n v="103"/>
    <n v="84.81"/>
    <b v="1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x v="336"/>
    <x v="336"/>
    <b v="1"/>
    <n v="493"/>
    <n v="117"/>
    <n v="249.66"/>
    <b v="1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x v="337"/>
    <x v="337"/>
    <b v="1"/>
    <n v="31"/>
    <n v="101"/>
    <n v="30.05"/>
    <b v="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x v="338"/>
    <x v="338"/>
    <b v="1"/>
    <n v="236"/>
    <n v="110"/>
    <n v="150.18"/>
    <b v="1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x v="339"/>
    <x v="339"/>
    <b v="1"/>
    <n v="89"/>
    <n v="108"/>
    <n v="60.05"/>
    <b v="1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x v="340"/>
    <x v="340"/>
    <b v="1"/>
    <n v="299"/>
    <n v="125"/>
    <n v="350.06"/>
    <b v="1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x v="341"/>
    <x v="341"/>
    <b v="1"/>
    <n v="55"/>
    <n v="107"/>
    <n v="34.909999999999997"/>
    <b v="1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x v="342"/>
    <x v="342"/>
    <b v="1"/>
    <n v="325"/>
    <n v="100"/>
    <n v="552.02"/>
    <b v="1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x v="343"/>
    <x v="343"/>
    <b v="1"/>
    <n v="524"/>
    <n v="102"/>
    <n v="300.08"/>
    <b v="1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x v="344"/>
    <x v="344"/>
    <b v="1"/>
    <n v="285"/>
    <n v="102"/>
    <n v="335.27"/>
    <b v="1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x v="345"/>
    <x v="345"/>
    <b v="1"/>
    <n v="179"/>
    <n v="123"/>
    <n v="145.33000000000001"/>
    <b v="1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x v="346"/>
    <x v="346"/>
    <b v="1"/>
    <n v="188"/>
    <n v="170"/>
    <n v="100.17"/>
    <b v="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x v="347"/>
    <x v="347"/>
    <b v="1"/>
    <n v="379"/>
    <n v="112"/>
    <n v="398.54"/>
    <b v="1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x v="348"/>
    <x v="348"/>
    <b v="1"/>
    <n v="119"/>
    <n v="103"/>
    <n v="100"/>
    <b v="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x v="349"/>
    <x v="349"/>
    <b v="1"/>
    <n v="167"/>
    <n v="107"/>
    <n v="112.22"/>
    <b v="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x v="350"/>
    <x v="350"/>
    <b v="1"/>
    <n v="221"/>
    <n v="115"/>
    <n v="249.48"/>
    <b v="1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x v="351"/>
    <x v="351"/>
    <b v="1"/>
    <n v="964"/>
    <n v="127"/>
    <n v="340.91"/>
    <b v="1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x v="352"/>
    <x v="352"/>
    <b v="1"/>
    <n v="286"/>
    <n v="117"/>
    <n v="99.62"/>
    <b v="1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x v="353"/>
    <x v="353"/>
    <b v="1"/>
    <n v="613"/>
    <n v="109"/>
    <n v="582.20000000000005"/>
    <b v="1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x v="354"/>
    <x v="354"/>
    <b v="1"/>
    <n v="29"/>
    <n v="104"/>
    <n v="34.979999999999997"/>
    <b v="1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x v="355"/>
    <x v="355"/>
    <b v="1"/>
    <n v="165"/>
    <n v="116"/>
    <n v="350.78"/>
    <b v="1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x v="356"/>
    <x v="356"/>
    <b v="1"/>
    <n v="97"/>
    <n v="103"/>
    <n v="74.78"/>
    <b v="1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x v="357"/>
    <x v="357"/>
    <b v="1"/>
    <n v="303"/>
    <n v="174"/>
    <n v="150"/>
    <b v="1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x v="358"/>
    <x v="358"/>
    <b v="1"/>
    <n v="267"/>
    <n v="103"/>
    <n v="500.43"/>
    <b v="1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x v="359"/>
    <x v="359"/>
    <b v="1"/>
    <n v="302"/>
    <n v="105"/>
    <n v="241.67"/>
    <b v="1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x v="360"/>
    <x v="360"/>
    <b v="0"/>
    <n v="87"/>
    <n v="101"/>
    <n v="120.45"/>
    <b v="1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x v="361"/>
    <x v="361"/>
    <b v="0"/>
    <n v="354"/>
    <n v="111"/>
    <n v="350.24"/>
    <b v="1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x v="362"/>
    <x v="362"/>
    <b v="0"/>
    <n v="86"/>
    <n v="124"/>
    <n v="96.77"/>
    <b v="1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x v="363"/>
    <x v="363"/>
    <b v="0"/>
    <n v="26"/>
    <n v="101"/>
    <n v="89.54"/>
    <b v="1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x v="364"/>
    <x v="364"/>
    <b v="0"/>
    <n v="113"/>
    <n v="110"/>
    <n v="70.099999999999994"/>
    <b v="1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x v="365"/>
    <x v="365"/>
    <b v="0"/>
    <n v="65"/>
    <n v="104"/>
    <n v="149.96"/>
    <b v="1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x v="366"/>
    <x v="366"/>
    <b v="0"/>
    <n v="134"/>
    <n v="101"/>
    <n v="381.19"/>
    <b v="1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x v="367"/>
    <x v="367"/>
    <b v="0"/>
    <n v="119"/>
    <n v="103"/>
    <n v="100.34"/>
    <b v="1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x v="368"/>
    <x v="368"/>
    <b v="0"/>
    <n v="159"/>
    <n v="104"/>
    <n v="125.13"/>
    <b v="1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x v="369"/>
    <x v="369"/>
    <b v="0"/>
    <n v="167"/>
    <n v="110"/>
    <n v="65.09"/>
    <b v="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x v="370"/>
    <x v="370"/>
    <b v="0"/>
    <n v="43"/>
    <n v="122"/>
    <n v="250.04"/>
    <b v="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x v="371"/>
    <x v="371"/>
    <b v="0"/>
    <n v="1062"/>
    <n v="114"/>
    <n v="1502.22"/>
    <b v="1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x v="372"/>
    <x v="372"/>
    <b v="0"/>
    <n v="9"/>
    <n v="125"/>
    <n v="3.01"/>
    <b v="1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x v="373"/>
    <x v="373"/>
    <b v="0"/>
    <n v="89"/>
    <n v="107"/>
    <n v="74.77"/>
    <b v="1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x v="374"/>
    <x v="374"/>
    <b v="0"/>
    <n v="174"/>
    <n v="131"/>
    <n v="59.84"/>
    <b v="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x v="375"/>
    <x v="375"/>
    <b v="0"/>
    <n v="14"/>
    <n v="120"/>
    <n v="5"/>
    <b v="1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x v="376"/>
    <x v="376"/>
    <b v="0"/>
    <n v="48"/>
    <n v="106"/>
    <n v="24.49"/>
    <b v="1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x v="377"/>
    <x v="377"/>
    <b v="0"/>
    <n v="133"/>
    <n v="114"/>
    <n v="120.42"/>
    <b v="1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x v="378"/>
    <x v="378"/>
    <b v="0"/>
    <n v="83"/>
    <n v="112"/>
    <n v="29.94"/>
    <b v="1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x v="379"/>
    <x v="379"/>
    <b v="0"/>
    <n v="149"/>
    <n v="116"/>
    <n v="150.1"/>
    <b v="1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x v="380"/>
    <x v="380"/>
    <b v="0"/>
    <n v="49"/>
    <n v="142"/>
    <n v="39.86"/>
    <b v="1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x v="381"/>
    <x v="381"/>
    <b v="0"/>
    <n v="251"/>
    <n v="105"/>
    <n v="249.36"/>
    <b v="1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x v="382"/>
    <x v="382"/>
    <b v="0"/>
    <n v="22"/>
    <n v="256"/>
    <n v="6"/>
    <b v="1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x v="383"/>
    <x v="383"/>
    <b v="0"/>
    <n v="48"/>
    <n v="207"/>
    <n v="9.98"/>
    <b v="1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x v="384"/>
    <x v="384"/>
    <b v="0"/>
    <n v="383"/>
    <n v="112"/>
    <n v="200.19"/>
    <b v="1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x v="385"/>
    <x v="385"/>
    <b v="0"/>
    <n v="237"/>
    <n v="106"/>
    <n v="249.96"/>
    <b v="1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x v="386"/>
    <x v="386"/>
    <b v="0"/>
    <n v="13"/>
    <n v="100"/>
    <n v="6.01"/>
    <b v="1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x v="387"/>
    <x v="387"/>
    <b v="0"/>
    <n v="562"/>
    <n v="214"/>
    <n v="379.98"/>
    <b v="1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x v="388"/>
    <x v="388"/>
    <b v="0"/>
    <n v="71"/>
    <n v="126"/>
    <n v="50.06"/>
    <b v="1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x v="389"/>
    <x v="389"/>
    <b v="0"/>
    <n v="1510"/>
    <n v="182"/>
    <n v="678.26"/>
    <b v="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x v="390"/>
    <x v="390"/>
    <b v="0"/>
    <n v="14"/>
    <n v="100"/>
    <n v="10"/>
    <b v="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x v="391"/>
    <x v="391"/>
    <b v="0"/>
    <n v="193"/>
    <n v="101"/>
    <n v="199.23"/>
    <b v="1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x v="392"/>
    <x v="392"/>
    <b v="0"/>
    <n v="206"/>
    <n v="101"/>
    <n v="184.82"/>
    <b v="1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x v="393"/>
    <x v="393"/>
    <b v="0"/>
    <n v="351"/>
    <n v="110"/>
    <n v="502.03"/>
    <b v="1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x v="394"/>
    <x v="394"/>
    <b v="0"/>
    <n v="50"/>
    <n v="112"/>
    <n v="46.96"/>
    <b v="1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x v="395"/>
    <x v="395"/>
    <b v="0"/>
    <n v="184"/>
    <n v="108"/>
    <n v="100.04"/>
    <b v="1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x v="396"/>
    <x v="396"/>
    <b v="0"/>
    <n v="196"/>
    <n v="107"/>
    <n v="149.53"/>
    <b v="1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x v="397"/>
    <x v="397"/>
    <b v="0"/>
    <n v="229"/>
    <n v="104"/>
    <n v="124.32"/>
    <b v="1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x v="398"/>
    <x v="398"/>
    <b v="0"/>
    <n v="67"/>
    <n v="125"/>
    <n v="75.099999999999994"/>
    <b v="1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x v="399"/>
    <x v="399"/>
    <b v="0"/>
    <n v="95"/>
    <n v="107"/>
    <n v="199.64"/>
    <b v="1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x v="400"/>
    <x v="400"/>
    <b v="0"/>
    <n v="62"/>
    <n v="112"/>
    <n v="100.27"/>
    <b v="1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x v="401"/>
    <x v="401"/>
    <b v="0"/>
    <n v="73"/>
    <n v="104"/>
    <n v="499.1"/>
    <b v="1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x v="402"/>
    <x v="402"/>
    <b v="0"/>
    <n v="43"/>
    <n v="142"/>
    <n v="19.95"/>
    <b v="1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x v="403"/>
    <x v="403"/>
    <b v="0"/>
    <n v="70"/>
    <n v="105"/>
    <n v="50.12"/>
    <b v="1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x v="404"/>
    <x v="404"/>
    <b v="0"/>
    <n v="271"/>
    <n v="103"/>
    <n v="350.31"/>
    <b v="1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x v="405"/>
    <x v="405"/>
    <b v="0"/>
    <n v="55"/>
    <n v="108"/>
    <n v="28.11"/>
    <b v="1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x v="406"/>
    <x v="406"/>
    <b v="0"/>
    <n v="35"/>
    <n v="108"/>
    <n v="27.92"/>
    <b v="1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x v="407"/>
    <x v="407"/>
    <b v="0"/>
    <n v="22"/>
    <n v="102"/>
    <n v="19.91"/>
    <b v="1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x v="408"/>
    <x v="408"/>
    <b v="0"/>
    <n v="38"/>
    <n v="101"/>
    <n v="60.26"/>
    <b v="1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x v="409"/>
    <x v="409"/>
    <b v="0"/>
    <n v="15"/>
    <n v="137"/>
    <n v="4.99"/>
    <b v="1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x v="410"/>
    <x v="410"/>
    <b v="0"/>
    <n v="7"/>
    <n v="128"/>
    <n v="10.02"/>
    <b v="1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x v="411"/>
    <x v="411"/>
    <b v="0"/>
    <n v="241"/>
    <n v="101"/>
    <n v="300.14999999999998"/>
    <b v="1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x v="412"/>
    <x v="412"/>
    <b v="0"/>
    <n v="55"/>
    <n v="127"/>
    <n v="24.97"/>
    <b v="1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x v="413"/>
    <x v="413"/>
    <b v="0"/>
    <n v="171"/>
    <n v="105"/>
    <n v="128.1"/>
    <b v="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x v="414"/>
    <x v="414"/>
    <b v="0"/>
    <n v="208"/>
    <n v="103"/>
    <n v="184.74"/>
    <b v="1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x v="415"/>
    <x v="415"/>
    <b v="0"/>
    <n v="21"/>
    <n v="102"/>
    <n v="14.02"/>
    <b v="1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x v="416"/>
    <x v="416"/>
    <b v="0"/>
    <n v="25"/>
    <n v="120"/>
    <n v="10.02"/>
    <b v="1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x v="417"/>
    <x v="417"/>
    <b v="0"/>
    <n v="52"/>
    <n v="100"/>
    <n v="105.26"/>
    <b v="1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x v="418"/>
    <x v="418"/>
    <b v="0"/>
    <n v="104"/>
    <n v="101"/>
    <n v="223.19"/>
    <b v="1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x v="419"/>
    <x v="419"/>
    <b v="0"/>
    <n v="73"/>
    <n v="100"/>
    <n v="80.349999999999994"/>
    <b v="1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x v="420"/>
    <x v="420"/>
    <b v="0"/>
    <n v="3"/>
    <n v="0"/>
    <n v="0"/>
    <b v="0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x v="421"/>
    <x v="421"/>
    <b v="0"/>
    <n v="6"/>
    <n v="2"/>
    <n v="150.5"/>
    <b v="0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x v="422"/>
    <x v="422"/>
    <b v="0"/>
    <n v="12"/>
    <n v="1"/>
    <n v="430"/>
    <b v="0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x v="423"/>
    <x v="423"/>
    <b v="0"/>
    <n v="13"/>
    <n v="1"/>
    <n v="153"/>
    <b v="0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x v="424"/>
    <x v="424"/>
    <b v="0"/>
    <n v="5"/>
    <n v="7"/>
    <n v="29.13"/>
    <b v="0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x v="425"/>
    <x v="425"/>
    <b v="0"/>
    <n v="2"/>
    <n v="0"/>
    <n v="0"/>
    <b v="0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x v="426"/>
    <x v="426"/>
    <b v="0"/>
    <n v="8"/>
    <n v="1"/>
    <n v="133"/>
    <b v="0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x v="427"/>
    <x v="427"/>
    <b v="0"/>
    <n v="0"/>
    <n v="0"/>
    <n v="0"/>
    <b v="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x v="428"/>
    <x v="428"/>
    <b v="0"/>
    <n v="13"/>
    <n v="6"/>
    <n v="112.67"/>
    <b v="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x v="429"/>
    <x v="429"/>
    <b v="0"/>
    <n v="0"/>
    <n v="0"/>
    <n v="0"/>
    <b v="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x v="430"/>
    <x v="430"/>
    <b v="0"/>
    <n v="5"/>
    <n v="2"/>
    <n v="12"/>
    <b v="0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x v="431"/>
    <x v="431"/>
    <b v="0"/>
    <n v="8"/>
    <n v="14"/>
    <n v="29.64"/>
    <b v="0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x v="432"/>
    <x v="432"/>
    <b v="0"/>
    <n v="8"/>
    <n v="10"/>
    <n v="57"/>
    <b v="0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x v="433"/>
    <x v="433"/>
    <b v="0"/>
    <n v="0"/>
    <n v="0"/>
    <n v="0"/>
    <b v="0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x v="434"/>
    <x v="434"/>
    <b v="0"/>
    <n v="2"/>
    <n v="5"/>
    <n v="25"/>
    <b v="0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x v="435"/>
    <x v="435"/>
    <b v="0"/>
    <n v="3"/>
    <n v="0"/>
    <n v="0"/>
    <b v="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x v="436"/>
    <x v="436"/>
    <b v="0"/>
    <n v="0"/>
    <n v="0"/>
    <n v="0"/>
    <b v="0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x v="437"/>
    <x v="437"/>
    <b v="0"/>
    <n v="0"/>
    <n v="0"/>
    <n v="0"/>
    <b v="0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x v="438"/>
    <x v="438"/>
    <b v="0"/>
    <n v="11"/>
    <n v="9"/>
    <n v="208.44"/>
    <b v="0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x v="439"/>
    <x v="439"/>
    <b v="0"/>
    <n v="0"/>
    <n v="0"/>
    <n v="0"/>
    <b v="0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x v="440"/>
    <x v="440"/>
    <b v="0"/>
    <n v="1"/>
    <n v="0"/>
    <n v="0"/>
    <b v="0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x v="441"/>
    <x v="441"/>
    <b v="0"/>
    <n v="0"/>
    <n v="0"/>
    <n v="0"/>
    <b v="0"/>
    <x v="5"/>
    <x v="0"/>
    <x v="5"/>
  </r>
  <r>
    <n v="442"/>
    <s v="The Paranormal Idiot"/>
    <s v="Doomsday is here"/>
    <n v="17000"/>
    <n v="6691"/>
    <x v="2"/>
    <x v="0"/>
    <s v="USD"/>
    <n v="1424380783"/>
    <d v="2015-02-19T21:19:43"/>
    <x v="442"/>
    <x v="442"/>
    <b v="0"/>
    <n v="17"/>
    <n v="39"/>
    <n v="171.56"/>
    <b v="0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x v="443"/>
    <x v="443"/>
    <b v="0"/>
    <n v="2"/>
    <n v="0"/>
    <n v="0"/>
    <b v="0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x v="444"/>
    <x v="444"/>
    <b v="0"/>
    <n v="1"/>
    <n v="5"/>
    <n v="10"/>
    <b v="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x v="445"/>
    <x v="445"/>
    <b v="0"/>
    <n v="2"/>
    <n v="0"/>
    <n v="0"/>
    <b v="0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x v="446"/>
    <x v="446"/>
    <b v="0"/>
    <n v="16"/>
    <n v="7"/>
    <n v="109.43"/>
    <b v="0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x v="447"/>
    <x v="447"/>
    <b v="0"/>
    <n v="1"/>
    <n v="0"/>
    <n v="0"/>
    <b v="0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x v="448"/>
    <x v="448"/>
    <b v="0"/>
    <n v="4"/>
    <n v="3"/>
    <n v="27.34"/>
    <b v="0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x v="449"/>
    <x v="449"/>
    <b v="0"/>
    <n v="5"/>
    <n v="2"/>
    <n v="22.5"/>
    <b v="0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x v="450"/>
    <x v="450"/>
    <b v="0"/>
    <n v="7"/>
    <n v="1"/>
    <n v="396"/>
    <b v="0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x v="451"/>
    <x v="451"/>
    <b v="0"/>
    <n v="0"/>
    <n v="0"/>
    <n v="0"/>
    <b v="0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x v="452"/>
    <x v="452"/>
    <b v="0"/>
    <n v="12"/>
    <n v="64"/>
    <n v="7.5"/>
    <b v="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x v="453"/>
    <x v="453"/>
    <b v="0"/>
    <n v="2"/>
    <n v="0"/>
    <n v="0"/>
    <b v="0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x v="454"/>
    <x v="454"/>
    <b v="0"/>
    <n v="5"/>
    <n v="1"/>
    <n v="82"/>
    <b v="0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x v="455"/>
    <x v="455"/>
    <b v="0"/>
    <n v="2"/>
    <n v="0"/>
    <n v="0"/>
    <b v="0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x v="456"/>
    <x v="456"/>
    <b v="0"/>
    <n v="3"/>
    <n v="1"/>
    <n v="61"/>
    <b v="0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x v="457"/>
    <x v="457"/>
    <b v="0"/>
    <n v="0"/>
    <n v="0"/>
    <n v="0"/>
    <b v="0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x v="458"/>
    <x v="458"/>
    <b v="0"/>
    <n v="49"/>
    <n v="8"/>
    <n v="102.63"/>
    <b v="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x v="459"/>
    <x v="459"/>
    <b v="0"/>
    <n v="1"/>
    <n v="0"/>
    <n v="0"/>
    <b v="0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x v="460"/>
    <x v="460"/>
    <b v="0"/>
    <n v="2"/>
    <n v="0"/>
    <n v="0"/>
    <b v="0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x v="461"/>
    <x v="461"/>
    <b v="0"/>
    <n v="0"/>
    <n v="0"/>
    <n v="0"/>
    <b v="0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x v="462"/>
    <x v="462"/>
    <b v="0"/>
    <n v="0"/>
    <n v="0"/>
    <n v="0"/>
    <b v="0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x v="463"/>
    <x v="463"/>
    <b v="0"/>
    <n v="11"/>
    <n v="2"/>
    <n v="625"/>
    <b v="0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x v="464"/>
    <x v="464"/>
    <b v="0"/>
    <n v="1"/>
    <n v="0"/>
    <n v="0"/>
    <b v="0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x v="465"/>
    <x v="465"/>
    <b v="0"/>
    <n v="8"/>
    <n v="27"/>
    <n v="5.1100000000000003"/>
    <b v="0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x v="466"/>
    <x v="466"/>
    <b v="0"/>
    <n v="5"/>
    <n v="1"/>
    <n v="76"/>
    <b v="0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x v="467"/>
    <x v="467"/>
    <b v="0"/>
    <n v="39"/>
    <n v="22"/>
    <n v="196.14"/>
    <b v="0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x v="468"/>
    <x v="468"/>
    <b v="0"/>
    <n v="0"/>
    <n v="0"/>
    <n v="0"/>
    <b v="0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x v="469"/>
    <x v="469"/>
    <b v="0"/>
    <n v="0"/>
    <n v="0"/>
    <n v="0"/>
    <b v="0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x v="470"/>
    <x v="470"/>
    <b v="0"/>
    <n v="2"/>
    <n v="1"/>
    <n v="51"/>
    <b v="0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x v="471"/>
    <x v="471"/>
    <b v="0"/>
    <n v="170"/>
    <n v="12"/>
    <n v="545.08000000000004"/>
    <b v="0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x v="472"/>
    <x v="472"/>
    <b v="0"/>
    <n v="5"/>
    <n v="18"/>
    <n v="7.83"/>
    <b v="0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x v="473"/>
    <x v="473"/>
    <b v="0"/>
    <n v="14"/>
    <n v="3"/>
    <n v="287"/>
    <b v="0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x v="474"/>
    <x v="474"/>
    <b v="0"/>
    <n v="1"/>
    <n v="0"/>
    <n v="0"/>
    <b v="0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x v="475"/>
    <x v="475"/>
    <b v="0"/>
    <n v="0"/>
    <n v="0"/>
    <n v="0"/>
    <b v="0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x v="476"/>
    <x v="476"/>
    <b v="0"/>
    <n v="124"/>
    <n v="2"/>
    <n v="2453.3000000000002"/>
    <b v="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x v="477"/>
    <x v="477"/>
    <b v="0"/>
    <n v="0"/>
    <n v="0"/>
    <n v="0"/>
    <b v="0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x v="478"/>
    <x v="478"/>
    <b v="0"/>
    <n v="0"/>
    <n v="0"/>
    <n v="0"/>
    <b v="0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x v="479"/>
    <x v="479"/>
    <b v="0"/>
    <n v="55"/>
    <n v="33"/>
    <n v="148"/>
    <b v="0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x v="480"/>
    <x v="480"/>
    <b v="0"/>
    <n v="140"/>
    <n v="19"/>
    <n v="408.63"/>
    <b v="0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x v="481"/>
    <x v="481"/>
    <b v="0"/>
    <n v="21"/>
    <n v="6"/>
    <n v="305"/>
    <b v="0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x v="482"/>
    <x v="482"/>
    <b v="0"/>
    <n v="1"/>
    <n v="0"/>
    <n v="0"/>
    <b v="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x v="483"/>
    <x v="483"/>
    <b v="0"/>
    <n v="147"/>
    <n v="50"/>
    <n v="150.6"/>
    <b v="0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x v="484"/>
    <x v="484"/>
    <b v="0"/>
    <n v="11"/>
    <n v="0"/>
    <n v="0"/>
    <b v="0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x v="485"/>
    <x v="485"/>
    <b v="0"/>
    <n v="125"/>
    <n v="22"/>
    <n v="377.96"/>
    <b v="0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x v="486"/>
    <x v="486"/>
    <b v="0"/>
    <n v="1"/>
    <n v="0"/>
    <n v="0"/>
    <b v="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x v="487"/>
    <x v="487"/>
    <b v="0"/>
    <n v="0"/>
    <n v="0"/>
    <n v="0"/>
    <b v="0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x v="488"/>
    <x v="488"/>
    <b v="0"/>
    <n v="0"/>
    <n v="0"/>
    <n v="0"/>
    <b v="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x v="489"/>
    <x v="489"/>
    <b v="0"/>
    <n v="3"/>
    <n v="0"/>
    <n v="0"/>
    <b v="0"/>
    <x v="5"/>
    <x v="0"/>
    <x v="5"/>
  </r>
  <r>
    <n v="490"/>
    <s v="PROJECT IS CANCELLED"/>
    <s v="Cancelled"/>
    <n v="1000"/>
    <n v="0"/>
    <x v="2"/>
    <x v="0"/>
    <s v="USD"/>
    <n v="1345677285"/>
    <d v="2012-08-22T23:14:45"/>
    <x v="490"/>
    <x v="490"/>
    <b v="0"/>
    <n v="0"/>
    <n v="0"/>
    <n v="0"/>
    <b v="0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x v="491"/>
    <x v="491"/>
    <b v="0"/>
    <n v="0"/>
    <n v="0"/>
    <n v="0"/>
    <b v="0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x v="492"/>
    <x v="492"/>
    <b v="0"/>
    <n v="0"/>
    <n v="0"/>
    <n v="0"/>
    <b v="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x v="493"/>
    <x v="493"/>
    <b v="0"/>
    <n v="0"/>
    <n v="0"/>
    <n v="0"/>
    <b v="0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x v="494"/>
    <x v="494"/>
    <b v="0"/>
    <n v="3"/>
    <n v="0"/>
    <n v="0"/>
    <b v="0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x v="495"/>
    <x v="495"/>
    <b v="0"/>
    <n v="0"/>
    <n v="0"/>
    <n v="0"/>
    <b v="0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x v="496"/>
    <x v="496"/>
    <b v="0"/>
    <n v="1"/>
    <n v="0"/>
    <n v="0"/>
    <b v="0"/>
    <x v="5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x v="497"/>
    <x v="497"/>
    <b v="0"/>
    <n v="3"/>
    <n v="1"/>
    <n v="30"/>
    <b v="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x v="498"/>
    <x v="498"/>
    <b v="0"/>
    <n v="22"/>
    <n v="5"/>
    <n v="598.79999999999995"/>
    <b v="0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x v="499"/>
    <x v="499"/>
    <b v="0"/>
    <n v="26"/>
    <n v="10"/>
    <n v="191"/>
    <b v="0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x v="500"/>
    <x v="500"/>
    <b v="0"/>
    <n v="4"/>
    <n v="3"/>
    <n v="71.67"/>
    <b v="0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x v="501"/>
    <x v="501"/>
    <b v="0"/>
    <n v="0"/>
    <n v="0"/>
    <n v="0"/>
    <b v="0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x v="502"/>
    <x v="502"/>
    <b v="0"/>
    <n v="4"/>
    <n v="1"/>
    <n v="230"/>
    <b v="0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x v="503"/>
    <x v="503"/>
    <b v="0"/>
    <n v="9"/>
    <n v="2"/>
    <n v="57"/>
    <b v="0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x v="504"/>
    <x v="504"/>
    <b v="0"/>
    <n v="5"/>
    <n v="1"/>
    <n v="335"/>
    <b v="0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x v="505"/>
    <x v="505"/>
    <b v="0"/>
    <n v="14"/>
    <n v="0"/>
    <n v="0"/>
    <b v="0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x v="506"/>
    <x v="506"/>
    <b v="0"/>
    <n v="1"/>
    <n v="0"/>
    <n v="0"/>
    <b v="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x v="507"/>
    <x v="507"/>
    <b v="0"/>
    <n v="10"/>
    <n v="3"/>
    <n v="213.33"/>
    <b v="0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x v="508"/>
    <x v="508"/>
    <b v="0"/>
    <n v="3"/>
    <n v="1"/>
    <n v="400"/>
    <b v="0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x v="509"/>
    <x v="509"/>
    <b v="0"/>
    <n v="1"/>
    <n v="0"/>
    <n v="0"/>
    <b v="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x v="510"/>
    <x v="510"/>
    <b v="0"/>
    <n v="0"/>
    <n v="0"/>
    <n v="0"/>
    <b v="0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x v="511"/>
    <x v="511"/>
    <b v="0"/>
    <n v="5"/>
    <n v="3"/>
    <n v="50"/>
    <b v="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x v="512"/>
    <x v="512"/>
    <b v="0"/>
    <n v="2"/>
    <n v="0"/>
    <n v="0"/>
    <b v="0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x v="513"/>
    <x v="513"/>
    <b v="0"/>
    <n v="68"/>
    <n v="14"/>
    <n v="497.29"/>
    <b v="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x v="514"/>
    <x v="514"/>
    <b v="0"/>
    <n v="3"/>
    <n v="3"/>
    <n v="16.670000000000002"/>
    <b v="0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x v="515"/>
    <x v="515"/>
    <b v="0"/>
    <n v="34"/>
    <n v="25"/>
    <n v="986.04"/>
    <b v="0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x v="516"/>
    <x v="516"/>
    <b v="0"/>
    <n v="0"/>
    <n v="0"/>
    <n v="0"/>
    <b v="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x v="517"/>
    <x v="517"/>
    <b v="0"/>
    <n v="3"/>
    <n v="1"/>
    <n v="205"/>
    <b v="0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x v="518"/>
    <x v="518"/>
    <b v="0"/>
    <n v="0"/>
    <n v="0"/>
    <n v="0"/>
    <b v="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x v="519"/>
    <x v="519"/>
    <b v="0"/>
    <n v="70"/>
    <n v="23"/>
    <n v="119.39"/>
    <b v="0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x v="520"/>
    <x v="520"/>
    <b v="0"/>
    <n v="34"/>
    <n v="102"/>
    <n v="50.05"/>
    <b v="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x v="521"/>
    <x v="521"/>
    <b v="0"/>
    <n v="56"/>
    <n v="105"/>
    <n v="49.83"/>
    <b v="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x v="522"/>
    <x v="522"/>
    <b v="0"/>
    <n v="31"/>
    <n v="115"/>
    <n v="29.91"/>
    <b v="1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x v="523"/>
    <x v="523"/>
    <b v="0"/>
    <n v="84"/>
    <n v="121"/>
    <n v="49.83"/>
    <b v="1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x v="524"/>
    <x v="524"/>
    <b v="0"/>
    <n v="130"/>
    <n v="109"/>
    <n v="34.89"/>
    <b v="1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x v="525"/>
    <x v="525"/>
    <b v="0"/>
    <n v="12"/>
    <n v="100"/>
    <n v="120"/>
    <b v="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x v="526"/>
    <x v="526"/>
    <b v="0"/>
    <n v="23"/>
    <n v="114"/>
    <n v="15"/>
    <b v="1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x v="527"/>
    <x v="527"/>
    <b v="0"/>
    <n v="158"/>
    <n v="101"/>
    <n v="99.85"/>
    <b v="1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x v="528"/>
    <x v="528"/>
    <b v="0"/>
    <n v="30"/>
    <n v="116"/>
    <n v="11.47"/>
    <b v="1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x v="529"/>
    <x v="529"/>
    <b v="0"/>
    <n v="18"/>
    <n v="130"/>
    <n v="12.04"/>
    <b v="1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x v="530"/>
    <x v="530"/>
    <b v="0"/>
    <n v="29"/>
    <n v="108"/>
    <n v="33.979999999999997"/>
    <b v="1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x v="531"/>
    <x v="531"/>
    <b v="0"/>
    <n v="31"/>
    <n v="100"/>
    <n v="40"/>
    <b v="1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x v="532"/>
    <x v="532"/>
    <b v="0"/>
    <n v="173"/>
    <n v="123"/>
    <n v="100.2"/>
    <b v="1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x v="533"/>
    <x v="533"/>
    <b v="0"/>
    <n v="17"/>
    <n v="100"/>
    <n v="20.04"/>
    <b v="1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x v="534"/>
    <x v="534"/>
    <b v="0"/>
    <n v="48"/>
    <n v="105"/>
    <n v="149.52000000000001"/>
    <b v="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x v="535"/>
    <x v="535"/>
    <b v="0"/>
    <n v="59"/>
    <n v="103"/>
    <n v="19.899999999999999"/>
    <b v="1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x v="536"/>
    <x v="536"/>
    <b v="0"/>
    <n v="39"/>
    <n v="118"/>
    <n v="33.07"/>
    <b v="1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x v="537"/>
    <x v="537"/>
    <b v="0"/>
    <n v="59"/>
    <n v="121"/>
    <n v="19.920000000000002"/>
    <b v="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x v="538"/>
    <x v="538"/>
    <b v="0"/>
    <n v="60"/>
    <n v="302"/>
    <n v="50.07"/>
    <b v="1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x v="539"/>
    <x v="539"/>
    <b v="0"/>
    <n v="20"/>
    <n v="101"/>
    <n v="4.9800000000000004"/>
    <b v="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x v="540"/>
    <x v="540"/>
    <b v="0"/>
    <n v="1"/>
    <n v="0"/>
    <n v="0"/>
    <b v="0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x v="541"/>
    <x v="541"/>
    <b v="0"/>
    <n v="1"/>
    <n v="1"/>
    <n v="25"/>
    <b v="0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x v="542"/>
    <x v="542"/>
    <b v="0"/>
    <n v="1"/>
    <n v="0"/>
    <n v="0"/>
    <b v="0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x v="543"/>
    <x v="543"/>
    <b v="0"/>
    <n v="2"/>
    <n v="0"/>
    <n v="0"/>
    <b v="0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x v="544"/>
    <x v="544"/>
    <b v="0"/>
    <n v="2"/>
    <n v="1"/>
    <n v="6"/>
    <b v="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x v="545"/>
    <x v="545"/>
    <b v="0"/>
    <n v="34"/>
    <n v="27"/>
    <n v="507.11"/>
    <b v="0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x v="546"/>
    <x v="546"/>
    <b v="0"/>
    <n v="2"/>
    <n v="0"/>
    <n v="0"/>
    <b v="0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x v="547"/>
    <x v="547"/>
    <b v="0"/>
    <n v="0"/>
    <n v="0"/>
    <n v="0"/>
    <b v="0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x v="548"/>
    <x v="548"/>
    <b v="0"/>
    <n v="1"/>
    <n v="0"/>
    <n v="0"/>
    <b v="0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x v="549"/>
    <x v="549"/>
    <b v="0"/>
    <n v="8"/>
    <n v="3"/>
    <n v="22.67"/>
    <b v="0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x v="550"/>
    <x v="550"/>
    <b v="0"/>
    <n v="4"/>
    <n v="1"/>
    <n v="35"/>
    <b v="0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x v="551"/>
    <x v="551"/>
    <b v="0"/>
    <n v="28"/>
    <n v="5"/>
    <n v="756.2"/>
    <b v="0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x v="552"/>
    <x v="552"/>
    <b v="0"/>
    <n v="0"/>
    <n v="0"/>
    <n v="0"/>
    <b v="0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x v="553"/>
    <x v="553"/>
    <b v="0"/>
    <n v="6"/>
    <n v="0"/>
    <n v="0"/>
    <b v="0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x v="554"/>
    <x v="554"/>
    <b v="0"/>
    <n v="22"/>
    <n v="37"/>
    <n v="38.270000000000003"/>
    <b v="0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x v="555"/>
    <x v="555"/>
    <b v="0"/>
    <n v="0"/>
    <n v="0"/>
    <n v="0"/>
    <b v="0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x v="556"/>
    <x v="556"/>
    <b v="0"/>
    <n v="1"/>
    <n v="3"/>
    <n v="66.67"/>
    <b v="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x v="557"/>
    <x v="557"/>
    <b v="0"/>
    <n v="20"/>
    <n v="1"/>
    <n v="1366"/>
    <b v="0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x v="558"/>
    <x v="558"/>
    <b v="0"/>
    <n v="0"/>
    <n v="0"/>
    <n v="0"/>
    <b v="0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x v="559"/>
    <x v="559"/>
    <b v="0"/>
    <n v="1"/>
    <n v="0"/>
    <n v="0"/>
    <b v="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x v="560"/>
    <x v="560"/>
    <b v="0"/>
    <n v="3"/>
    <n v="0"/>
    <n v="0"/>
    <b v="0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x v="561"/>
    <x v="561"/>
    <b v="0"/>
    <n v="2"/>
    <n v="0"/>
    <n v="0"/>
    <b v="0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x v="562"/>
    <x v="562"/>
    <b v="0"/>
    <n v="0"/>
    <n v="0"/>
    <n v="0"/>
    <b v="0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x v="563"/>
    <x v="563"/>
    <b v="0"/>
    <n v="2"/>
    <n v="0"/>
    <n v="0"/>
    <b v="0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x v="564"/>
    <x v="564"/>
    <b v="0"/>
    <n v="1"/>
    <n v="0"/>
    <n v="0"/>
    <b v="0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x v="565"/>
    <x v="565"/>
    <b v="0"/>
    <n v="0"/>
    <n v="0"/>
    <n v="0"/>
    <b v="0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x v="566"/>
    <x v="566"/>
    <b v="0"/>
    <n v="1"/>
    <n v="0"/>
    <n v="0"/>
    <b v="0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x v="567"/>
    <x v="567"/>
    <b v="0"/>
    <n v="0"/>
    <n v="0"/>
    <n v="0"/>
    <b v="0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x v="568"/>
    <x v="568"/>
    <b v="0"/>
    <n v="5"/>
    <n v="1"/>
    <n v="245"/>
    <b v="0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x v="569"/>
    <x v="569"/>
    <b v="0"/>
    <n v="1"/>
    <n v="1"/>
    <n v="20"/>
    <b v="0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x v="570"/>
    <x v="570"/>
    <b v="0"/>
    <n v="1"/>
    <n v="0"/>
    <n v="0"/>
    <b v="0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x v="571"/>
    <x v="571"/>
    <b v="0"/>
    <n v="2"/>
    <n v="0"/>
    <n v="0"/>
    <b v="0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x v="572"/>
    <x v="572"/>
    <b v="0"/>
    <n v="0"/>
    <n v="0"/>
    <n v="0"/>
    <b v="0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x v="573"/>
    <x v="573"/>
    <b v="0"/>
    <n v="9"/>
    <n v="0"/>
    <n v="0"/>
    <b v="0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x v="574"/>
    <x v="574"/>
    <b v="0"/>
    <n v="4"/>
    <n v="1"/>
    <n v="80"/>
    <b v="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x v="575"/>
    <x v="575"/>
    <b v="0"/>
    <n v="4"/>
    <n v="0"/>
    <n v="0"/>
    <b v="0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x v="576"/>
    <x v="576"/>
    <b v="0"/>
    <n v="1"/>
    <n v="0"/>
    <n v="0"/>
    <b v="0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x v="577"/>
    <x v="577"/>
    <b v="0"/>
    <n v="1"/>
    <n v="0"/>
    <n v="0"/>
    <b v="0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x v="578"/>
    <x v="578"/>
    <b v="0"/>
    <n v="7"/>
    <n v="0"/>
    <n v="0"/>
    <b v="0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x v="579"/>
    <x v="579"/>
    <b v="0"/>
    <n v="5"/>
    <n v="1"/>
    <n v="175"/>
    <b v="0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x v="580"/>
    <x v="580"/>
    <b v="0"/>
    <n v="1"/>
    <n v="0"/>
    <n v="0"/>
    <b v="0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x v="581"/>
    <x v="581"/>
    <b v="0"/>
    <n v="0"/>
    <n v="0"/>
    <n v="0"/>
    <b v="0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x v="582"/>
    <x v="582"/>
    <b v="0"/>
    <n v="0"/>
    <n v="0"/>
    <n v="0"/>
    <b v="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x v="583"/>
    <x v="583"/>
    <b v="0"/>
    <n v="1"/>
    <n v="0"/>
    <n v="0"/>
    <b v="0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x v="584"/>
    <x v="584"/>
    <b v="0"/>
    <n v="2"/>
    <n v="1"/>
    <n v="10"/>
    <b v="0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x v="585"/>
    <x v="585"/>
    <b v="0"/>
    <n v="0"/>
    <n v="0"/>
    <n v="0"/>
    <b v="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x v="586"/>
    <x v="586"/>
    <b v="0"/>
    <n v="4"/>
    <n v="1"/>
    <n v="56"/>
    <b v="0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x v="587"/>
    <x v="587"/>
    <b v="0"/>
    <n v="7"/>
    <n v="9"/>
    <n v="302.77999999999997"/>
    <b v="0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x v="588"/>
    <x v="588"/>
    <b v="0"/>
    <n v="2"/>
    <n v="3"/>
    <n v="100.33"/>
    <b v="0"/>
    <x v="7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x v="589"/>
    <x v="589"/>
    <b v="0"/>
    <n v="1"/>
    <n v="0"/>
    <n v="0"/>
    <b v="0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x v="590"/>
    <x v="590"/>
    <b v="0"/>
    <n v="9"/>
    <n v="4"/>
    <n v="55.75"/>
    <b v="0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x v="591"/>
    <x v="591"/>
    <b v="0"/>
    <n v="2"/>
    <n v="0"/>
    <n v="0"/>
    <b v="0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x v="592"/>
    <x v="592"/>
    <b v="0"/>
    <n v="1"/>
    <n v="3"/>
    <n v="83.33"/>
    <b v="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x v="593"/>
    <x v="593"/>
    <b v="0"/>
    <n v="7"/>
    <n v="23"/>
    <n v="5"/>
    <b v="0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x v="594"/>
    <x v="594"/>
    <b v="0"/>
    <n v="2"/>
    <n v="0"/>
    <n v="0"/>
    <b v="0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x v="595"/>
    <x v="595"/>
    <b v="0"/>
    <n v="8"/>
    <n v="0"/>
    <n v="0"/>
    <b v="0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x v="596"/>
    <x v="596"/>
    <b v="0"/>
    <n v="2"/>
    <n v="0"/>
    <n v="0"/>
    <b v="0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x v="597"/>
    <x v="597"/>
    <b v="0"/>
    <n v="2"/>
    <n v="0"/>
    <n v="0"/>
    <b v="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x v="598"/>
    <x v="598"/>
    <b v="0"/>
    <n v="7"/>
    <n v="34"/>
    <n v="25"/>
    <b v="0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x v="599"/>
    <x v="599"/>
    <b v="0"/>
    <n v="2"/>
    <n v="0"/>
    <n v="0"/>
    <b v="0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x v="600"/>
    <x v="600"/>
    <b v="0"/>
    <n v="1"/>
    <n v="2"/>
    <n v="50"/>
    <b v="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x v="601"/>
    <x v="601"/>
    <b v="0"/>
    <n v="6"/>
    <n v="1"/>
    <n v="140"/>
    <b v="0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x v="602"/>
    <x v="602"/>
    <b v="0"/>
    <n v="0"/>
    <n v="0"/>
    <n v="0"/>
    <b v="0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x v="603"/>
    <x v="603"/>
    <b v="0"/>
    <n v="13"/>
    <n v="4"/>
    <n v="147.51"/>
    <b v="0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x v="604"/>
    <x v="604"/>
    <b v="0"/>
    <n v="0"/>
    <n v="0"/>
    <n v="0"/>
    <b v="0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x v="605"/>
    <x v="605"/>
    <b v="0"/>
    <n v="8"/>
    <n v="3"/>
    <n v="43.67"/>
    <b v="0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x v="606"/>
    <x v="606"/>
    <b v="0"/>
    <n v="1"/>
    <n v="0"/>
    <n v="0"/>
    <b v="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x v="607"/>
    <x v="607"/>
    <b v="0"/>
    <n v="0"/>
    <n v="0"/>
    <n v="0"/>
    <b v="0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x v="608"/>
    <x v="608"/>
    <b v="0"/>
    <n v="5"/>
    <n v="1"/>
    <n v="1461"/>
    <b v="0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x v="609"/>
    <x v="609"/>
    <b v="0"/>
    <n v="1"/>
    <n v="1"/>
    <n v="5"/>
    <b v="0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x v="610"/>
    <x v="610"/>
    <b v="0"/>
    <n v="0"/>
    <n v="0"/>
    <n v="0"/>
    <b v="0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x v="611"/>
    <x v="611"/>
    <b v="0"/>
    <n v="0"/>
    <n v="0"/>
    <n v="0"/>
    <b v="0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x v="612"/>
    <x v="612"/>
    <b v="0"/>
    <n v="0"/>
    <n v="0"/>
    <n v="0"/>
    <b v="0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x v="613"/>
    <x v="613"/>
    <b v="0"/>
    <n v="121"/>
    <n v="21"/>
    <n v="610.38"/>
    <b v="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x v="614"/>
    <x v="614"/>
    <b v="0"/>
    <n v="0"/>
    <n v="0"/>
    <n v="0"/>
    <b v="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x v="615"/>
    <x v="615"/>
    <b v="0"/>
    <n v="0"/>
    <n v="0"/>
    <n v="0"/>
    <b v="0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x v="616"/>
    <x v="616"/>
    <b v="0"/>
    <n v="0"/>
    <n v="0"/>
    <n v="0"/>
    <b v="0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x v="617"/>
    <x v="617"/>
    <b v="0"/>
    <n v="3"/>
    <n v="3"/>
    <n v="20"/>
    <b v="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x v="618"/>
    <x v="618"/>
    <b v="0"/>
    <n v="0"/>
    <n v="0"/>
    <n v="0"/>
    <b v="0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x v="619"/>
    <x v="619"/>
    <b v="0"/>
    <n v="1"/>
    <n v="0"/>
    <n v="0"/>
    <b v="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x v="620"/>
    <x v="620"/>
    <b v="0"/>
    <n v="1"/>
    <n v="1"/>
    <n v="300"/>
    <b v="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x v="621"/>
    <x v="621"/>
    <b v="0"/>
    <n v="3"/>
    <n v="1"/>
    <n v="261"/>
    <b v="0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x v="622"/>
    <x v="622"/>
    <b v="0"/>
    <n v="9"/>
    <n v="6"/>
    <n v="56.83"/>
    <b v="0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x v="623"/>
    <x v="623"/>
    <b v="0"/>
    <n v="0"/>
    <n v="0"/>
    <n v="0"/>
    <b v="0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x v="624"/>
    <x v="624"/>
    <b v="0"/>
    <n v="0"/>
    <n v="0"/>
    <n v="0"/>
    <b v="0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x v="625"/>
    <x v="625"/>
    <b v="0"/>
    <n v="0"/>
    <n v="0"/>
    <n v="0"/>
    <b v="0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x v="626"/>
    <x v="626"/>
    <b v="0"/>
    <n v="39"/>
    <n v="17"/>
    <n v="255.59"/>
    <b v="0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x v="627"/>
    <x v="627"/>
    <b v="0"/>
    <n v="1"/>
    <n v="0"/>
    <n v="0"/>
    <b v="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x v="628"/>
    <x v="628"/>
    <b v="0"/>
    <n v="0"/>
    <n v="0"/>
    <n v="0"/>
    <b v="0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x v="629"/>
    <x v="629"/>
    <b v="0"/>
    <n v="3"/>
    <n v="0"/>
    <n v="0"/>
    <b v="0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x v="630"/>
    <x v="630"/>
    <b v="0"/>
    <n v="1"/>
    <n v="0"/>
    <n v="0"/>
    <b v="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x v="631"/>
    <x v="631"/>
    <b v="0"/>
    <n v="9"/>
    <n v="1"/>
    <n v="690"/>
    <b v="0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x v="632"/>
    <x v="632"/>
    <b v="0"/>
    <n v="0"/>
    <n v="0"/>
    <n v="0"/>
    <b v="0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x v="633"/>
    <x v="633"/>
    <b v="0"/>
    <n v="25"/>
    <n v="12"/>
    <n v="103.75"/>
    <b v="0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x v="634"/>
    <x v="634"/>
    <b v="0"/>
    <n v="1"/>
    <n v="0"/>
    <n v="0"/>
    <b v="0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x v="635"/>
    <x v="635"/>
    <b v="0"/>
    <n v="1"/>
    <n v="0"/>
    <n v="0"/>
    <b v="0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x v="636"/>
    <x v="636"/>
    <b v="0"/>
    <n v="1"/>
    <n v="0"/>
    <n v="0"/>
    <b v="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x v="637"/>
    <x v="637"/>
    <b v="0"/>
    <n v="0"/>
    <n v="0"/>
    <n v="0"/>
    <b v="0"/>
    <x v="7"/>
    <x v="2"/>
    <x v="7"/>
  </r>
  <r>
    <n v="638"/>
    <s v="W (Canceled)"/>
    <s v="O0"/>
    <n v="200000"/>
    <n v="18"/>
    <x v="1"/>
    <x v="12"/>
    <s v="EUR"/>
    <n v="1490447662"/>
    <d v="2017-03-25T13:14:22"/>
    <x v="638"/>
    <x v="638"/>
    <b v="0"/>
    <n v="6"/>
    <n v="0"/>
    <n v="0"/>
    <b v="0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x v="639"/>
    <x v="639"/>
    <b v="0"/>
    <n v="1"/>
    <n v="0"/>
    <n v="0"/>
    <b v="0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x v="640"/>
    <x v="640"/>
    <b v="0"/>
    <n v="2"/>
    <n v="144"/>
    <n v="0.7"/>
    <b v="1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x v="641"/>
    <x v="641"/>
    <b v="0"/>
    <n v="315"/>
    <n v="119"/>
    <n v="400.55"/>
    <b v="1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x v="642"/>
    <x v="642"/>
    <b v="0"/>
    <n v="2174"/>
    <n v="1460"/>
    <n v="200.07"/>
    <b v="1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x v="643"/>
    <x v="643"/>
    <b v="0"/>
    <n v="152"/>
    <n v="106"/>
    <n v="249.55"/>
    <b v="1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x v="644"/>
    <x v="644"/>
    <b v="0"/>
    <n v="1021"/>
    <n v="300"/>
    <n v="250.1"/>
    <b v="1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x v="645"/>
    <x v="645"/>
    <b v="0"/>
    <n v="237"/>
    <n v="279"/>
    <n v="19.98"/>
    <b v="1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x v="646"/>
    <x v="646"/>
    <b v="0"/>
    <n v="27"/>
    <n v="132"/>
    <n v="7.99"/>
    <b v="1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x v="647"/>
    <x v="647"/>
    <b v="0"/>
    <n v="17"/>
    <n v="107"/>
    <n v="20.010000000000002"/>
    <b v="1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x v="648"/>
    <x v="648"/>
    <b v="0"/>
    <n v="27"/>
    <n v="127"/>
    <n v="349.51"/>
    <b v="1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x v="649"/>
    <x v="649"/>
    <b v="0"/>
    <n v="82"/>
    <n v="140"/>
    <n v="24.99"/>
    <b v="1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x v="650"/>
    <x v="650"/>
    <b v="0"/>
    <n v="48"/>
    <n v="112"/>
    <n v="15.05"/>
    <b v="1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x v="651"/>
    <x v="651"/>
    <b v="0"/>
    <n v="105"/>
    <n v="101"/>
    <n v="248.83"/>
    <b v="1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x v="652"/>
    <x v="652"/>
    <b v="0"/>
    <n v="28"/>
    <n v="100"/>
    <n v="30.14"/>
    <b v="1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x v="653"/>
    <x v="653"/>
    <b v="0"/>
    <n v="1107"/>
    <n v="141"/>
    <n v="752.37"/>
    <b v="1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x v="654"/>
    <x v="654"/>
    <b v="0"/>
    <n v="1013"/>
    <n v="267"/>
    <n v="120.13"/>
    <b v="1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x v="655"/>
    <x v="655"/>
    <b v="0"/>
    <n v="274"/>
    <n v="147"/>
    <n v="79.94"/>
    <b v="1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x v="656"/>
    <x v="656"/>
    <b v="0"/>
    <n v="87"/>
    <n v="214"/>
    <n v="49.9"/>
    <b v="1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x v="657"/>
    <x v="657"/>
    <b v="0"/>
    <n v="99"/>
    <n v="126"/>
    <n v="149.63999999999999"/>
    <b v="1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x v="658"/>
    <x v="658"/>
    <b v="0"/>
    <n v="276"/>
    <n v="104"/>
    <n v="290.16000000000003"/>
    <b v="1"/>
    <x v="8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x v="659"/>
    <x v="659"/>
    <b v="0"/>
    <n v="21"/>
    <n v="101"/>
    <n v="29.87"/>
    <b v="1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x v="660"/>
    <x v="660"/>
    <b v="0"/>
    <n v="18"/>
    <n v="3"/>
    <n v="509.67"/>
    <b v="0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x v="661"/>
    <x v="661"/>
    <b v="0"/>
    <n v="9"/>
    <n v="1"/>
    <n v="95"/>
    <b v="0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x v="662"/>
    <x v="662"/>
    <b v="0"/>
    <n v="4"/>
    <n v="0"/>
    <n v="0"/>
    <b v="0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x v="663"/>
    <x v="663"/>
    <b v="0"/>
    <n v="7"/>
    <n v="0"/>
    <n v="0"/>
    <b v="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x v="664"/>
    <x v="664"/>
    <b v="0"/>
    <n v="29"/>
    <n v="8"/>
    <n v="113"/>
    <b v="0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x v="665"/>
    <x v="665"/>
    <b v="0"/>
    <n v="12"/>
    <n v="19"/>
    <n v="98.11"/>
    <b v="0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x v="666"/>
    <x v="666"/>
    <b v="0"/>
    <n v="4"/>
    <n v="0"/>
    <n v="0"/>
    <b v="0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x v="667"/>
    <x v="667"/>
    <b v="0"/>
    <n v="28"/>
    <n v="10"/>
    <n v="501"/>
    <b v="0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x v="668"/>
    <x v="668"/>
    <b v="0"/>
    <n v="25"/>
    <n v="5"/>
    <n v="136.80000000000001"/>
    <b v="0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x v="669"/>
    <x v="669"/>
    <b v="0"/>
    <n v="28"/>
    <n v="22"/>
    <n v="1955.23"/>
    <b v="0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x v="670"/>
    <x v="670"/>
    <b v="0"/>
    <n v="310"/>
    <n v="29"/>
    <n v="908.59"/>
    <b v="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x v="671"/>
    <x v="671"/>
    <b v="0"/>
    <n v="15"/>
    <n v="39"/>
    <n v="303.27999999999997"/>
    <b v="0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x v="672"/>
    <x v="672"/>
    <b v="0"/>
    <n v="215"/>
    <n v="22"/>
    <n v="491.55"/>
    <b v="0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x v="673"/>
    <x v="673"/>
    <b v="0"/>
    <n v="3"/>
    <n v="0"/>
    <n v="0"/>
    <b v="0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x v="674"/>
    <x v="674"/>
    <b v="0"/>
    <n v="2"/>
    <n v="0"/>
    <n v="0"/>
    <b v="0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x v="675"/>
    <x v="675"/>
    <b v="0"/>
    <n v="26"/>
    <n v="15"/>
    <n v="59.4"/>
    <b v="0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x v="676"/>
    <x v="676"/>
    <b v="0"/>
    <n v="24"/>
    <n v="1"/>
    <n v="1471"/>
    <b v="0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x v="677"/>
    <x v="677"/>
    <b v="0"/>
    <n v="96"/>
    <n v="26"/>
    <n v="492"/>
    <b v="0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x v="678"/>
    <x v="678"/>
    <b v="0"/>
    <n v="17"/>
    <n v="4"/>
    <n v="277"/>
    <b v="0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x v="679"/>
    <x v="679"/>
    <b v="0"/>
    <n v="94"/>
    <n v="15"/>
    <n v="588.47"/>
    <b v="0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x v="680"/>
    <x v="680"/>
    <b v="0"/>
    <n v="129"/>
    <n v="26"/>
    <n v="747.46"/>
    <b v="0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x v="681"/>
    <x v="681"/>
    <b v="0"/>
    <n v="1"/>
    <n v="0"/>
    <n v="0"/>
    <b v="0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x v="682"/>
    <x v="682"/>
    <b v="0"/>
    <n v="4"/>
    <n v="0"/>
    <n v="0"/>
    <b v="0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x v="683"/>
    <x v="683"/>
    <b v="0"/>
    <n v="3"/>
    <n v="1"/>
    <n v="298"/>
    <b v="0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x v="684"/>
    <x v="684"/>
    <b v="0"/>
    <n v="135"/>
    <n v="7"/>
    <n v="3421.14"/>
    <b v="0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x v="685"/>
    <x v="685"/>
    <b v="0"/>
    <n v="10"/>
    <n v="28"/>
    <n v="19.75"/>
    <b v="0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x v="686"/>
    <x v="686"/>
    <b v="0"/>
    <n v="0"/>
    <n v="0"/>
    <n v="0"/>
    <b v="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x v="687"/>
    <x v="687"/>
    <b v="0"/>
    <n v="6"/>
    <n v="4"/>
    <n v="887.5"/>
    <b v="0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x v="688"/>
    <x v="688"/>
    <b v="0"/>
    <n v="36"/>
    <n v="73"/>
    <n v="199.97"/>
    <b v="0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x v="689"/>
    <x v="689"/>
    <b v="0"/>
    <n v="336"/>
    <n v="58"/>
    <n v="1987.89"/>
    <b v="0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x v="690"/>
    <x v="690"/>
    <b v="0"/>
    <n v="34"/>
    <n v="12"/>
    <n v="205.67"/>
    <b v="0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x v="691"/>
    <x v="691"/>
    <b v="0"/>
    <n v="10"/>
    <n v="1"/>
    <n v="260"/>
    <b v="0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x v="692"/>
    <x v="692"/>
    <b v="0"/>
    <n v="201"/>
    <n v="7"/>
    <n v="186.57"/>
    <b v="0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x v="693"/>
    <x v="693"/>
    <b v="0"/>
    <n v="296"/>
    <n v="35"/>
    <n v="1009.66"/>
    <b v="0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x v="694"/>
    <x v="694"/>
    <b v="0"/>
    <n v="7"/>
    <n v="0"/>
    <n v="0"/>
    <b v="0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x v="695"/>
    <x v="695"/>
    <b v="0"/>
    <n v="7"/>
    <n v="1"/>
    <n v="636"/>
    <b v="0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x v="696"/>
    <x v="696"/>
    <b v="0"/>
    <n v="1"/>
    <n v="0"/>
    <n v="0"/>
    <b v="0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x v="697"/>
    <x v="697"/>
    <b v="0"/>
    <n v="114"/>
    <n v="46"/>
    <n v="50.41"/>
    <b v="0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x v="698"/>
    <x v="698"/>
    <b v="0"/>
    <n v="29"/>
    <n v="15"/>
    <n v="1026"/>
    <b v="0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x v="699"/>
    <x v="699"/>
    <b v="0"/>
    <n v="890"/>
    <n v="82"/>
    <n v="1306.69"/>
    <b v="0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x v="700"/>
    <x v="700"/>
    <b v="0"/>
    <n v="31"/>
    <n v="3"/>
    <n v="134.33000000000001"/>
    <b v="0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x v="701"/>
    <x v="701"/>
    <b v="0"/>
    <n v="21"/>
    <n v="27"/>
    <n v="226.59"/>
    <b v="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x v="702"/>
    <x v="702"/>
    <b v="0"/>
    <n v="37"/>
    <n v="31"/>
    <n v="149.1"/>
    <b v="0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x v="703"/>
    <x v="703"/>
    <b v="0"/>
    <n v="7"/>
    <n v="6"/>
    <n v="139.5"/>
    <b v="0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x v="704"/>
    <x v="704"/>
    <b v="0"/>
    <n v="4"/>
    <n v="1"/>
    <n v="481"/>
    <b v="0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x v="705"/>
    <x v="705"/>
    <b v="0"/>
    <n v="5"/>
    <n v="1"/>
    <n v="977"/>
    <b v="0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x v="706"/>
    <x v="706"/>
    <b v="0"/>
    <n v="0"/>
    <n v="0"/>
    <n v="0"/>
    <b v="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x v="707"/>
    <x v="707"/>
    <b v="0"/>
    <n v="456"/>
    <n v="79"/>
    <n v="679.37"/>
    <b v="0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x v="708"/>
    <x v="708"/>
    <b v="0"/>
    <n v="369"/>
    <n v="22"/>
    <n v="401.68"/>
    <b v="0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x v="709"/>
    <x v="709"/>
    <b v="0"/>
    <n v="2"/>
    <n v="0"/>
    <n v="0"/>
    <b v="0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x v="710"/>
    <x v="710"/>
    <b v="0"/>
    <n v="0"/>
    <n v="0"/>
    <n v="0"/>
    <b v="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x v="711"/>
    <x v="711"/>
    <b v="0"/>
    <n v="338"/>
    <n v="34"/>
    <n v="993.85"/>
    <b v="0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x v="712"/>
    <x v="712"/>
    <b v="0"/>
    <n v="4"/>
    <n v="0"/>
    <n v="0"/>
    <b v="0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x v="713"/>
    <x v="713"/>
    <b v="0"/>
    <n v="1"/>
    <n v="1"/>
    <n v="199"/>
    <b v="0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x v="714"/>
    <x v="714"/>
    <b v="0"/>
    <n v="28"/>
    <n v="15"/>
    <n v="149.93"/>
    <b v="0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x v="715"/>
    <x v="715"/>
    <b v="0"/>
    <n v="12"/>
    <n v="5"/>
    <n v="277.8"/>
    <b v="0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x v="716"/>
    <x v="716"/>
    <b v="0"/>
    <n v="16"/>
    <n v="10"/>
    <n v="71.5"/>
    <b v="0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x v="717"/>
    <x v="717"/>
    <b v="0"/>
    <n v="4"/>
    <n v="0"/>
    <n v="0"/>
    <b v="0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x v="718"/>
    <x v="718"/>
    <b v="0"/>
    <n v="4"/>
    <n v="1"/>
    <n v="90"/>
    <b v="0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x v="719"/>
    <x v="719"/>
    <b v="0"/>
    <n v="10"/>
    <n v="1"/>
    <n v="194"/>
    <b v="0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x v="720"/>
    <x v="720"/>
    <b v="0"/>
    <n v="41"/>
    <n v="144"/>
    <n v="18.989999999999998"/>
    <b v="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x v="721"/>
    <x v="721"/>
    <b v="0"/>
    <n v="119"/>
    <n v="122"/>
    <n v="82.07"/>
    <b v="1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x v="722"/>
    <x v="722"/>
    <b v="0"/>
    <n v="153"/>
    <n v="132"/>
    <n v="250.05"/>
    <b v="1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x v="723"/>
    <x v="723"/>
    <b v="0"/>
    <n v="100"/>
    <n v="109"/>
    <n v="50.17"/>
    <b v="1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x v="724"/>
    <x v="724"/>
    <b v="0"/>
    <n v="143"/>
    <n v="105"/>
    <n v="70.31"/>
    <b v="1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x v="725"/>
    <x v="725"/>
    <b v="0"/>
    <n v="140"/>
    <n v="100"/>
    <n v="200.7"/>
    <b v="1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x v="726"/>
    <x v="726"/>
    <b v="0"/>
    <n v="35"/>
    <n v="101"/>
    <n v="25.1"/>
    <b v="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x v="727"/>
    <x v="727"/>
    <b v="0"/>
    <n v="149"/>
    <n v="156"/>
    <n v="34.89"/>
    <b v="1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x v="728"/>
    <x v="728"/>
    <b v="0"/>
    <n v="130"/>
    <n v="106"/>
    <n v="74.69"/>
    <b v="1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x v="729"/>
    <x v="729"/>
    <b v="0"/>
    <n v="120"/>
    <n v="131"/>
    <n v="39.89"/>
    <b v="1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x v="730"/>
    <x v="730"/>
    <b v="0"/>
    <n v="265"/>
    <n v="132"/>
    <n v="200.29"/>
    <b v="1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x v="731"/>
    <x v="731"/>
    <b v="0"/>
    <n v="71"/>
    <n v="126"/>
    <n v="50"/>
    <b v="1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x v="732"/>
    <x v="732"/>
    <b v="0"/>
    <n v="13"/>
    <n v="160"/>
    <n v="0.4"/>
    <b v="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x v="733"/>
    <x v="733"/>
    <b v="0"/>
    <n v="169"/>
    <n v="120"/>
    <n v="25.1"/>
    <b v="1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x v="734"/>
    <x v="734"/>
    <b v="0"/>
    <n v="57"/>
    <n v="126"/>
    <n v="84.68"/>
    <b v="1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x v="735"/>
    <x v="735"/>
    <b v="0"/>
    <n v="229"/>
    <n v="114"/>
    <n v="471.68"/>
    <b v="1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x v="736"/>
    <x v="736"/>
    <b v="0"/>
    <n v="108"/>
    <n v="315"/>
    <n v="36.020000000000003"/>
    <b v="1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x v="737"/>
    <x v="737"/>
    <b v="0"/>
    <n v="108"/>
    <n v="122"/>
    <n v="50.16"/>
    <b v="1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x v="738"/>
    <x v="738"/>
    <b v="0"/>
    <n v="41"/>
    <n v="107"/>
    <n v="14.96"/>
    <b v="1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x v="739"/>
    <x v="739"/>
    <b v="0"/>
    <n v="139"/>
    <n v="158"/>
    <n v="60.13"/>
    <b v="1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x v="740"/>
    <x v="740"/>
    <b v="0"/>
    <n v="19"/>
    <n v="107"/>
    <n v="30.11"/>
    <b v="1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x v="741"/>
    <x v="741"/>
    <b v="0"/>
    <n v="94"/>
    <n v="102"/>
    <n v="130.33000000000001"/>
    <b v="1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x v="742"/>
    <x v="742"/>
    <b v="0"/>
    <n v="23"/>
    <n v="111"/>
    <n v="13.96"/>
    <b v="1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x v="743"/>
    <x v="743"/>
    <b v="0"/>
    <n v="15"/>
    <n v="148"/>
    <n v="5.5"/>
    <b v="1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x v="744"/>
    <x v="744"/>
    <b v="0"/>
    <n v="62"/>
    <n v="102"/>
    <n v="50.16"/>
    <b v="1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x v="745"/>
    <x v="745"/>
    <b v="0"/>
    <n v="74"/>
    <n v="179"/>
    <n v="22.21"/>
    <b v="1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x v="746"/>
    <x v="746"/>
    <b v="0"/>
    <n v="97"/>
    <n v="111"/>
    <n v="29.89"/>
    <b v="1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x v="747"/>
    <x v="747"/>
    <b v="0"/>
    <n v="55"/>
    <n v="100"/>
    <n v="70.03"/>
    <b v="1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x v="748"/>
    <x v="748"/>
    <b v="0"/>
    <n v="44"/>
    <n v="100"/>
    <n v="20.05"/>
    <b v="1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x v="749"/>
    <x v="749"/>
    <b v="0"/>
    <n v="110"/>
    <n v="106"/>
    <n v="99.58"/>
    <b v="1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x v="750"/>
    <x v="750"/>
    <b v="0"/>
    <n v="59"/>
    <n v="103"/>
    <n v="44.26"/>
    <b v="1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x v="751"/>
    <x v="751"/>
    <b v="0"/>
    <n v="62"/>
    <n v="119"/>
    <n v="29.87"/>
    <b v="1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x v="752"/>
    <x v="752"/>
    <b v="0"/>
    <n v="105"/>
    <n v="112"/>
    <n v="49.87"/>
    <b v="1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x v="753"/>
    <x v="753"/>
    <b v="0"/>
    <n v="26"/>
    <n v="128"/>
    <n v="100"/>
    <b v="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x v="754"/>
    <x v="754"/>
    <b v="0"/>
    <n v="49"/>
    <n v="104"/>
    <n v="19.95"/>
    <b v="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x v="755"/>
    <x v="755"/>
    <b v="0"/>
    <n v="68"/>
    <n v="102"/>
    <n v="24.98"/>
    <b v="1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x v="756"/>
    <x v="756"/>
    <b v="0"/>
    <n v="22"/>
    <n v="118"/>
    <n v="6.98"/>
    <b v="1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x v="757"/>
    <x v="757"/>
    <b v="0"/>
    <n v="18"/>
    <n v="238"/>
    <n v="2.5"/>
    <b v="1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x v="758"/>
    <x v="758"/>
    <b v="0"/>
    <n v="19"/>
    <n v="102"/>
    <n v="25"/>
    <b v="1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x v="759"/>
    <x v="759"/>
    <b v="0"/>
    <n v="99"/>
    <n v="102"/>
    <n v="49.96"/>
    <b v="1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x v="760"/>
    <x v="760"/>
    <b v="0"/>
    <n v="0"/>
    <n v="0"/>
    <n v="0"/>
    <b v="0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x v="761"/>
    <x v="761"/>
    <b v="0"/>
    <n v="6"/>
    <n v="5"/>
    <n v="47"/>
    <b v="0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x v="762"/>
    <x v="762"/>
    <b v="0"/>
    <n v="0"/>
    <n v="0"/>
    <n v="0"/>
    <b v="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x v="763"/>
    <x v="763"/>
    <b v="0"/>
    <n v="1"/>
    <n v="0"/>
    <n v="0"/>
    <b v="0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x v="764"/>
    <x v="764"/>
    <b v="0"/>
    <n v="0"/>
    <n v="0"/>
    <n v="0"/>
    <b v="0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x v="765"/>
    <x v="765"/>
    <b v="0"/>
    <n v="44"/>
    <n v="36"/>
    <n v="70.03"/>
    <b v="0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x v="766"/>
    <x v="766"/>
    <b v="0"/>
    <n v="0"/>
    <n v="0"/>
    <n v="0"/>
    <b v="0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x v="767"/>
    <x v="767"/>
    <b v="0"/>
    <n v="3"/>
    <n v="4"/>
    <n v="44.25"/>
    <b v="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x v="768"/>
    <x v="768"/>
    <b v="0"/>
    <n v="0"/>
    <n v="0"/>
    <n v="0"/>
    <b v="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x v="769"/>
    <x v="769"/>
    <b v="0"/>
    <n v="52"/>
    <n v="41"/>
    <n v="40.39"/>
    <b v="0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x v="770"/>
    <x v="770"/>
    <b v="0"/>
    <n v="0"/>
    <n v="0"/>
    <n v="0"/>
    <b v="0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x v="771"/>
    <x v="771"/>
    <b v="0"/>
    <n v="1"/>
    <n v="0"/>
    <n v="0"/>
    <b v="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x v="772"/>
    <x v="772"/>
    <b v="0"/>
    <n v="1"/>
    <n v="3"/>
    <n v="16.670000000000002"/>
    <b v="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x v="773"/>
    <x v="773"/>
    <b v="0"/>
    <n v="2"/>
    <n v="1"/>
    <n v="32"/>
    <b v="0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x v="774"/>
    <x v="774"/>
    <b v="0"/>
    <n v="9"/>
    <n v="70"/>
    <n v="5.01"/>
    <b v="0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x v="775"/>
    <x v="775"/>
    <b v="0"/>
    <n v="5"/>
    <n v="2"/>
    <n v="85"/>
    <b v="0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x v="776"/>
    <x v="776"/>
    <b v="0"/>
    <n v="57"/>
    <n v="51"/>
    <n v="70.55"/>
    <b v="0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x v="777"/>
    <x v="777"/>
    <b v="0"/>
    <n v="3"/>
    <n v="1"/>
    <n v="21"/>
    <b v="0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x v="778"/>
    <x v="778"/>
    <b v="0"/>
    <n v="1"/>
    <n v="0"/>
    <n v="0"/>
    <b v="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x v="779"/>
    <x v="779"/>
    <b v="0"/>
    <n v="6"/>
    <n v="3"/>
    <n v="133.33000000000001"/>
    <b v="0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x v="780"/>
    <x v="780"/>
    <b v="0"/>
    <n v="27"/>
    <n v="104"/>
    <n v="10"/>
    <b v="1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x v="781"/>
    <x v="781"/>
    <b v="0"/>
    <n v="25"/>
    <n v="133"/>
    <n v="8.01"/>
    <b v="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x v="782"/>
    <x v="782"/>
    <b v="0"/>
    <n v="14"/>
    <n v="100"/>
    <n v="7"/>
    <b v="1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x v="783"/>
    <x v="783"/>
    <b v="0"/>
    <n v="35"/>
    <n v="148"/>
    <n v="15.01"/>
    <b v="1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x v="784"/>
    <x v="784"/>
    <b v="0"/>
    <n v="10"/>
    <n v="103"/>
    <n v="9.9499999999999993"/>
    <b v="1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x v="785"/>
    <x v="785"/>
    <b v="0"/>
    <n v="29"/>
    <n v="181"/>
    <n v="4.99"/>
    <b v="1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x v="786"/>
    <x v="786"/>
    <b v="0"/>
    <n v="44"/>
    <n v="143"/>
    <n v="49.93"/>
    <b v="1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x v="787"/>
    <x v="787"/>
    <b v="0"/>
    <n v="17"/>
    <n v="114"/>
    <n v="12.02"/>
    <b v="1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x v="788"/>
    <x v="788"/>
    <b v="0"/>
    <n v="34"/>
    <n v="204"/>
    <n v="9.98"/>
    <b v="1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x v="789"/>
    <x v="789"/>
    <b v="0"/>
    <n v="14"/>
    <n v="109"/>
    <n v="17.059999999999999"/>
    <b v="1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x v="790"/>
    <x v="790"/>
    <b v="0"/>
    <n v="156"/>
    <n v="144"/>
    <n v="100.26"/>
    <b v="1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x v="791"/>
    <x v="791"/>
    <b v="0"/>
    <n v="128"/>
    <n v="104"/>
    <n v="74.900000000000006"/>
    <b v="1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x v="792"/>
    <x v="792"/>
    <b v="0"/>
    <n v="60"/>
    <n v="100"/>
    <n v="25.11"/>
    <b v="1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x v="793"/>
    <x v="793"/>
    <b v="0"/>
    <n v="32"/>
    <n v="103"/>
    <n v="27.44"/>
    <b v="1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x v="794"/>
    <x v="794"/>
    <b v="0"/>
    <n v="53"/>
    <n v="105"/>
    <n v="80.239999999999995"/>
    <b v="1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x v="795"/>
    <x v="795"/>
    <b v="0"/>
    <n v="184"/>
    <n v="112"/>
    <n v="139.72999999999999"/>
    <b v="1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x v="796"/>
    <x v="796"/>
    <b v="0"/>
    <n v="90"/>
    <n v="101"/>
    <n v="100.35"/>
    <b v="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x v="797"/>
    <x v="797"/>
    <b v="0"/>
    <n v="71"/>
    <n v="108"/>
    <n v="29.87"/>
    <b v="1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x v="798"/>
    <x v="798"/>
    <b v="0"/>
    <n v="87"/>
    <n v="115"/>
    <n v="34.97"/>
    <b v="1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x v="799"/>
    <x v="799"/>
    <b v="0"/>
    <n v="28"/>
    <n v="100"/>
    <n v="50.01"/>
    <b v="1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x v="800"/>
    <x v="800"/>
    <b v="0"/>
    <n v="56"/>
    <n v="152"/>
    <n v="15.01"/>
    <b v="1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x v="801"/>
    <x v="801"/>
    <b v="0"/>
    <n v="51"/>
    <n v="112"/>
    <n v="19.91"/>
    <b v="1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x v="802"/>
    <x v="802"/>
    <b v="0"/>
    <n v="75"/>
    <n v="101"/>
    <n v="60.2"/>
    <b v="1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x v="803"/>
    <x v="803"/>
    <b v="0"/>
    <n v="38"/>
    <n v="123"/>
    <n v="23.05"/>
    <b v="1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x v="804"/>
    <x v="804"/>
    <b v="0"/>
    <n v="18"/>
    <n v="100"/>
    <n v="55"/>
    <b v="1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x v="805"/>
    <x v="805"/>
    <b v="0"/>
    <n v="54"/>
    <n v="105"/>
    <n v="30"/>
    <b v="1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x v="806"/>
    <x v="806"/>
    <b v="0"/>
    <n v="71"/>
    <n v="104"/>
    <n v="80.34"/>
    <b v="1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x v="807"/>
    <x v="807"/>
    <b v="0"/>
    <n v="57"/>
    <n v="105"/>
    <n v="40.049999999999997"/>
    <b v="1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x v="808"/>
    <x v="808"/>
    <b v="0"/>
    <n v="43"/>
    <n v="100"/>
    <n v="45"/>
    <b v="1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x v="809"/>
    <x v="809"/>
    <b v="0"/>
    <n v="52"/>
    <n v="104"/>
    <n v="39.909999999999997"/>
    <b v="1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x v="810"/>
    <x v="810"/>
    <b v="0"/>
    <n v="27"/>
    <n v="105"/>
    <n v="15"/>
    <b v="1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x v="811"/>
    <x v="811"/>
    <b v="0"/>
    <n v="12"/>
    <n v="104"/>
    <n v="10"/>
    <b v="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x v="812"/>
    <x v="812"/>
    <b v="0"/>
    <n v="33"/>
    <n v="152"/>
    <n v="5.99"/>
    <b v="1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x v="813"/>
    <x v="813"/>
    <b v="0"/>
    <n v="96"/>
    <n v="160"/>
    <n v="15"/>
    <b v="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x v="814"/>
    <x v="814"/>
    <b v="0"/>
    <n v="28"/>
    <n v="127"/>
    <n v="10.02"/>
    <b v="1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x v="815"/>
    <x v="815"/>
    <b v="0"/>
    <n v="43"/>
    <n v="107"/>
    <n v="40"/>
    <b v="1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x v="816"/>
    <x v="816"/>
    <b v="0"/>
    <n v="205"/>
    <n v="115"/>
    <n v="70.069999999999993"/>
    <b v="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x v="817"/>
    <x v="817"/>
    <b v="0"/>
    <n v="23"/>
    <n v="137"/>
    <n v="15.01"/>
    <b v="1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x v="818"/>
    <x v="818"/>
    <b v="0"/>
    <n v="19"/>
    <n v="156"/>
    <n v="3.49"/>
    <b v="1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x v="819"/>
    <x v="819"/>
    <b v="0"/>
    <n v="14"/>
    <n v="109"/>
    <n v="3.99"/>
    <b v="1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x v="820"/>
    <x v="820"/>
    <b v="0"/>
    <n v="38"/>
    <n v="134"/>
    <n v="20.010000000000002"/>
    <b v="1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x v="821"/>
    <x v="821"/>
    <b v="0"/>
    <n v="78"/>
    <n v="100"/>
    <n v="174.82"/>
    <b v="1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x v="822"/>
    <x v="822"/>
    <b v="0"/>
    <n v="69"/>
    <n v="119"/>
    <n v="30.04"/>
    <b v="1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x v="823"/>
    <x v="823"/>
    <b v="0"/>
    <n v="33"/>
    <n v="180"/>
    <n v="7.98"/>
    <b v="1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x v="824"/>
    <x v="824"/>
    <b v="0"/>
    <n v="54"/>
    <n v="134"/>
    <n v="16.05"/>
    <b v="1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x v="825"/>
    <x v="825"/>
    <b v="0"/>
    <n v="99"/>
    <n v="100"/>
    <n v="125.54"/>
    <b v="1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x v="826"/>
    <x v="826"/>
    <b v="0"/>
    <n v="49"/>
    <n v="101"/>
    <n v="55.25"/>
    <b v="1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x v="827"/>
    <x v="827"/>
    <b v="0"/>
    <n v="11"/>
    <n v="103"/>
    <n v="3.01"/>
    <b v="1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x v="828"/>
    <x v="828"/>
    <b v="0"/>
    <n v="38"/>
    <n v="107"/>
    <n v="13"/>
    <b v="1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x v="829"/>
    <x v="829"/>
    <b v="0"/>
    <n v="16"/>
    <n v="104"/>
    <n v="5"/>
    <b v="1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x v="830"/>
    <x v="830"/>
    <b v="0"/>
    <n v="32"/>
    <n v="108"/>
    <n v="17.97"/>
    <b v="1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x v="831"/>
    <x v="831"/>
    <b v="0"/>
    <n v="20"/>
    <n v="233"/>
    <n v="15.02"/>
    <b v="1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x v="832"/>
    <x v="832"/>
    <b v="0"/>
    <n v="154"/>
    <n v="101"/>
    <n v="149.41999999999999"/>
    <b v="1"/>
    <x v="11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x v="833"/>
    <x v="833"/>
    <b v="0"/>
    <n v="41"/>
    <n v="102"/>
    <n v="59.8"/>
    <b v="1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x v="834"/>
    <x v="834"/>
    <b v="0"/>
    <n v="75"/>
    <n v="131"/>
    <n v="55.01"/>
    <b v="1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x v="835"/>
    <x v="835"/>
    <b v="0"/>
    <n v="40"/>
    <n v="117"/>
    <n v="20.04"/>
    <b v="1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x v="836"/>
    <x v="836"/>
    <b v="0"/>
    <n v="46"/>
    <n v="101"/>
    <n v="49.97"/>
    <b v="1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x v="837"/>
    <x v="837"/>
    <b v="0"/>
    <n v="62"/>
    <n v="122"/>
    <n v="24.96"/>
    <b v="1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x v="838"/>
    <x v="838"/>
    <b v="0"/>
    <n v="61"/>
    <n v="145"/>
    <n v="20.059999999999999"/>
    <b v="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x v="839"/>
    <x v="839"/>
    <b v="0"/>
    <n v="96"/>
    <n v="117"/>
    <n v="49.84"/>
    <b v="1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x v="840"/>
    <x v="840"/>
    <b v="0"/>
    <n v="190"/>
    <n v="120"/>
    <n v="100.35"/>
    <b v="1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x v="841"/>
    <x v="841"/>
    <b v="1"/>
    <n v="94"/>
    <n v="101"/>
    <n v="50.16"/>
    <b v="1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x v="842"/>
    <x v="842"/>
    <b v="1"/>
    <n v="39"/>
    <n v="104"/>
    <n v="25.08"/>
    <b v="1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x v="843"/>
    <x v="843"/>
    <b v="0"/>
    <n v="127"/>
    <n v="267"/>
    <n v="30.01"/>
    <b v="1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x v="844"/>
    <x v="844"/>
    <b v="1"/>
    <n v="159"/>
    <n v="194"/>
    <n v="30.02"/>
    <b v="1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x v="845"/>
    <x v="845"/>
    <b v="0"/>
    <n v="177"/>
    <n v="120"/>
    <n v="50.16"/>
    <b v="1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x v="846"/>
    <x v="846"/>
    <b v="0"/>
    <n v="47"/>
    <n v="122"/>
    <n v="11"/>
    <b v="1"/>
    <x v="12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x v="847"/>
    <x v="847"/>
    <b v="0"/>
    <n v="1"/>
    <n v="100"/>
    <n v="0.1"/>
    <b v="1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x v="848"/>
    <x v="848"/>
    <b v="0"/>
    <n v="16"/>
    <n v="100"/>
    <n v="3"/>
    <b v="1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x v="849"/>
    <x v="849"/>
    <b v="0"/>
    <n v="115"/>
    <n v="120"/>
    <n v="39.97"/>
    <b v="1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x v="850"/>
    <x v="850"/>
    <b v="0"/>
    <n v="133"/>
    <n v="155"/>
    <n v="40.049999999999997"/>
    <b v="1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x v="851"/>
    <x v="851"/>
    <b v="0"/>
    <n v="70"/>
    <n v="130"/>
    <n v="20.07"/>
    <b v="1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x v="852"/>
    <x v="852"/>
    <b v="0"/>
    <n v="62"/>
    <n v="105"/>
    <n v="34.99"/>
    <b v="1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x v="853"/>
    <x v="853"/>
    <b v="0"/>
    <n v="10"/>
    <n v="100"/>
    <n v="3"/>
    <b v="1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x v="854"/>
    <x v="854"/>
    <b v="0"/>
    <n v="499"/>
    <n v="118"/>
    <n v="278.52"/>
    <b v="1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x v="855"/>
    <x v="855"/>
    <b v="0"/>
    <n v="47"/>
    <n v="103"/>
    <n v="14.56"/>
    <b v="1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x v="856"/>
    <x v="856"/>
    <b v="0"/>
    <n v="28"/>
    <n v="218"/>
    <n v="2.5"/>
    <b v="1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x v="857"/>
    <x v="857"/>
    <b v="0"/>
    <n v="24"/>
    <n v="100"/>
    <n v="12"/>
    <b v="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x v="858"/>
    <x v="858"/>
    <b v="0"/>
    <n v="76"/>
    <n v="144"/>
    <n v="12"/>
    <b v="1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x v="859"/>
    <x v="859"/>
    <b v="0"/>
    <n v="98"/>
    <n v="105"/>
    <n v="39.880000000000003"/>
    <b v="1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x v="860"/>
    <x v="860"/>
    <b v="0"/>
    <n v="48"/>
    <n v="18"/>
    <n v="141.11000000000001"/>
    <b v="0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x v="861"/>
    <x v="861"/>
    <b v="0"/>
    <n v="2"/>
    <n v="2"/>
    <n v="50.5"/>
    <b v="0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x v="862"/>
    <x v="862"/>
    <b v="0"/>
    <n v="4"/>
    <n v="0"/>
    <n v="0"/>
    <b v="0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x v="863"/>
    <x v="863"/>
    <b v="0"/>
    <n v="5"/>
    <n v="5"/>
    <n v="18"/>
    <b v="0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x v="864"/>
    <x v="864"/>
    <b v="0"/>
    <n v="79"/>
    <n v="42"/>
    <n v="64.290000000000006"/>
    <b v="0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x v="865"/>
    <x v="865"/>
    <b v="0"/>
    <n v="2"/>
    <n v="2"/>
    <n v="22.5"/>
    <b v="0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x v="866"/>
    <x v="866"/>
    <b v="0"/>
    <n v="11"/>
    <n v="18"/>
    <n v="35.56"/>
    <b v="0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x v="867"/>
    <x v="867"/>
    <b v="0"/>
    <n v="11"/>
    <n v="24"/>
    <n v="50.04"/>
    <b v="0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x v="868"/>
    <x v="868"/>
    <b v="0"/>
    <n v="1"/>
    <n v="0"/>
    <n v="0"/>
    <b v="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x v="869"/>
    <x v="869"/>
    <b v="0"/>
    <n v="3"/>
    <n v="12"/>
    <n v="86.67"/>
    <b v="0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x v="870"/>
    <x v="870"/>
    <b v="0"/>
    <n v="5"/>
    <n v="0"/>
    <n v="0"/>
    <b v="0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x v="871"/>
    <x v="871"/>
    <b v="0"/>
    <n v="12"/>
    <n v="5"/>
    <n v="65"/>
    <b v="0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x v="872"/>
    <x v="872"/>
    <b v="0"/>
    <n v="2"/>
    <n v="1"/>
    <n v="65"/>
    <b v="0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x v="873"/>
    <x v="873"/>
    <b v="0"/>
    <n v="5"/>
    <n v="1"/>
    <n v="45"/>
    <b v="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x v="874"/>
    <x v="874"/>
    <b v="0"/>
    <n v="21"/>
    <n v="24"/>
    <n v="30.42"/>
    <b v="0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x v="875"/>
    <x v="875"/>
    <b v="0"/>
    <n v="0"/>
    <n v="0"/>
    <n v="0"/>
    <b v="0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x v="876"/>
    <x v="876"/>
    <b v="0"/>
    <n v="45"/>
    <n v="41"/>
    <n v="31.37"/>
    <b v="0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x v="877"/>
    <x v="877"/>
    <b v="0"/>
    <n v="29"/>
    <n v="68"/>
    <n v="19.87"/>
    <b v="0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x v="878"/>
    <x v="878"/>
    <b v="0"/>
    <n v="2"/>
    <n v="1"/>
    <n v="65"/>
    <b v="0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x v="879"/>
    <x v="879"/>
    <b v="0"/>
    <n v="30"/>
    <n v="31"/>
    <n v="20.77"/>
    <b v="0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x v="880"/>
    <x v="880"/>
    <b v="0"/>
    <n v="8"/>
    <n v="3"/>
    <n v="37.67"/>
    <b v="0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x v="881"/>
    <x v="881"/>
    <b v="0"/>
    <n v="1"/>
    <n v="1"/>
    <n v="30"/>
    <b v="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x v="882"/>
    <x v="882"/>
    <b v="0"/>
    <n v="14"/>
    <n v="20"/>
    <n v="15.1"/>
    <b v="0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x v="883"/>
    <x v="883"/>
    <b v="0"/>
    <n v="24"/>
    <n v="40"/>
    <n v="50.03"/>
    <b v="0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x v="884"/>
    <x v="884"/>
    <b v="0"/>
    <n v="2"/>
    <n v="1"/>
    <n v="20"/>
    <b v="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x v="885"/>
    <x v="885"/>
    <b v="0"/>
    <n v="21"/>
    <n v="75"/>
    <n v="10"/>
    <b v="0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x v="886"/>
    <x v="886"/>
    <b v="0"/>
    <n v="7"/>
    <n v="41"/>
    <n v="5"/>
    <b v="0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x v="887"/>
    <x v="887"/>
    <b v="0"/>
    <n v="0"/>
    <n v="0"/>
    <n v="0"/>
    <b v="0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x v="888"/>
    <x v="888"/>
    <b v="0"/>
    <n v="4"/>
    <n v="7"/>
    <n v="10.29"/>
    <b v="0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x v="889"/>
    <x v="889"/>
    <b v="0"/>
    <n v="32"/>
    <n v="9"/>
    <n v="262.26"/>
    <b v="0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x v="890"/>
    <x v="890"/>
    <b v="0"/>
    <n v="4"/>
    <n v="4"/>
    <n v="31.25"/>
    <b v="0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x v="891"/>
    <x v="891"/>
    <b v="0"/>
    <n v="9"/>
    <n v="3"/>
    <n v="86.67"/>
    <b v="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x v="892"/>
    <x v="892"/>
    <b v="0"/>
    <n v="17"/>
    <n v="41"/>
    <n v="59.63"/>
    <b v="0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x v="893"/>
    <x v="893"/>
    <b v="0"/>
    <n v="5"/>
    <n v="10"/>
    <n v="20"/>
    <b v="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x v="894"/>
    <x v="894"/>
    <b v="0"/>
    <n v="53"/>
    <n v="39"/>
    <n v="200.87"/>
    <b v="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x v="895"/>
    <x v="895"/>
    <b v="0"/>
    <n v="7"/>
    <n v="2"/>
    <n v="97.5"/>
    <b v="0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x v="896"/>
    <x v="896"/>
    <b v="0"/>
    <n v="72"/>
    <n v="40"/>
    <n v="80"/>
    <b v="0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x v="897"/>
    <x v="897"/>
    <b v="0"/>
    <n v="0"/>
    <n v="0"/>
    <n v="0"/>
    <b v="0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x v="898"/>
    <x v="898"/>
    <b v="0"/>
    <n v="2"/>
    <n v="3"/>
    <n v="23.33"/>
    <b v="0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x v="899"/>
    <x v="899"/>
    <b v="0"/>
    <n v="8"/>
    <n v="37"/>
    <n v="7.57"/>
    <b v="0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x v="900"/>
    <x v="900"/>
    <b v="0"/>
    <n v="2"/>
    <n v="0"/>
    <n v="0"/>
    <b v="0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x v="901"/>
    <x v="901"/>
    <b v="0"/>
    <n v="0"/>
    <n v="0"/>
    <n v="0"/>
    <b v="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x v="902"/>
    <x v="902"/>
    <b v="0"/>
    <n v="3"/>
    <n v="0"/>
    <n v="0"/>
    <b v="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x v="903"/>
    <x v="903"/>
    <b v="0"/>
    <n v="4"/>
    <n v="3"/>
    <n v="53.33"/>
    <b v="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x v="904"/>
    <x v="904"/>
    <b v="0"/>
    <n v="3"/>
    <n v="0"/>
    <n v="0"/>
    <b v="0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x v="905"/>
    <x v="905"/>
    <b v="0"/>
    <n v="6"/>
    <n v="3"/>
    <n v="65.33"/>
    <b v="0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x v="906"/>
    <x v="906"/>
    <b v="0"/>
    <n v="0"/>
    <n v="0"/>
    <n v="0"/>
    <b v="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x v="907"/>
    <x v="907"/>
    <b v="0"/>
    <n v="0"/>
    <n v="0"/>
    <n v="0"/>
    <b v="0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x v="908"/>
    <x v="908"/>
    <b v="0"/>
    <n v="0"/>
    <n v="0"/>
    <n v="0"/>
    <b v="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x v="909"/>
    <x v="909"/>
    <b v="0"/>
    <n v="8"/>
    <n v="3"/>
    <n v="173.33"/>
    <b v="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x v="910"/>
    <x v="910"/>
    <b v="0"/>
    <n v="5"/>
    <n v="22"/>
    <n v="5.59"/>
    <b v="0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x v="911"/>
    <x v="911"/>
    <b v="0"/>
    <n v="0"/>
    <n v="0"/>
    <n v="0"/>
    <b v="0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x v="912"/>
    <x v="912"/>
    <b v="0"/>
    <n v="2"/>
    <n v="1"/>
    <n v="30"/>
    <b v="0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x v="913"/>
    <x v="913"/>
    <b v="0"/>
    <n v="24"/>
    <n v="7"/>
    <n v="283.14"/>
    <b v="0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x v="914"/>
    <x v="914"/>
    <b v="0"/>
    <n v="0"/>
    <n v="0"/>
    <n v="0"/>
    <b v="0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x v="915"/>
    <x v="915"/>
    <b v="0"/>
    <n v="9"/>
    <n v="6"/>
    <n v="62.5"/>
    <b v="0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x v="916"/>
    <x v="916"/>
    <b v="0"/>
    <n v="0"/>
    <n v="0"/>
    <n v="0"/>
    <b v="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x v="917"/>
    <x v="917"/>
    <b v="0"/>
    <n v="1"/>
    <n v="1"/>
    <n v="30"/>
    <b v="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x v="918"/>
    <x v="918"/>
    <b v="0"/>
    <n v="10"/>
    <n v="5"/>
    <n v="39.200000000000003"/>
    <b v="0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x v="919"/>
    <x v="919"/>
    <b v="0"/>
    <n v="1"/>
    <n v="1"/>
    <n v="100"/>
    <b v="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x v="920"/>
    <x v="920"/>
    <b v="0"/>
    <n v="0"/>
    <n v="0"/>
    <n v="0"/>
    <b v="0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x v="921"/>
    <x v="921"/>
    <b v="0"/>
    <n v="20"/>
    <n v="31"/>
    <n v="149.52000000000001"/>
    <b v="0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x v="922"/>
    <x v="922"/>
    <b v="0"/>
    <n v="30"/>
    <n v="21"/>
    <n v="270.48"/>
    <b v="0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x v="923"/>
    <x v="923"/>
    <b v="0"/>
    <n v="6"/>
    <n v="2"/>
    <n v="165"/>
    <b v="0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x v="924"/>
    <x v="924"/>
    <b v="0"/>
    <n v="15"/>
    <n v="11"/>
    <n v="29.73"/>
    <b v="0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x v="925"/>
    <x v="925"/>
    <b v="0"/>
    <n v="5"/>
    <n v="3"/>
    <n v="53.33"/>
    <b v="0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x v="926"/>
    <x v="926"/>
    <b v="0"/>
    <n v="0"/>
    <n v="0"/>
    <n v="0"/>
    <b v="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x v="927"/>
    <x v="927"/>
    <b v="0"/>
    <n v="0"/>
    <n v="0"/>
    <n v="0"/>
    <b v="0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x v="928"/>
    <x v="928"/>
    <b v="0"/>
    <n v="28"/>
    <n v="11"/>
    <n v="143.18"/>
    <b v="0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x v="929"/>
    <x v="929"/>
    <b v="0"/>
    <n v="0"/>
    <n v="0"/>
    <n v="0"/>
    <b v="0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x v="930"/>
    <x v="930"/>
    <b v="0"/>
    <n v="5"/>
    <n v="38"/>
    <n v="9.08"/>
    <b v="0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x v="931"/>
    <x v="931"/>
    <b v="0"/>
    <n v="7"/>
    <n v="7"/>
    <n v="18.71"/>
    <b v="0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x v="932"/>
    <x v="932"/>
    <b v="0"/>
    <n v="30"/>
    <n v="15"/>
    <n v="92.07"/>
    <b v="0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x v="933"/>
    <x v="933"/>
    <b v="0"/>
    <n v="2"/>
    <n v="6"/>
    <n v="20"/>
    <b v="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x v="934"/>
    <x v="934"/>
    <b v="0"/>
    <n v="30"/>
    <n v="30"/>
    <n v="50.67"/>
    <b v="0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x v="935"/>
    <x v="935"/>
    <b v="0"/>
    <n v="2"/>
    <n v="1"/>
    <n v="50"/>
    <b v="0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x v="936"/>
    <x v="936"/>
    <b v="0"/>
    <n v="0"/>
    <n v="0"/>
    <n v="0"/>
    <b v="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x v="937"/>
    <x v="937"/>
    <b v="0"/>
    <n v="2"/>
    <n v="1"/>
    <n v="40"/>
    <b v="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x v="938"/>
    <x v="938"/>
    <b v="0"/>
    <n v="1"/>
    <n v="0"/>
    <n v="0"/>
    <b v="0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x v="939"/>
    <x v="939"/>
    <b v="0"/>
    <n v="2"/>
    <n v="1"/>
    <n v="40"/>
    <b v="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x v="940"/>
    <x v="940"/>
    <b v="0"/>
    <n v="14"/>
    <n v="17"/>
    <n v="90.82"/>
    <b v="0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x v="941"/>
    <x v="941"/>
    <b v="0"/>
    <n v="31"/>
    <n v="2"/>
    <n v="580.5"/>
    <b v="0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x v="942"/>
    <x v="942"/>
    <b v="0"/>
    <n v="16"/>
    <n v="9"/>
    <n v="74.22"/>
    <b v="0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x v="943"/>
    <x v="943"/>
    <b v="0"/>
    <n v="12"/>
    <n v="10"/>
    <n v="28.9"/>
    <b v="0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x v="944"/>
    <x v="944"/>
    <b v="0"/>
    <n v="96"/>
    <n v="13"/>
    <n v="512.54"/>
    <b v="0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x v="945"/>
    <x v="945"/>
    <b v="0"/>
    <n v="16"/>
    <n v="2"/>
    <n v="1242"/>
    <b v="0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x v="946"/>
    <x v="946"/>
    <b v="0"/>
    <n v="5"/>
    <n v="2"/>
    <n v="143"/>
    <b v="0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x v="947"/>
    <x v="947"/>
    <b v="0"/>
    <n v="0"/>
    <n v="0"/>
    <n v="0"/>
    <b v="0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x v="948"/>
    <x v="948"/>
    <b v="0"/>
    <n v="8"/>
    <n v="12"/>
    <n v="40"/>
    <b v="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x v="949"/>
    <x v="949"/>
    <b v="0"/>
    <n v="7"/>
    <n v="1"/>
    <n v="273"/>
    <b v="0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x v="950"/>
    <x v="950"/>
    <b v="0"/>
    <n v="24"/>
    <n v="28"/>
    <n v="50.07"/>
    <b v="0"/>
    <x v="8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x v="951"/>
    <x v="951"/>
    <b v="0"/>
    <n v="121"/>
    <n v="38"/>
    <n v="505.13"/>
    <b v="0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x v="952"/>
    <x v="952"/>
    <b v="0"/>
    <n v="196"/>
    <n v="40"/>
    <n v="489.3"/>
    <b v="0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x v="953"/>
    <x v="953"/>
    <b v="0"/>
    <n v="5"/>
    <n v="1"/>
    <n v="126"/>
    <b v="0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x v="954"/>
    <x v="954"/>
    <b v="0"/>
    <n v="73"/>
    <n v="43"/>
    <n v="151.41999999999999"/>
    <b v="0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x v="955"/>
    <x v="955"/>
    <b v="0"/>
    <n v="93"/>
    <n v="6"/>
    <n v="2830.67"/>
    <b v="0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x v="956"/>
    <x v="956"/>
    <b v="0"/>
    <n v="17"/>
    <n v="2"/>
    <n v="430.5"/>
    <b v="0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x v="957"/>
    <x v="957"/>
    <b v="0"/>
    <n v="7"/>
    <n v="2"/>
    <n v="116.5"/>
    <b v="0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x v="958"/>
    <x v="958"/>
    <b v="0"/>
    <n v="17"/>
    <n v="11"/>
    <n v="80.09"/>
    <b v="0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x v="959"/>
    <x v="959"/>
    <b v="0"/>
    <n v="171"/>
    <n v="39"/>
    <n v="498.21"/>
    <b v="0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x v="960"/>
    <x v="960"/>
    <b v="0"/>
    <n v="188"/>
    <n v="46"/>
    <n v="557.72"/>
    <b v="0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x v="961"/>
    <x v="961"/>
    <b v="0"/>
    <n v="110"/>
    <n v="42"/>
    <n v="954.26"/>
    <b v="0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x v="962"/>
    <x v="962"/>
    <b v="0"/>
    <n v="37"/>
    <n v="28"/>
    <n v="25.43"/>
    <b v="0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x v="963"/>
    <x v="963"/>
    <b v="0"/>
    <n v="9"/>
    <n v="1"/>
    <n v="377"/>
    <b v="0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x v="964"/>
    <x v="964"/>
    <b v="0"/>
    <n v="29"/>
    <n v="1"/>
    <n v="879"/>
    <b v="0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x v="965"/>
    <x v="965"/>
    <b v="0"/>
    <n v="6"/>
    <n v="1"/>
    <n v="298"/>
    <b v="0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x v="966"/>
    <x v="966"/>
    <b v="0"/>
    <n v="30"/>
    <n v="15"/>
    <n v="118.4"/>
    <b v="0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x v="967"/>
    <x v="967"/>
    <b v="0"/>
    <n v="81"/>
    <n v="18"/>
    <n v="197.89"/>
    <b v="0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x v="968"/>
    <x v="968"/>
    <b v="0"/>
    <n v="4"/>
    <n v="1"/>
    <n v="106"/>
    <b v="0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x v="969"/>
    <x v="969"/>
    <b v="0"/>
    <n v="11"/>
    <n v="47"/>
    <n v="297.87"/>
    <b v="0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x v="970"/>
    <x v="970"/>
    <b v="0"/>
    <n v="14"/>
    <n v="46"/>
    <n v="49.91"/>
    <b v="0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x v="971"/>
    <x v="971"/>
    <b v="0"/>
    <n v="5"/>
    <n v="0"/>
    <n v="0"/>
    <b v="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x v="972"/>
    <x v="972"/>
    <b v="0"/>
    <n v="45"/>
    <n v="35"/>
    <n v="197.86"/>
    <b v="0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x v="973"/>
    <x v="973"/>
    <b v="0"/>
    <n v="8"/>
    <n v="2"/>
    <n v="205.5"/>
    <b v="0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x v="974"/>
    <x v="974"/>
    <b v="0"/>
    <n v="3"/>
    <n v="1"/>
    <n v="280"/>
    <b v="0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x v="975"/>
    <x v="975"/>
    <b v="0"/>
    <n v="24"/>
    <n v="3"/>
    <n v="869"/>
    <b v="0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x v="976"/>
    <x v="976"/>
    <b v="0"/>
    <n v="18"/>
    <n v="2"/>
    <n v="1444.5"/>
    <b v="0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x v="977"/>
    <x v="977"/>
    <b v="0"/>
    <n v="12"/>
    <n v="34"/>
    <n v="26.74"/>
    <b v="0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x v="978"/>
    <x v="978"/>
    <b v="0"/>
    <n v="123"/>
    <n v="56"/>
    <n v="1737.02"/>
    <b v="0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x v="979"/>
    <x v="979"/>
    <b v="0"/>
    <n v="96"/>
    <n v="83"/>
    <n v="349.23"/>
    <b v="0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x v="980"/>
    <x v="980"/>
    <b v="0"/>
    <n v="31"/>
    <n v="15"/>
    <n v="99.07"/>
    <b v="0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x v="981"/>
    <x v="981"/>
    <b v="0"/>
    <n v="4"/>
    <n v="0"/>
    <n v="0"/>
    <b v="0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x v="982"/>
    <x v="982"/>
    <b v="0"/>
    <n v="3"/>
    <n v="0"/>
    <n v="0"/>
    <b v="0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x v="983"/>
    <x v="983"/>
    <b v="0"/>
    <n v="179"/>
    <n v="30"/>
    <n v="1025.03"/>
    <b v="0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x v="984"/>
    <x v="984"/>
    <b v="0"/>
    <n v="3"/>
    <n v="1"/>
    <n v="106"/>
    <b v="0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x v="985"/>
    <x v="985"/>
    <b v="0"/>
    <n v="23"/>
    <n v="6"/>
    <n v="314.67"/>
    <b v="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x v="986"/>
    <x v="986"/>
    <b v="0"/>
    <n v="23"/>
    <n v="13"/>
    <n v="196.15"/>
    <b v="0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x v="987"/>
    <x v="987"/>
    <b v="0"/>
    <n v="41"/>
    <n v="13"/>
    <n v="508.46"/>
    <b v="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x v="988"/>
    <x v="988"/>
    <b v="0"/>
    <n v="0"/>
    <n v="0"/>
    <n v="0"/>
    <b v="0"/>
    <x v="8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x v="989"/>
    <x v="989"/>
    <b v="0"/>
    <n v="32"/>
    <n v="17"/>
    <n v="98.65"/>
    <b v="0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x v="990"/>
    <x v="990"/>
    <b v="0"/>
    <n v="2"/>
    <n v="0"/>
    <n v="0"/>
    <b v="0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x v="991"/>
    <x v="991"/>
    <b v="0"/>
    <n v="7"/>
    <n v="4"/>
    <n v="53"/>
    <b v="0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x v="992"/>
    <x v="992"/>
    <b v="0"/>
    <n v="4"/>
    <n v="0"/>
    <n v="0"/>
    <b v="0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x v="993"/>
    <x v="993"/>
    <b v="0"/>
    <n v="196"/>
    <n v="25"/>
    <n v="702.44"/>
    <b v="0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x v="994"/>
    <x v="994"/>
    <b v="0"/>
    <n v="11"/>
    <n v="2"/>
    <n v="2334.5"/>
    <b v="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x v="995"/>
    <x v="995"/>
    <b v="0"/>
    <n v="9"/>
    <n v="7"/>
    <n v="103.71"/>
    <b v="0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x v="996"/>
    <x v="996"/>
    <b v="0"/>
    <n v="5"/>
    <n v="2"/>
    <n v="32.5"/>
    <b v="0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x v="997"/>
    <x v="997"/>
    <b v="0"/>
    <n v="8"/>
    <n v="1"/>
    <n v="65"/>
    <b v="0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x v="998"/>
    <x v="998"/>
    <b v="0"/>
    <n v="229"/>
    <n v="59"/>
    <n v="595.51"/>
    <b v="0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x v="999"/>
    <x v="999"/>
    <b v="0"/>
    <n v="40"/>
    <n v="8"/>
    <n v="1460.38"/>
    <b v="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x v="1000"/>
    <x v="1000"/>
    <b v="0"/>
    <n v="6"/>
    <n v="2"/>
    <n v="9912"/>
    <b v="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x v="1001"/>
    <x v="1001"/>
    <b v="0"/>
    <n v="4"/>
    <n v="104"/>
    <n v="50"/>
    <b v="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x v="1002"/>
    <x v="1002"/>
    <b v="0"/>
    <n v="22"/>
    <n v="30"/>
    <n v="98.67"/>
    <b v="0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x v="1003"/>
    <x v="1003"/>
    <b v="0"/>
    <n v="15"/>
    <n v="16"/>
    <n v="200.69"/>
    <b v="0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x v="1004"/>
    <x v="1004"/>
    <b v="0"/>
    <n v="95"/>
    <n v="82"/>
    <n v="250.63"/>
    <b v="0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x v="1005"/>
    <x v="1005"/>
    <b v="0"/>
    <n v="161"/>
    <n v="75"/>
    <n v="2001.36"/>
    <b v="0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x v="1006"/>
    <x v="1006"/>
    <b v="0"/>
    <n v="8"/>
    <n v="6"/>
    <n v="39"/>
    <b v="0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x v="1007"/>
    <x v="1007"/>
    <b v="0"/>
    <n v="76"/>
    <n v="44"/>
    <n v="302.18"/>
    <b v="0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x v="1008"/>
    <x v="1008"/>
    <b v="0"/>
    <n v="1"/>
    <n v="0"/>
    <n v="0"/>
    <b v="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x v="1009"/>
    <x v="1009"/>
    <b v="0"/>
    <n v="101"/>
    <n v="13"/>
    <n v="505"/>
    <b v="0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x v="1010"/>
    <x v="1010"/>
    <b v="0"/>
    <n v="4"/>
    <n v="0"/>
    <n v="0"/>
    <b v="0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x v="1011"/>
    <x v="1011"/>
    <b v="0"/>
    <n v="1"/>
    <n v="0"/>
    <n v="0"/>
    <b v="0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x v="1012"/>
    <x v="1012"/>
    <b v="0"/>
    <n v="775"/>
    <n v="21535"/>
    <n v="50"/>
    <b v="0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x v="1013"/>
    <x v="1013"/>
    <b v="0"/>
    <n v="90"/>
    <n v="35"/>
    <n v="246.63"/>
    <b v="0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x v="1014"/>
    <x v="1014"/>
    <b v="0"/>
    <n v="16"/>
    <n v="31"/>
    <n v="98.71"/>
    <b v="0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x v="1015"/>
    <x v="1015"/>
    <b v="0"/>
    <n v="6"/>
    <n v="3"/>
    <n v="80"/>
    <b v="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x v="1016"/>
    <x v="1016"/>
    <b v="0"/>
    <n v="38"/>
    <n v="3"/>
    <n v="947.33"/>
    <b v="0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x v="1017"/>
    <x v="1017"/>
    <b v="0"/>
    <n v="355"/>
    <n v="23"/>
    <n v="2486.83"/>
    <b v="0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x v="1018"/>
    <x v="1018"/>
    <b v="0"/>
    <n v="7"/>
    <n v="3"/>
    <n v="207"/>
    <b v="0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x v="1019"/>
    <x v="1019"/>
    <b v="0"/>
    <n v="400"/>
    <n v="47"/>
    <n v="453.19"/>
    <b v="0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x v="1020"/>
    <x v="1020"/>
    <b v="0"/>
    <n v="30"/>
    <n v="206"/>
    <n v="15.47"/>
    <b v="1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x v="1021"/>
    <x v="1021"/>
    <b v="1"/>
    <n v="478"/>
    <n v="352"/>
    <n v="29.98"/>
    <b v="1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x v="1022"/>
    <x v="1022"/>
    <b v="1"/>
    <n v="74"/>
    <n v="115"/>
    <n v="19.98"/>
    <b v="1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x v="1023"/>
    <x v="1023"/>
    <b v="0"/>
    <n v="131"/>
    <n v="237"/>
    <n v="20.010000000000002"/>
    <b v="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x v="1024"/>
    <x v="1024"/>
    <b v="1"/>
    <n v="61"/>
    <n v="119"/>
    <n v="199.39"/>
    <b v="1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x v="1025"/>
    <x v="1025"/>
    <b v="1"/>
    <n v="1071"/>
    <n v="110"/>
    <n v="699.54"/>
    <b v="1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x v="1026"/>
    <x v="1026"/>
    <b v="1"/>
    <n v="122"/>
    <n v="100"/>
    <n v="70.010000000000005"/>
    <b v="1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x v="1027"/>
    <x v="1027"/>
    <b v="1"/>
    <n v="111"/>
    <n v="103"/>
    <n v="75.08"/>
    <b v="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x v="1028"/>
    <x v="1028"/>
    <b v="1"/>
    <n v="255"/>
    <n v="117"/>
    <n v="100.23"/>
    <b v="1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x v="1029"/>
    <x v="1029"/>
    <b v="0"/>
    <n v="141"/>
    <n v="112"/>
    <n v="99.79"/>
    <b v="1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x v="1030"/>
    <x v="1030"/>
    <b v="0"/>
    <n v="159"/>
    <n v="342"/>
    <n v="20.010000000000002"/>
    <b v="1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x v="1031"/>
    <x v="1031"/>
    <b v="0"/>
    <n v="99"/>
    <n v="107"/>
    <n v="100.37"/>
    <b v="1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x v="1032"/>
    <x v="1032"/>
    <b v="0"/>
    <n v="96"/>
    <n v="108"/>
    <n v="54.25"/>
    <b v="1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x v="1033"/>
    <x v="1033"/>
    <b v="0"/>
    <n v="27"/>
    <n v="103"/>
    <n v="13.26"/>
    <b v="1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x v="1034"/>
    <x v="1034"/>
    <b v="0"/>
    <n v="166"/>
    <n v="130"/>
    <n v="50"/>
    <b v="1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x v="1035"/>
    <x v="1035"/>
    <b v="0"/>
    <n v="76"/>
    <n v="108"/>
    <n v="45.85"/>
    <b v="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x v="1036"/>
    <x v="1036"/>
    <b v="0"/>
    <n v="211"/>
    <n v="112"/>
    <n v="45.14"/>
    <b v="1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x v="1037"/>
    <x v="1037"/>
    <b v="0"/>
    <n v="21"/>
    <n v="102"/>
    <n v="10.01"/>
    <b v="1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x v="1038"/>
    <x v="1038"/>
    <b v="0"/>
    <n v="61"/>
    <n v="145"/>
    <n v="15.03"/>
    <b v="1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x v="1039"/>
    <x v="1039"/>
    <b v="0"/>
    <n v="30"/>
    <n v="128"/>
    <n v="5.01"/>
    <b v="1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x v="1040"/>
    <x v="1040"/>
    <b v="0"/>
    <n v="1"/>
    <n v="0"/>
    <n v="0"/>
    <b v="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x v="1041"/>
    <x v="1041"/>
    <b v="0"/>
    <n v="0"/>
    <n v="0"/>
    <n v="0"/>
    <b v="0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x v="1042"/>
    <x v="1042"/>
    <b v="0"/>
    <n v="1"/>
    <n v="2"/>
    <n v="5"/>
    <b v="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x v="1043"/>
    <x v="1043"/>
    <b v="0"/>
    <n v="292"/>
    <n v="9"/>
    <n v="948.56"/>
    <b v="0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x v="1044"/>
    <x v="1044"/>
    <b v="0"/>
    <n v="2"/>
    <n v="0"/>
    <n v="0"/>
    <b v="0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x v="1045"/>
    <x v="1045"/>
    <b v="0"/>
    <n v="8"/>
    <n v="3"/>
    <n v="88.67"/>
    <b v="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x v="1046"/>
    <x v="1046"/>
    <b v="0"/>
    <n v="0"/>
    <n v="0"/>
    <n v="0"/>
    <b v="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x v="1047"/>
    <x v="1047"/>
    <b v="0"/>
    <n v="1"/>
    <n v="0"/>
    <n v="0"/>
    <b v="0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x v="1048"/>
    <x v="1048"/>
    <b v="0"/>
    <n v="4"/>
    <n v="1"/>
    <n v="212"/>
    <b v="0"/>
    <x v="16"/>
    <x v="5"/>
    <x v="16"/>
  </r>
  <r>
    <n v="1049"/>
    <s v="J1 (Canceled)"/>
    <s v="------"/>
    <n v="12000"/>
    <n v="0"/>
    <x v="1"/>
    <x v="0"/>
    <s v="USD"/>
    <n v="1455272445"/>
    <d v="2016-02-12T10:20:45"/>
    <x v="1049"/>
    <x v="1049"/>
    <b v="0"/>
    <n v="0"/>
    <n v="0"/>
    <n v="0"/>
    <b v="0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x v="1050"/>
    <x v="1050"/>
    <b v="0"/>
    <n v="0"/>
    <n v="0"/>
    <n v="0"/>
    <b v="0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x v="1051"/>
    <x v="1051"/>
    <b v="0"/>
    <n v="0"/>
    <n v="0"/>
    <n v="0"/>
    <b v="0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x v="1052"/>
    <x v="1052"/>
    <b v="0"/>
    <n v="0"/>
    <n v="0"/>
    <n v="0"/>
    <b v="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x v="1053"/>
    <x v="1053"/>
    <b v="0"/>
    <n v="1"/>
    <n v="1"/>
    <n v="15"/>
    <b v="0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x v="1054"/>
    <x v="1054"/>
    <b v="0"/>
    <n v="0"/>
    <n v="0"/>
    <n v="0"/>
    <b v="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x v="1055"/>
    <x v="1055"/>
    <b v="0"/>
    <n v="0"/>
    <n v="0"/>
    <n v="0"/>
    <b v="0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x v="1056"/>
    <x v="1056"/>
    <b v="0"/>
    <n v="0"/>
    <n v="0"/>
    <n v="0"/>
    <b v="0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x v="1057"/>
    <x v="1057"/>
    <b v="0"/>
    <n v="0"/>
    <n v="0"/>
    <n v="0"/>
    <b v="0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x v="1058"/>
    <x v="1058"/>
    <b v="0"/>
    <n v="0"/>
    <n v="0"/>
    <n v="0"/>
    <b v="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x v="1059"/>
    <x v="1059"/>
    <b v="0"/>
    <n v="0"/>
    <n v="0"/>
    <n v="0"/>
    <b v="0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x v="1060"/>
    <x v="1060"/>
    <b v="0"/>
    <n v="1"/>
    <n v="1"/>
    <n v="50"/>
    <b v="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x v="1061"/>
    <x v="1061"/>
    <b v="0"/>
    <n v="0"/>
    <n v="0"/>
    <n v="0"/>
    <b v="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x v="1062"/>
    <x v="1062"/>
    <b v="0"/>
    <n v="4"/>
    <n v="95"/>
    <n v="2"/>
    <b v="0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x v="1063"/>
    <x v="1063"/>
    <b v="0"/>
    <n v="0"/>
    <n v="0"/>
    <n v="0"/>
    <b v="0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x v="1064"/>
    <x v="1064"/>
    <b v="0"/>
    <n v="123"/>
    <n v="9"/>
    <n v="897.44"/>
    <b v="0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x v="1065"/>
    <x v="1065"/>
    <b v="0"/>
    <n v="5"/>
    <n v="3"/>
    <n v="27"/>
    <b v="0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x v="1066"/>
    <x v="1066"/>
    <b v="0"/>
    <n v="148"/>
    <n v="3"/>
    <n v="1683.67"/>
    <b v="0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x v="1067"/>
    <x v="1067"/>
    <b v="0"/>
    <n v="10"/>
    <n v="26"/>
    <n v="5"/>
    <b v="0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x v="1068"/>
    <x v="1068"/>
    <b v="0"/>
    <n v="4"/>
    <n v="0"/>
    <n v="0"/>
    <b v="0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x v="1069"/>
    <x v="1069"/>
    <b v="0"/>
    <n v="21"/>
    <n v="39"/>
    <n v="21.79"/>
    <b v="0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x v="1070"/>
    <x v="1070"/>
    <b v="0"/>
    <n v="2"/>
    <n v="1"/>
    <n v="70"/>
    <b v="0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x v="1071"/>
    <x v="1071"/>
    <b v="0"/>
    <n v="0"/>
    <n v="0"/>
    <n v="0"/>
    <b v="0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x v="1072"/>
    <x v="1072"/>
    <b v="0"/>
    <n v="4"/>
    <n v="0"/>
    <n v="0"/>
    <b v="0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x v="1073"/>
    <x v="1073"/>
    <b v="0"/>
    <n v="1"/>
    <n v="1"/>
    <n v="10"/>
    <b v="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x v="1074"/>
    <x v="1074"/>
    <b v="0"/>
    <n v="30"/>
    <n v="6"/>
    <n v="567.83000000000004"/>
    <b v="0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x v="1075"/>
    <x v="1075"/>
    <b v="0"/>
    <n v="3"/>
    <n v="5"/>
    <n v="9"/>
    <b v="0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x v="1076"/>
    <x v="1076"/>
    <b v="0"/>
    <n v="975"/>
    <n v="63"/>
    <n v="747.21"/>
    <b v="0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x v="1077"/>
    <x v="1077"/>
    <b v="0"/>
    <n v="167"/>
    <n v="29"/>
    <n v="253.24"/>
    <b v="0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x v="1078"/>
    <x v="1078"/>
    <b v="0"/>
    <n v="5"/>
    <n v="8"/>
    <n v="5.63"/>
    <b v="0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x v="1079"/>
    <x v="1079"/>
    <b v="0"/>
    <n v="18"/>
    <n v="3"/>
    <n v="226"/>
    <b v="0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x v="1080"/>
    <x v="1080"/>
    <b v="0"/>
    <n v="98"/>
    <n v="9"/>
    <n v="202.33"/>
    <b v="0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x v="1081"/>
    <x v="1081"/>
    <b v="0"/>
    <n v="4"/>
    <n v="0"/>
    <n v="0"/>
    <b v="0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x v="1082"/>
    <x v="1082"/>
    <b v="0"/>
    <n v="3"/>
    <n v="1"/>
    <n v="56"/>
    <b v="0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x v="1083"/>
    <x v="1083"/>
    <b v="0"/>
    <n v="1"/>
    <n v="1"/>
    <n v="410"/>
    <b v="0"/>
    <x v="17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x v="1084"/>
    <x v="1084"/>
    <b v="0"/>
    <n v="0"/>
    <n v="0"/>
    <n v="0"/>
    <b v="0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x v="1085"/>
    <x v="1085"/>
    <b v="0"/>
    <n v="9"/>
    <n v="3"/>
    <n v="342"/>
    <b v="0"/>
    <x v="17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x v="1086"/>
    <x v="1086"/>
    <b v="0"/>
    <n v="2"/>
    <n v="0"/>
    <n v="0"/>
    <b v="0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x v="1087"/>
    <x v="1087"/>
    <b v="0"/>
    <n v="0"/>
    <n v="0"/>
    <n v="0"/>
    <b v="0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x v="1088"/>
    <x v="1088"/>
    <b v="0"/>
    <n v="147"/>
    <n v="14"/>
    <n v="455.88"/>
    <b v="0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x v="1089"/>
    <x v="1089"/>
    <b v="0"/>
    <n v="49"/>
    <n v="8"/>
    <n v="146.75"/>
    <b v="0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x v="1090"/>
    <x v="1090"/>
    <b v="0"/>
    <n v="1"/>
    <n v="0"/>
    <n v="0"/>
    <b v="0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x v="1091"/>
    <x v="1091"/>
    <b v="0"/>
    <n v="2"/>
    <n v="13"/>
    <n v="1.92"/>
    <b v="0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x v="1092"/>
    <x v="1092"/>
    <b v="0"/>
    <n v="7"/>
    <n v="1"/>
    <n v="21"/>
    <b v="0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x v="1093"/>
    <x v="1093"/>
    <b v="0"/>
    <n v="4"/>
    <n v="14"/>
    <n v="3.02"/>
    <b v="0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x v="1094"/>
    <x v="1094"/>
    <b v="0"/>
    <n v="27"/>
    <n v="18"/>
    <n v="183"/>
    <b v="0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x v="1095"/>
    <x v="1095"/>
    <b v="0"/>
    <n v="94"/>
    <n v="5"/>
    <n v="5034.8"/>
    <b v="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x v="1096"/>
    <x v="1096"/>
    <b v="0"/>
    <n v="29"/>
    <n v="18"/>
    <n v="119.56"/>
    <b v="0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x v="1097"/>
    <x v="1097"/>
    <b v="0"/>
    <n v="7"/>
    <n v="0"/>
    <n v="0"/>
    <b v="0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x v="1098"/>
    <x v="1098"/>
    <b v="0"/>
    <n v="22"/>
    <n v="7"/>
    <n v="257.57"/>
    <b v="0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x v="1099"/>
    <x v="1099"/>
    <b v="0"/>
    <n v="1"/>
    <n v="1"/>
    <n v="25"/>
    <b v="0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x v="1100"/>
    <x v="1100"/>
    <b v="0"/>
    <n v="10"/>
    <n v="3"/>
    <n v="33.33"/>
    <b v="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x v="1101"/>
    <x v="1101"/>
    <b v="0"/>
    <n v="6"/>
    <n v="0"/>
    <n v="0"/>
    <b v="0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x v="1102"/>
    <x v="1102"/>
    <b v="0"/>
    <n v="24"/>
    <n v="5"/>
    <n v="85"/>
    <b v="0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x v="1103"/>
    <x v="1103"/>
    <b v="0"/>
    <n v="15"/>
    <n v="2"/>
    <n v="121.5"/>
    <b v="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x v="1104"/>
    <x v="1104"/>
    <b v="0"/>
    <n v="37"/>
    <n v="5"/>
    <n v="594.20000000000005"/>
    <b v="0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x v="1105"/>
    <x v="1105"/>
    <b v="0"/>
    <n v="20"/>
    <n v="0"/>
    <n v="0"/>
    <b v="0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x v="1106"/>
    <x v="1106"/>
    <b v="0"/>
    <n v="7"/>
    <n v="41"/>
    <n v="4.0199999999999996"/>
    <b v="0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x v="1107"/>
    <x v="1107"/>
    <b v="0"/>
    <n v="0"/>
    <n v="0"/>
    <n v="0"/>
    <b v="0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x v="1108"/>
    <x v="1108"/>
    <b v="0"/>
    <n v="21"/>
    <n v="3"/>
    <n v="244.17"/>
    <b v="0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x v="1109"/>
    <x v="1109"/>
    <b v="0"/>
    <n v="3"/>
    <n v="0"/>
    <n v="0"/>
    <b v="0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x v="1110"/>
    <x v="1110"/>
    <b v="0"/>
    <n v="11"/>
    <n v="1"/>
    <n v="255"/>
    <b v="0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x v="1111"/>
    <x v="1111"/>
    <b v="0"/>
    <n v="1"/>
    <n v="0"/>
    <n v="0"/>
    <b v="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x v="1112"/>
    <x v="1112"/>
    <b v="0"/>
    <n v="312"/>
    <n v="36"/>
    <n v="868.69"/>
    <b v="0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x v="1113"/>
    <x v="1113"/>
    <b v="0"/>
    <n v="1"/>
    <n v="1"/>
    <n v="5"/>
    <b v="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x v="1114"/>
    <x v="1114"/>
    <b v="0"/>
    <n v="3"/>
    <n v="0"/>
    <n v="0"/>
    <b v="0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x v="1115"/>
    <x v="1115"/>
    <b v="0"/>
    <n v="4"/>
    <n v="0"/>
    <n v="0"/>
    <b v="0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x v="1116"/>
    <x v="1116"/>
    <b v="0"/>
    <n v="10"/>
    <n v="0"/>
    <n v="0"/>
    <b v="0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x v="1117"/>
    <x v="1117"/>
    <b v="0"/>
    <n v="8"/>
    <n v="8"/>
    <n v="10.38"/>
    <b v="0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x v="1118"/>
    <x v="1118"/>
    <b v="0"/>
    <n v="3"/>
    <n v="2"/>
    <n v="54.5"/>
    <b v="0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x v="1119"/>
    <x v="1119"/>
    <b v="0"/>
    <n v="1"/>
    <n v="0"/>
    <n v="0"/>
    <b v="0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x v="1120"/>
    <x v="1120"/>
    <b v="0"/>
    <n v="0"/>
    <n v="0"/>
    <n v="0"/>
    <b v="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x v="1121"/>
    <x v="1121"/>
    <b v="0"/>
    <n v="5"/>
    <n v="0"/>
    <n v="0"/>
    <b v="0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x v="1122"/>
    <x v="1122"/>
    <b v="0"/>
    <n v="0"/>
    <n v="0"/>
    <n v="0"/>
    <b v="0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x v="1123"/>
    <x v="1123"/>
    <b v="0"/>
    <n v="3"/>
    <n v="0"/>
    <n v="0"/>
    <b v="0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x v="1124"/>
    <x v="1124"/>
    <b v="0"/>
    <n v="7"/>
    <n v="0"/>
    <n v="0"/>
    <b v="0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x v="1125"/>
    <x v="1125"/>
    <b v="0"/>
    <n v="0"/>
    <n v="0"/>
    <n v="0"/>
    <b v="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x v="1126"/>
    <x v="1126"/>
    <b v="0"/>
    <n v="2"/>
    <n v="1"/>
    <n v="10"/>
    <b v="0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x v="1127"/>
    <x v="1127"/>
    <b v="0"/>
    <n v="23"/>
    <n v="2"/>
    <n v="292.5"/>
    <b v="0"/>
    <x v="18"/>
    <x v="6"/>
    <x v="18"/>
  </r>
  <r>
    <n v="1128"/>
    <s v="Flying Turds"/>
    <s v="#havingfunFTW"/>
    <n v="1000"/>
    <n v="1"/>
    <x v="2"/>
    <x v="1"/>
    <s v="GBP"/>
    <n v="1407425717"/>
    <d v="2014-08-07T15:35:17"/>
    <x v="1128"/>
    <x v="1128"/>
    <b v="0"/>
    <n v="1"/>
    <n v="0"/>
    <n v="0"/>
    <b v="0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x v="1129"/>
    <x v="1129"/>
    <b v="0"/>
    <n v="2"/>
    <n v="0"/>
    <n v="0"/>
    <b v="0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x v="1130"/>
    <x v="1130"/>
    <b v="0"/>
    <n v="3"/>
    <n v="0"/>
    <n v="0"/>
    <b v="0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x v="1131"/>
    <x v="1131"/>
    <b v="0"/>
    <n v="0"/>
    <n v="0"/>
    <n v="0"/>
    <b v="0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x v="1132"/>
    <x v="1132"/>
    <b v="0"/>
    <n v="13"/>
    <n v="14"/>
    <n v="102.71"/>
    <b v="0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x v="1133"/>
    <x v="1133"/>
    <b v="0"/>
    <n v="1"/>
    <n v="1"/>
    <n v="20"/>
    <b v="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x v="1134"/>
    <x v="1134"/>
    <b v="0"/>
    <n v="1"/>
    <n v="0"/>
    <n v="0"/>
    <b v="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x v="1135"/>
    <x v="1135"/>
    <b v="0"/>
    <n v="1"/>
    <n v="5"/>
    <n v="10"/>
    <b v="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x v="1136"/>
    <x v="1136"/>
    <b v="0"/>
    <n v="6"/>
    <n v="6"/>
    <n v="45"/>
    <b v="0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x v="1137"/>
    <x v="1137"/>
    <b v="0"/>
    <n v="39"/>
    <n v="40"/>
    <n v="246.88"/>
    <b v="0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x v="1138"/>
    <x v="1138"/>
    <b v="0"/>
    <n v="4"/>
    <n v="0"/>
    <n v="0"/>
    <b v="0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x v="1139"/>
    <x v="1139"/>
    <b v="0"/>
    <n v="1"/>
    <n v="0"/>
    <n v="0"/>
    <b v="0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x v="1140"/>
    <x v="1140"/>
    <b v="0"/>
    <n v="0"/>
    <n v="0"/>
    <n v="0"/>
    <b v="0"/>
    <x v="18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x v="1141"/>
    <x v="1141"/>
    <b v="0"/>
    <n v="0"/>
    <n v="0"/>
    <n v="0"/>
    <b v="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x v="1142"/>
    <x v="1142"/>
    <b v="0"/>
    <n v="0"/>
    <n v="0"/>
    <n v="0"/>
    <b v="0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x v="1143"/>
    <x v="1143"/>
    <b v="0"/>
    <n v="8"/>
    <n v="0"/>
    <n v="0"/>
    <b v="0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x v="1144"/>
    <x v="1144"/>
    <b v="0"/>
    <n v="0"/>
    <n v="0"/>
    <n v="0"/>
    <b v="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x v="1145"/>
    <x v="1145"/>
    <b v="0"/>
    <n v="1"/>
    <n v="0"/>
    <n v="0"/>
    <b v="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x v="1146"/>
    <x v="1146"/>
    <b v="0"/>
    <n v="12"/>
    <n v="9"/>
    <n v="58.89"/>
    <b v="0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x v="1147"/>
    <x v="1147"/>
    <b v="0"/>
    <n v="0"/>
    <n v="0"/>
    <n v="0"/>
    <b v="0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x v="1148"/>
    <x v="1148"/>
    <b v="0"/>
    <n v="3"/>
    <n v="0"/>
    <n v="0"/>
    <b v="0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x v="1149"/>
    <x v="1149"/>
    <b v="0"/>
    <n v="2"/>
    <n v="0"/>
    <n v="0"/>
    <b v="0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x v="1150"/>
    <x v="1150"/>
    <b v="0"/>
    <n v="6"/>
    <n v="10"/>
    <n v="25.2"/>
    <b v="0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x v="1151"/>
    <x v="1151"/>
    <b v="0"/>
    <n v="0"/>
    <n v="0"/>
    <n v="0"/>
    <b v="0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x v="1152"/>
    <x v="1152"/>
    <b v="0"/>
    <n v="15"/>
    <n v="6"/>
    <n v="151.83000000000001"/>
    <b v="0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x v="1153"/>
    <x v="1153"/>
    <b v="0"/>
    <n v="1"/>
    <n v="1"/>
    <n v="50"/>
    <b v="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x v="1154"/>
    <x v="1154"/>
    <b v="0"/>
    <n v="3"/>
    <n v="7"/>
    <n v="46.43"/>
    <b v="0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x v="1155"/>
    <x v="1155"/>
    <b v="0"/>
    <n v="8"/>
    <n v="1"/>
    <n v="188"/>
    <b v="0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x v="1156"/>
    <x v="1156"/>
    <b v="0"/>
    <n v="0"/>
    <n v="0"/>
    <n v="0"/>
    <b v="0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x v="1157"/>
    <x v="1157"/>
    <b v="0"/>
    <n v="3"/>
    <n v="2"/>
    <n v="75.5"/>
    <b v="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x v="1158"/>
    <x v="1158"/>
    <b v="0"/>
    <n v="3"/>
    <n v="0"/>
    <n v="0"/>
    <b v="0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x v="1159"/>
    <x v="1159"/>
    <b v="0"/>
    <n v="0"/>
    <n v="0"/>
    <n v="0"/>
    <b v="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x v="1160"/>
    <x v="1160"/>
    <b v="0"/>
    <n v="19"/>
    <n v="4"/>
    <n v="288.75"/>
    <b v="0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x v="1161"/>
    <x v="1161"/>
    <b v="0"/>
    <n v="0"/>
    <n v="0"/>
    <n v="0"/>
    <b v="0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x v="1162"/>
    <x v="1162"/>
    <b v="0"/>
    <n v="2"/>
    <n v="0"/>
    <n v="0"/>
    <b v="0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x v="1163"/>
    <x v="1163"/>
    <b v="0"/>
    <n v="0"/>
    <n v="0"/>
    <n v="0"/>
    <b v="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x v="1164"/>
    <x v="1164"/>
    <b v="0"/>
    <n v="0"/>
    <n v="0"/>
    <n v="0"/>
    <b v="0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x v="1165"/>
    <x v="1165"/>
    <b v="0"/>
    <n v="25"/>
    <n v="21"/>
    <n v="98.6"/>
    <b v="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x v="1166"/>
    <x v="1166"/>
    <b v="0"/>
    <n v="8"/>
    <n v="19"/>
    <n v="151.11000000000001"/>
    <b v="0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x v="1167"/>
    <x v="1167"/>
    <b v="0"/>
    <n v="16"/>
    <n v="2"/>
    <n v="489.5"/>
    <b v="0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x v="1168"/>
    <x v="1168"/>
    <b v="0"/>
    <n v="3"/>
    <n v="6"/>
    <n v="170"/>
    <b v="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x v="1169"/>
    <x v="1169"/>
    <b v="0"/>
    <n v="3"/>
    <n v="0"/>
    <n v="0"/>
    <b v="0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x v="1170"/>
    <x v="1170"/>
    <b v="0"/>
    <n v="2"/>
    <n v="0"/>
    <n v="0"/>
    <b v="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x v="1171"/>
    <x v="1171"/>
    <b v="0"/>
    <n v="1"/>
    <n v="0"/>
    <n v="0"/>
    <b v="0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x v="1172"/>
    <x v="1172"/>
    <b v="0"/>
    <n v="0"/>
    <n v="0"/>
    <n v="0"/>
    <b v="0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x v="1173"/>
    <x v="1173"/>
    <b v="0"/>
    <n v="1"/>
    <n v="0"/>
    <n v="0"/>
    <b v="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x v="1174"/>
    <x v="1174"/>
    <b v="0"/>
    <n v="19"/>
    <n v="6"/>
    <n v="147.66999999999999"/>
    <b v="0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x v="1175"/>
    <x v="1175"/>
    <b v="0"/>
    <n v="9"/>
    <n v="3"/>
    <n v="195"/>
    <b v="0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x v="1176"/>
    <x v="1176"/>
    <b v="0"/>
    <n v="1"/>
    <n v="0"/>
    <n v="0"/>
    <b v="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x v="1177"/>
    <x v="1177"/>
    <b v="0"/>
    <n v="0"/>
    <n v="0"/>
    <n v="0"/>
    <b v="0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x v="1178"/>
    <x v="1178"/>
    <b v="0"/>
    <n v="1"/>
    <n v="0"/>
    <n v="0"/>
    <b v="0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x v="1179"/>
    <x v="1179"/>
    <b v="0"/>
    <n v="5"/>
    <n v="5"/>
    <n v="640"/>
    <b v="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x v="1180"/>
    <x v="1180"/>
    <b v="0"/>
    <n v="85"/>
    <n v="12"/>
    <n v="489.58"/>
    <b v="0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x v="1181"/>
    <x v="1181"/>
    <b v="0"/>
    <n v="3"/>
    <n v="0"/>
    <n v="0"/>
    <b v="0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x v="1182"/>
    <x v="1182"/>
    <b v="0"/>
    <n v="4"/>
    <n v="4"/>
    <n v="10.5"/>
    <b v="0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x v="1183"/>
    <x v="1183"/>
    <b v="0"/>
    <n v="3"/>
    <n v="4"/>
    <n v="25"/>
    <b v="0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x v="1184"/>
    <x v="1184"/>
    <b v="0"/>
    <n v="375"/>
    <n v="105"/>
    <n v="219.87"/>
    <b v="1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x v="1185"/>
    <x v="1185"/>
    <b v="0"/>
    <n v="111"/>
    <n v="105"/>
    <n v="125.52"/>
    <b v="1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x v="1186"/>
    <x v="1186"/>
    <b v="0"/>
    <n v="123"/>
    <n v="107"/>
    <n v="74.81"/>
    <b v="1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x v="1187"/>
    <x v="1187"/>
    <b v="0"/>
    <n v="70"/>
    <n v="104"/>
    <n v="87.61"/>
    <b v="1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x v="1188"/>
    <x v="1188"/>
    <b v="0"/>
    <n v="85"/>
    <n v="161"/>
    <n v="19.940000000000001"/>
    <b v="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x v="1189"/>
    <x v="1189"/>
    <b v="0"/>
    <n v="86"/>
    <n v="108"/>
    <n v="89.81"/>
    <b v="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x v="1190"/>
    <x v="1190"/>
    <b v="0"/>
    <n v="13"/>
    <n v="135"/>
    <n v="5"/>
    <b v="1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x v="1191"/>
    <x v="1191"/>
    <b v="0"/>
    <n v="33"/>
    <n v="109"/>
    <n v="27.02"/>
    <b v="1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x v="1192"/>
    <x v="1192"/>
    <b v="0"/>
    <n v="15"/>
    <n v="290"/>
    <n v="1"/>
    <b v="1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x v="1193"/>
    <x v="1193"/>
    <b v="0"/>
    <n v="273"/>
    <n v="104"/>
    <n v="209.91"/>
    <b v="1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x v="1194"/>
    <x v="1194"/>
    <b v="0"/>
    <n v="714"/>
    <n v="322"/>
    <n v="125.09"/>
    <b v="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x v="1195"/>
    <x v="1195"/>
    <b v="0"/>
    <n v="170"/>
    <n v="135"/>
    <n v="100"/>
    <b v="1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x v="1196"/>
    <x v="1196"/>
    <b v="0"/>
    <n v="512"/>
    <n v="270"/>
    <n v="144.94999999999999"/>
    <b v="1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x v="1197"/>
    <x v="1197"/>
    <b v="0"/>
    <n v="314"/>
    <n v="253"/>
    <n v="150.16999999999999"/>
    <b v="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x v="1198"/>
    <x v="1198"/>
    <b v="0"/>
    <n v="167"/>
    <n v="261"/>
    <n v="34.950000000000003"/>
    <b v="1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x v="1199"/>
    <x v="1199"/>
    <b v="0"/>
    <n v="9"/>
    <n v="101"/>
    <n v="26.66"/>
    <b v="1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x v="1200"/>
    <x v="1200"/>
    <b v="0"/>
    <n v="103"/>
    <n v="126"/>
    <n v="47.85"/>
    <b v="1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x v="1201"/>
    <x v="1201"/>
    <b v="0"/>
    <n v="111"/>
    <n v="102"/>
    <n v="60.26"/>
    <b v="1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x v="1202"/>
    <x v="1202"/>
    <b v="0"/>
    <n v="271"/>
    <n v="199"/>
    <n v="250.31"/>
    <b v="1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x v="1203"/>
    <x v="1203"/>
    <b v="0"/>
    <n v="101"/>
    <n v="102"/>
    <n v="163.72999999999999"/>
    <b v="1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x v="1204"/>
    <x v="1204"/>
    <b v="0"/>
    <n v="57"/>
    <n v="103"/>
    <n v="129.93"/>
    <b v="1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x v="1205"/>
    <x v="1205"/>
    <b v="0"/>
    <n v="62"/>
    <n v="101"/>
    <n v="129.82"/>
    <b v="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x v="1206"/>
    <x v="1206"/>
    <b v="0"/>
    <n v="32"/>
    <n v="115"/>
    <n v="9"/>
    <b v="1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x v="1207"/>
    <x v="1207"/>
    <b v="0"/>
    <n v="141"/>
    <n v="104"/>
    <n v="167.27"/>
    <b v="1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x v="1208"/>
    <x v="1208"/>
    <b v="0"/>
    <n v="75"/>
    <n v="155"/>
    <n v="100.19"/>
    <b v="1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x v="1209"/>
    <x v="1209"/>
    <b v="0"/>
    <n v="46"/>
    <n v="106"/>
    <n v="60"/>
    <b v="1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x v="1210"/>
    <x v="1210"/>
    <b v="0"/>
    <n v="103"/>
    <n v="254"/>
    <n v="200.25"/>
    <b v="1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x v="1211"/>
    <x v="1211"/>
    <b v="0"/>
    <n v="6"/>
    <n v="101"/>
    <n v="10.01"/>
    <b v="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x v="1212"/>
    <x v="1212"/>
    <b v="0"/>
    <n v="83"/>
    <n v="129"/>
    <n v="25.01"/>
    <b v="1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x v="1213"/>
    <x v="1213"/>
    <b v="0"/>
    <n v="108"/>
    <n v="102"/>
    <n v="65.150000000000006"/>
    <b v="1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x v="1214"/>
    <x v="1214"/>
    <b v="0"/>
    <n v="25"/>
    <n v="132"/>
    <n v="19.97"/>
    <b v="1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x v="1215"/>
    <x v="1215"/>
    <b v="0"/>
    <n v="549"/>
    <n v="786"/>
    <n v="50.01"/>
    <b v="1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x v="1216"/>
    <x v="1216"/>
    <b v="0"/>
    <n v="222"/>
    <n v="146"/>
    <n v="139.71"/>
    <b v="1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x v="1217"/>
    <x v="1217"/>
    <b v="0"/>
    <n v="183"/>
    <n v="103"/>
    <n v="263.97000000000003"/>
    <b v="1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x v="1218"/>
    <x v="1218"/>
    <b v="0"/>
    <n v="89"/>
    <n v="172"/>
    <n v="90.15"/>
    <b v="1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x v="1219"/>
    <x v="1219"/>
    <b v="0"/>
    <n v="253"/>
    <n v="159"/>
    <n v="163.66999999999999"/>
    <b v="1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x v="1220"/>
    <x v="1220"/>
    <b v="0"/>
    <n v="140"/>
    <n v="104"/>
    <n v="149.66"/>
    <b v="1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x v="1221"/>
    <x v="1221"/>
    <b v="0"/>
    <n v="103"/>
    <n v="111"/>
    <n v="22.08"/>
    <b v="1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x v="1222"/>
    <x v="1222"/>
    <b v="0"/>
    <n v="138"/>
    <n v="280"/>
    <n v="40.049999999999997"/>
    <b v="1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x v="1223"/>
    <x v="1223"/>
    <b v="0"/>
    <n v="191"/>
    <n v="112"/>
    <n v="198.19"/>
    <b v="1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x v="1224"/>
    <x v="1224"/>
    <b v="0"/>
    <n v="18"/>
    <n v="7"/>
    <n v="151.43"/>
    <b v="0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x v="1225"/>
    <x v="1225"/>
    <b v="0"/>
    <n v="3"/>
    <n v="4"/>
    <n v="33"/>
    <b v="0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x v="1226"/>
    <x v="1226"/>
    <b v="0"/>
    <n v="40"/>
    <n v="4"/>
    <n v="484.25"/>
    <b v="0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x v="1227"/>
    <x v="1227"/>
    <b v="0"/>
    <n v="0"/>
    <n v="0"/>
    <n v="0"/>
    <b v="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x v="1228"/>
    <x v="1228"/>
    <b v="0"/>
    <n v="24"/>
    <n v="29"/>
    <n v="50.52"/>
    <b v="0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x v="1229"/>
    <x v="1229"/>
    <b v="0"/>
    <n v="1"/>
    <n v="1"/>
    <n v="25"/>
    <b v="0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x v="1230"/>
    <x v="1230"/>
    <b v="0"/>
    <n v="0"/>
    <n v="0"/>
    <n v="0"/>
    <b v="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x v="1231"/>
    <x v="1231"/>
    <b v="0"/>
    <n v="0"/>
    <n v="0"/>
    <n v="0"/>
    <b v="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x v="1232"/>
    <x v="1232"/>
    <b v="0"/>
    <n v="1"/>
    <n v="1"/>
    <n v="40"/>
    <b v="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x v="1233"/>
    <x v="1233"/>
    <b v="0"/>
    <n v="6"/>
    <n v="12"/>
    <n v="9.67"/>
    <b v="0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x v="1234"/>
    <x v="1234"/>
    <b v="0"/>
    <n v="0"/>
    <n v="0"/>
    <n v="0"/>
    <b v="0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x v="1235"/>
    <x v="1235"/>
    <b v="0"/>
    <n v="6"/>
    <n v="3"/>
    <n v="70"/>
    <b v="0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x v="1236"/>
    <x v="1236"/>
    <b v="0"/>
    <n v="0"/>
    <n v="0"/>
    <n v="0"/>
    <b v="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x v="1237"/>
    <x v="1237"/>
    <b v="0"/>
    <n v="0"/>
    <n v="0"/>
    <n v="0"/>
    <b v="0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x v="1238"/>
    <x v="1238"/>
    <b v="0"/>
    <n v="3"/>
    <n v="18"/>
    <n v="9.89"/>
    <b v="0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x v="1239"/>
    <x v="1239"/>
    <b v="0"/>
    <n v="0"/>
    <n v="0"/>
    <n v="0"/>
    <b v="0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x v="1240"/>
    <x v="1240"/>
    <b v="0"/>
    <n v="8"/>
    <n v="3"/>
    <n v="80.33"/>
    <b v="0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x v="1241"/>
    <x v="1241"/>
    <b v="0"/>
    <n v="34"/>
    <n v="51"/>
    <n v="49.75"/>
    <b v="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x v="1242"/>
    <x v="1242"/>
    <b v="0"/>
    <n v="1"/>
    <n v="1"/>
    <n v="5"/>
    <b v="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x v="1243"/>
    <x v="1243"/>
    <b v="0"/>
    <n v="38"/>
    <n v="14"/>
    <n v="120.79"/>
    <b v="0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x v="1244"/>
    <x v="1244"/>
    <b v="1"/>
    <n v="45"/>
    <n v="104"/>
    <n v="19.96"/>
    <b v="1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x v="1245"/>
    <x v="1245"/>
    <b v="1"/>
    <n v="17"/>
    <n v="120"/>
    <n v="20.04"/>
    <b v="1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x v="1246"/>
    <x v="1246"/>
    <b v="1"/>
    <n v="31"/>
    <n v="117"/>
    <n v="20"/>
    <b v="1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x v="1247"/>
    <x v="1247"/>
    <b v="1"/>
    <n v="50"/>
    <n v="122"/>
    <n v="35.04"/>
    <b v="1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x v="1248"/>
    <x v="1248"/>
    <b v="1"/>
    <n v="59"/>
    <n v="152"/>
    <n v="24.94"/>
    <b v="1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x v="1249"/>
    <x v="1249"/>
    <b v="1"/>
    <n v="81"/>
    <n v="104"/>
    <n v="50.21"/>
    <b v="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x v="1250"/>
    <x v="1250"/>
    <b v="1"/>
    <n v="508"/>
    <n v="200"/>
    <n v="300.23"/>
    <b v="1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x v="1251"/>
    <x v="1251"/>
    <b v="1"/>
    <n v="74"/>
    <n v="102"/>
    <n v="59.88"/>
    <b v="1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x v="1252"/>
    <x v="1252"/>
    <b v="1"/>
    <n v="141"/>
    <n v="138"/>
    <n v="34.909999999999997"/>
    <b v="1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x v="1253"/>
    <x v="1253"/>
    <b v="1"/>
    <n v="711"/>
    <n v="303833"/>
    <n v="0.1"/>
    <b v="1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x v="1254"/>
    <x v="1254"/>
    <b v="1"/>
    <n v="141"/>
    <n v="199"/>
    <n v="66.95"/>
    <b v="1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x v="1255"/>
    <x v="1255"/>
    <b v="1"/>
    <n v="109"/>
    <n v="202"/>
    <n v="30.05"/>
    <b v="1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x v="1256"/>
    <x v="1256"/>
    <b v="1"/>
    <n v="361"/>
    <n v="118"/>
    <n v="299.91000000000003"/>
    <b v="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x v="1257"/>
    <x v="1257"/>
    <b v="1"/>
    <n v="176"/>
    <n v="295"/>
    <n v="54.95"/>
    <b v="1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x v="1258"/>
    <x v="1258"/>
    <b v="1"/>
    <n v="670"/>
    <n v="213"/>
    <n v="120.08"/>
    <b v="1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x v="1259"/>
    <x v="1259"/>
    <b v="1"/>
    <n v="96"/>
    <n v="104"/>
    <n v="25.06"/>
    <b v="1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x v="1260"/>
    <x v="1260"/>
    <b v="1"/>
    <n v="74"/>
    <n v="114"/>
    <n v="32.9"/>
    <b v="1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x v="1261"/>
    <x v="1261"/>
    <b v="1"/>
    <n v="52"/>
    <n v="101"/>
    <n v="20.05"/>
    <b v="1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x v="1262"/>
    <x v="1262"/>
    <b v="1"/>
    <n v="105"/>
    <n v="125"/>
    <n v="65.22"/>
    <b v="1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x v="1263"/>
    <x v="1263"/>
    <b v="1"/>
    <n v="41"/>
    <n v="119"/>
    <n v="15"/>
    <b v="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x v="1264"/>
    <x v="1264"/>
    <b v="1"/>
    <n v="34"/>
    <n v="166"/>
    <n v="6.52"/>
    <b v="1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x v="1265"/>
    <x v="1265"/>
    <b v="1"/>
    <n v="66"/>
    <n v="119"/>
    <n v="35.04"/>
    <b v="1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x v="1266"/>
    <x v="1266"/>
    <b v="1"/>
    <n v="50"/>
    <n v="100"/>
    <n v="95.45"/>
    <b v="1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x v="1267"/>
    <x v="1267"/>
    <b v="1"/>
    <n v="159"/>
    <n v="102"/>
    <n v="219.57"/>
    <b v="1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x v="1268"/>
    <x v="1268"/>
    <b v="1"/>
    <n v="182"/>
    <n v="117"/>
    <n v="119.66"/>
    <b v="1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x v="1269"/>
    <x v="1269"/>
    <b v="1"/>
    <n v="206"/>
    <n v="109"/>
    <n v="187.39"/>
    <b v="1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x v="1270"/>
    <x v="1270"/>
    <b v="1"/>
    <n v="169"/>
    <n v="115"/>
    <n v="99.76"/>
    <b v="1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x v="1271"/>
    <x v="1271"/>
    <b v="1"/>
    <n v="31"/>
    <n v="102"/>
    <n v="74.849999999999994"/>
    <b v="1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x v="1272"/>
    <x v="1272"/>
    <b v="1"/>
    <n v="28"/>
    <n v="106"/>
    <n v="50"/>
    <b v="1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x v="1273"/>
    <x v="1273"/>
    <b v="1"/>
    <n v="54"/>
    <n v="104"/>
    <n v="39.81"/>
    <b v="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x v="1274"/>
    <x v="1274"/>
    <b v="1"/>
    <n v="467"/>
    <n v="155"/>
    <n v="249.96"/>
    <b v="1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x v="1275"/>
    <x v="1275"/>
    <b v="1"/>
    <n v="389"/>
    <n v="162"/>
    <n v="150.13"/>
    <b v="1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x v="1276"/>
    <x v="1276"/>
    <b v="1"/>
    <n v="68"/>
    <n v="104"/>
    <n v="30.12"/>
    <b v="1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x v="1277"/>
    <x v="1277"/>
    <b v="1"/>
    <n v="413"/>
    <n v="106"/>
    <n v="150.18"/>
    <b v="1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x v="1278"/>
    <x v="1278"/>
    <b v="1"/>
    <n v="190"/>
    <n v="155"/>
    <n v="64.97"/>
    <b v="1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x v="1279"/>
    <x v="1279"/>
    <b v="1"/>
    <n v="189"/>
    <n v="111"/>
    <n v="124.9"/>
    <b v="1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x v="1280"/>
    <x v="1280"/>
    <b v="1"/>
    <n v="130"/>
    <n v="111"/>
    <n v="149.88"/>
    <b v="1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x v="1281"/>
    <x v="1281"/>
    <b v="1"/>
    <n v="74"/>
    <n v="111"/>
    <n v="69.819999999999993"/>
    <b v="1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x v="1282"/>
    <x v="1282"/>
    <b v="1"/>
    <n v="274"/>
    <n v="124"/>
    <n v="149.53"/>
    <b v="1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x v="1283"/>
    <x v="1283"/>
    <b v="1"/>
    <n v="22"/>
    <n v="211"/>
    <n v="10"/>
    <b v="1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x v="1284"/>
    <x v="1284"/>
    <b v="0"/>
    <n v="31"/>
    <n v="101"/>
    <n v="20"/>
    <b v="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x v="1285"/>
    <x v="1285"/>
    <b v="0"/>
    <n v="63"/>
    <n v="102"/>
    <n v="19.93"/>
    <b v="1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x v="1286"/>
    <x v="1286"/>
    <b v="0"/>
    <n v="20"/>
    <n v="108"/>
    <n v="15.05"/>
    <b v="1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x v="1287"/>
    <x v="1287"/>
    <b v="0"/>
    <n v="25"/>
    <n v="242"/>
    <n v="2.5"/>
    <b v="1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x v="1288"/>
    <x v="1288"/>
    <b v="0"/>
    <n v="61"/>
    <n v="100"/>
    <n v="40.18"/>
    <b v="1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x v="1289"/>
    <x v="1289"/>
    <b v="0"/>
    <n v="52"/>
    <n v="125"/>
    <n v="15.01"/>
    <b v="1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x v="1290"/>
    <x v="1290"/>
    <b v="0"/>
    <n v="86"/>
    <n v="109"/>
    <n v="34.86"/>
    <b v="1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x v="1291"/>
    <x v="1291"/>
    <b v="0"/>
    <n v="42"/>
    <n v="146"/>
    <n v="29.94"/>
    <b v="1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x v="1292"/>
    <x v="1292"/>
    <b v="0"/>
    <n v="52"/>
    <n v="110"/>
    <n v="17"/>
    <b v="1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x v="1293"/>
    <x v="1293"/>
    <b v="0"/>
    <n v="120"/>
    <n v="102"/>
    <n v="150.34"/>
    <b v="1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x v="1294"/>
    <x v="1294"/>
    <b v="0"/>
    <n v="22"/>
    <n v="122"/>
    <n v="5"/>
    <b v="1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x v="1295"/>
    <x v="1295"/>
    <b v="0"/>
    <n v="64"/>
    <n v="102"/>
    <n v="24.99"/>
    <b v="1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x v="1296"/>
    <x v="1296"/>
    <b v="0"/>
    <n v="23"/>
    <n v="141"/>
    <n v="8.51"/>
    <b v="1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x v="1297"/>
    <x v="1297"/>
    <b v="0"/>
    <n v="238"/>
    <n v="110"/>
    <n v="199.14"/>
    <b v="1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x v="1298"/>
    <x v="1298"/>
    <b v="0"/>
    <n v="33"/>
    <n v="105"/>
    <n v="19.93"/>
    <b v="1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x v="1299"/>
    <x v="1299"/>
    <b v="0"/>
    <n v="32"/>
    <n v="124"/>
    <n v="35"/>
    <b v="1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x v="1300"/>
    <x v="1300"/>
    <b v="0"/>
    <n v="24"/>
    <n v="135"/>
    <n v="30"/>
    <b v="1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x v="1301"/>
    <x v="1301"/>
    <b v="0"/>
    <n v="29"/>
    <n v="103"/>
    <n v="19.95"/>
    <b v="1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x v="1302"/>
    <x v="1302"/>
    <b v="0"/>
    <n v="50"/>
    <n v="100"/>
    <n v="25"/>
    <b v="1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x v="1303"/>
    <x v="1303"/>
    <b v="0"/>
    <n v="108"/>
    <n v="130"/>
    <n v="35.07"/>
    <b v="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x v="1304"/>
    <x v="1304"/>
    <b v="0"/>
    <n v="104"/>
    <n v="40"/>
    <n v="396.28"/>
    <b v="0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x v="1305"/>
    <x v="1305"/>
    <b v="0"/>
    <n v="86"/>
    <n v="26"/>
    <n v="299.73"/>
    <b v="0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x v="1306"/>
    <x v="1306"/>
    <b v="0"/>
    <n v="356"/>
    <n v="65"/>
    <n v="1104.17"/>
    <b v="0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x v="1307"/>
    <x v="1307"/>
    <b v="0"/>
    <n v="45"/>
    <n v="12"/>
    <n v="479.75"/>
    <b v="0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x v="1308"/>
    <x v="1308"/>
    <b v="0"/>
    <n v="38"/>
    <n v="11"/>
    <n v="103.27"/>
    <b v="0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x v="1309"/>
    <x v="1309"/>
    <b v="0"/>
    <n v="35"/>
    <n v="112"/>
    <n v="114.99"/>
    <b v="0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x v="1310"/>
    <x v="1310"/>
    <b v="0"/>
    <n v="24"/>
    <n v="16"/>
    <n v="193.75"/>
    <b v="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x v="1311"/>
    <x v="1311"/>
    <b v="0"/>
    <n v="100"/>
    <n v="32"/>
    <n v="2502.19"/>
    <b v="0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x v="1312"/>
    <x v="1312"/>
    <b v="0"/>
    <n v="1"/>
    <n v="1"/>
    <n v="28"/>
    <b v="0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x v="1313"/>
    <x v="1313"/>
    <b v="0"/>
    <n v="122"/>
    <n v="31"/>
    <n v="401.48"/>
    <b v="0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x v="1314"/>
    <x v="1314"/>
    <b v="0"/>
    <n v="11"/>
    <n v="1"/>
    <n v="2028"/>
    <b v="0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x v="1315"/>
    <x v="1315"/>
    <b v="0"/>
    <n v="248"/>
    <n v="40"/>
    <n v="1010.1"/>
    <b v="0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x v="1316"/>
    <x v="1316"/>
    <b v="0"/>
    <n v="1"/>
    <n v="0"/>
    <n v="0"/>
    <b v="0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x v="1317"/>
    <x v="1317"/>
    <b v="0"/>
    <n v="19"/>
    <n v="6"/>
    <n v="1911.17"/>
    <b v="0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x v="1318"/>
    <x v="1318"/>
    <b v="0"/>
    <n v="135"/>
    <n v="15"/>
    <n v="408.67"/>
    <b v="0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x v="1319"/>
    <x v="1319"/>
    <b v="0"/>
    <n v="9"/>
    <n v="15"/>
    <n v="58.4"/>
    <b v="0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x v="1320"/>
    <x v="1320"/>
    <b v="0"/>
    <n v="3"/>
    <n v="1"/>
    <n v="503"/>
    <b v="0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x v="1321"/>
    <x v="1321"/>
    <b v="0"/>
    <n v="7"/>
    <n v="1"/>
    <n v="6019"/>
    <b v="0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x v="1322"/>
    <x v="1322"/>
    <b v="0"/>
    <n v="4"/>
    <n v="0"/>
    <n v="0"/>
    <b v="0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x v="1323"/>
    <x v="1323"/>
    <b v="0"/>
    <n v="44"/>
    <n v="9"/>
    <n v="148"/>
    <b v="0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x v="1324"/>
    <x v="1324"/>
    <b v="0"/>
    <n v="90"/>
    <n v="10"/>
    <n v="492"/>
    <b v="0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x v="1325"/>
    <x v="1325"/>
    <b v="0"/>
    <n v="8"/>
    <n v="2"/>
    <n v="243"/>
    <b v="0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x v="1326"/>
    <x v="1326"/>
    <b v="0"/>
    <n v="11"/>
    <n v="1"/>
    <n v="1130"/>
    <b v="0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x v="1327"/>
    <x v="1327"/>
    <b v="0"/>
    <n v="41"/>
    <n v="4"/>
    <n v="426.25"/>
    <b v="0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x v="1328"/>
    <x v="1328"/>
    <b v="0"/>
    <n v="15"/>
    <n v="2"/>
    <n v="874"/>
    <b v="0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x v="1329"/>
    <x v="1329"/>
    <b v="0"/>
    <n v="9"/>
    <n v="1"/>
    <n v="408"/>
    <b v="0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x v="1330"/>
    <x v="1330"/>
    <b v="0"/>
    <n v="50"/>
    <n v="22"/>
    <n v="357.86"/>
    <b v="0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x v="1331"/>
    <x v="1331"/>
    <b v="0"/>
    <n v="34"/>
    <n v="1"/>
    <n v="3417"/>
    <b v="0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x v="1332"/>
    <x v="1332"/>
    <b v="0"/>
    <n v="0"/>
    <n v="0"/>
    <n v="0"/>
    <b v="0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x v="1333"/>
    <x v="1333"/>
    <b v="0"/>
    <n v="0"/>
    <n v="0"/>
    <n v="0"/>
    <b v="0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x v="1334"/>
    <x v="1334"/>
    <b v="0"/>
    <n v="276"/>
    <n v="11"/>
    <n v="1300.27"/>
    <b v="0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x v="1335"/>
    <x v="1335"/>
    <b v="0"/>
    <n v="16"/>
    <n v="20"/>
    <n v="247"/>
    <b v="0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x v="1336"/>
    <x v="1336"/>
    <b v="0"/>
    <n v="224"/>
    <n v="85"/>
    <n v="999.38"/>
    <b v="0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x v="1337"/>
    <x v="1337"/>
    <b v="0"/>
    <n v="140"/>
    <n v="49"/>
    <n v="503.9"/>
    <b v="0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x v="1338"/>
    <x v="1338"/>
    <b v="0"/>
    <n v="15"/>
    <n v="3"/>
    <n v="330.33"/>
    <b v="0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x v="1339"/>
    <x v="1339"/>
    <b v="0"/>
    <n v="37"/>
    <n v="7"/>
    <n v="473.86"/>
    <b v="0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x v="1340"/>
    <x v="1340"/>
    <b v="0"/>
    <n v="0"/>
    <n v="0"/>
    <n v="0"/>
    <b v="0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x v="1341"/>
    <x v="1341"/>
    <b v="0"/>
    <n v="46"/>
    <n v="70"/>
    <n v="251.29"/>
    <b v="0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x v="1342"/>
    <x v="1342"/>
    <b v="0"/>
    <n v="1"/>
    <n v="0"/>
    <n v="0"/>
    <b v="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x v="1343"/>
    <x v="1343"/>
    <b v="0"/>
    <n v="323"/>
    <n v="102"/>
    <n v="501.46"/>
    <b v="0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x v="1344"/>
    <x v="1344"/>
    <b v="0"/>
    <n v="139"/>
    <n v="378"/>
    <n v="14.99"/>
    <b v="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x v="1345"/>
    <x v="1345"/>
    <b v="0"/>
    <n v="7"/>
    <n v="125"/>
    <n v="3"/>
    <b v="1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x v="1346"/>
    <x v="1346"/>
    <b v="0"/>
    <n v="149"/>
    <n v="147"/>
    <n v="49.11"/>
    <b v="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x v="1347"/>
    <x v="1347"/>
    <b v="0"/>
    <n v="31"/>
    <n v="102"/>
    <n v="25.05"/>
    <b v="1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x v="1348"/>
    <x v="1348"/>
    <b v="0"/>
    <n v="26"/>
    <n v="102"/>
    <n v="58.68"/>
    <b v="1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x v="1349"/>
    <x v="1349"/>
    <b v="0"/>
    <n v="172"/>
    <n v="204"/>
    <n v="50.05"/>
    <b v="1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x v="1350"/>
    <x v="1350"/>
    <b v="0"/>
    <n v="78"/>
    <n v="104"/>
    <n v="50.02"/>
    <b v="1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x v="1351"/>
    <x v="1351"/>
    <b v="0"/>
    <n v="120"/>
    <n v="101"/>
    <n v="200.52"/>
    <b v="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x v="1352"/>
    <x v="1352"/>
    <b v="0"/>
    <n v="227"/>
    <n v="136"/>
    <n v="100.1"/>
    <b v="1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x v="1353"/>
    <x v="1353"/>
    <b v="0"/>
    <n v="42"/>
    <n v="134"/>
    <n v="9.9700000000000006"/>
    <b v="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x v="1354"/>
    <x v="1354"/>
    <b v="0"/>
    <n v="64"/>
    <n v="130"/>
    <n v="12.02"/>
    <b v="1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x v="1355"/>
    <x v="1355"/>
    <b v="0"/>
    <n v="121"/>
    <n v="123"/>
    <n v="24.93"/>
    <b v="1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x v="1356"/>
    <x v="1356"/>
    <b v="0"/>
    <n v="87"/>
    <n v="183"/>
    <n v="33.96"/>
    <b v="1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x v="1357"/>
    <x v="1357"/>
    <b v="0"/>
    <n v="65"/>
    <n v="125"/>
    <n v="20.05"/>
    <b v="1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x v="1358"/>
    <x v="1358"/>
    <b v="0"/>
    <n v="49"/>
    <n v="112"/>
    <n v="29.91"/>
    <b v="1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x v="1359"/>
    <x v="1359"/>
    <b v="0"/>
    <n v="19"/>
    <n v="116"/>
    <n v="6.59"/>
    <b v="1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x v="1360"/>
    <x v="1360"/>
    <b v="0"/>
    <n v="81"/>
    <n v="173"/>
    <n v="15.02"/>
    <b v="1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x v="1361"/>
    <x v="1361"/>
    <b v="0"/>
    <n v="264"/>
    <n v="126"/>
    <n v="59.99"/>
    <b v="1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x v="1362"/>
    <x v="1362"/>
    <b v="0"/>
    <n v="25"/>
    <n v="109"/>
    <n v="10.01"/>
    <b v="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x v="1363"/>
    <x v="1363"/>
    <b v="0"/>
    <n v="5"/>
    <n v="100"/>
    <n v="2"/>
    <b v="1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x v="1364"/>
    <x v="1364"/>
    <b v="0"/>
    <n v="144"/>
    <n v="119"/>
    <n v="418.74"/>
    <b v="1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x v="1365"/>
    <x v="1365"/>
    <b v="0"/>
    <n v="92"/>
    <n v="100"/>
    <n v="75.2"/>
    <b v="1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x v="1366"/>
    <x v="1366"/>
    <b v="0"/>
    <n v="147"/>
    <n v="126"/>
    <n v="75.290000000000006"/>
    <b v="1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x v="1367"/>
    <x v="1367"/>
    <b v="0"/>
    <n v="90"/>
    <n v="114"/>
    <n v="50.11"/>
    <b v="1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x v="1368"/>
    <x v="1368"/>
    <b v="0"/>
    <n v="87"/>
    <n v="111"/>
    <n v="49.86"/>
    <b v="1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x v="1369"/>
    <x v="1369"/>
    <b v="0"/>
    <n v="406"/>
    <n v="105"/>
    <n v="324.67"/>
    <b v="1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x v="1370"/>
    <x v="1370"/>
    <b v="0"/>
    <n v="20"/>
    <n v="104"/>
    <n v="14.95"/>
    <b v="1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x v="1371"/>
    <x v="1371"/>
    <b v="0"/>
    <n v="70"/>
    <n v="107"/>
    <n v="70.05"/>
    <b v="1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x v="1372"/>
    <x v="1372"/>
    <b v="0"/>
    <n v="16"/>
    <n v="124"/>
    <n v="5"/>
    <b v="1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x v="1373"/>
    <x v="1373"/>
    <b v="0"/>
    <n v="52"/>
    <n v="105"/>
    <n v="100.01"/>
    <b v="1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x v="1374"/>
    <x v="1374"/>
    <b v="0"/>
    <n v="66"/>
    <n v="189"/>
    <n v="15.04"/>
    <b v="1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x v="1375"/>
    <x v="1375"/>
    <b v="0"/>
    <n v="109"/>
    <n v="171"/>
    <n v="40.08"/>
    <b v="1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x v="1376"/>
    <x v="1376"/>
    <b v="0"/>
    <n v="168"/>
    <n v="252"/>
    <n v="37.07"/>
    <b v="1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x v="1377"/>
    <x v="1377"/>
    <b v="0"/>
    <n v="31"/>
    <n v="116"/>
    <n v="13.02"/>
    <b v="1"/>
    <x v="1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x v="1378"/>
    <x v="1378"/>
    <b v="0"/>
    <n v="133"/>
    <n v="203"/>
    <n v="20.03"/>
    <b v="1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x v="1379"/>
    <x v="1379"/>
    <b v="0"/>
    <n v="151"/>
    <n v="112"/>
    <n v="99.64"/>
    <b v="1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x v="1380"/>
    <x v="1380"/>
    <b v="0"/>
    <n v="5"/>
    <n v="424"/>
    <n v="0.25"/>
    <b v="1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x v="1381"/>
    <x v="1381"/>
    <b v="0"/>
    <n v="73"/>
    <n v="107"/>
    <n v="50.05"/>
    <b v="1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x v="1382"/>
    <x v="1382"/>
    <b v="0"/>
    <n v="148"/>
    <n v="104"/>
    <n v="80.28"/>
    <b v="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x v="1383"/>
    <x v="1383"/>
    <b v="0"/>
    <n v="93"/>
    <n v="212"/>
    <n v="22.04"/>
    <b v="1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x v="1384"/>
    <x v="1384"/>
    <b v="0"/>
    <n v="63"/>
    <n v="124"/>
    <n v="35.020000000000003"/>
    <b v="1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x v="1385"/>
    <x v="1385"/>
    <b v="0"/>
    <n v="134"/>
    <n v="110"/>
    <n v="80.3"/>
    <b v="1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x v="1386"/>
    <x v="1386"/>
    <b v="0"/>
    <n v="14"/>
    <n v="219"/>
    <n v="4"/>
    <b v="1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x v="1387"/>
    <x v="1387"/>
    <b v="0"/>
    <n v="78"/>
    <n v="137"/>
    <n v="39.89"/>
    <b v="1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x v="1388"/>
    <x v="1388"/>
    <b v="0"/>
    <n v="112"/>
    <n v="135"/>
    <n v="49.93"/>
    <b v="1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x v="1389"/>
    <x v="1389"/>
    <b v="0"/>
    <n v="34"/>
    <n v="145"/>
    <n v="5.01"/>
    <b v="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x v="1390"/>
    <x v="1390"/>
    <b v="0"/>
    <n v="19"/>
    <n v="109"/>
    <n v="28.03"/>
    <b v="1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x v="1391"/>
    <x v="1391"/>
    <b v="0"/>
    <n v="13"/>
    <n v="110"/>
    <n v="5.01"/>
    <b v="1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x v="1392"/>
    <x v="1392"/>
    <b v="0"/>
    <n v="104"/>
    <n v="114"/>
    <n v="24.92"/>
    <b v="1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x v="1393"/>
    <x v="1393"/>
    <b v="0"/>
    <n v="52"/>
    <n v="102"/>
    <n v="100.34"/>
    <b v="1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x v="1394"/>
    <x v="1394"/>
    <b v="0"/>
    <n v="17"/>
    <n v="122"/>
    <n v="7.51"/>
    <b v="1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x v="1395"/>
    <x v="1395"/>
    <b v="0"/>
    <n v="82"/>
    <n v="112"/>
    <n v="34.96"/>
    <b v="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x v="1396"/>
    <x v="1396"/>
    <b v="0"/>
    <n v="73"/>
    <n v="107"/>
    <n v="60.17"/>
    <b v="1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x v="1397"/>
    <x v="1397"/>
    <b v="0"/>
    <n v="158"/>
    <n v="114"/>
    <n v="99.87"/>
    <b v="1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x v="1398"/>
    <x v="1398"/>
    <b v="0"/>
    <n v="65"/>
    <n v="110"/>
    <n v="43.87"/>
    <b v="1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x v="1399"/>
    <x v="1399"/>
    <b v="0"/>
    <n v="184"/>
    <n v="126"/>
    <n v="90.1"/>
    <b v="1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x v="1400"/>
    <x v="1400"/>
    <b v="0"/>
    <n v="34"/>
    <n v="167"/>
    <n v="3.51"/>
    <b v="1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x v="1401"/>
    <x v="1401"/>
    <b v="0"/>
    <n v="240"/>
    <n v="497"/>
    <n v="24.98"/>
    <b v="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x v="1402"/>
    <x v="1402"/>
    <b v="0"/>
    <n v="113"/>
    <n v="109"/>
    <n v="25.04"/>
    <b v="1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x v="1403"/>
    <x v="1403"/>
    <b v="0"/>
    <n v="66"/>
    <n v="103"/>
    <n v="39.83"/>
    <b v="1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x v="1404"/>
    <x v="1404"/>
    <b v="1"/>
    <n v="5"/>
    <n v="2"/>
    <n v="120.5"/>
    <b v="0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x v="1405"/>
    <x v="1405"/>
    <b v="1"/>
    <n v="17"/>
    <n v="0"/>
    <n v="0"/>
    <b v="0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x v="1406"/>
    <x v="1406"/>
    <b v="0"/>
    <n v="3"/>
    <n v="0"/>
    <n v="0"/>
    <b v="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x v="1407"/>
    <x v="1407"/>
    <b v="0"/>
    <n v="2"/>
    <n v="1"/>
    <n v="15"/>
    <b v="0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x v="1408"/>
    <x v="1408"/>
    <b v="0"/>
    <n v="6"/>
    <n v="7"/>
    <n v="10.29"/>
    <b v="0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x v="1409"/>
    <x v="1409"/>
    <b v="0"/>
    <n v="0"/>
    <n v="0"/>
    <n v="0"/>
    <b v="0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x v="1410"/>
    <x v="1410"/>
    <b v="0"/>
    <n v="1"/>
    <n v="0"/>
    <n v="0"/>
    <b v="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x v="1411"/>
    <x v="1411"/>
    <b v="0"/>
    <n v="3"/>
    <n v="0"/>
    <n v="0"/>
    <b v="0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x v="1412"/>
    <x v="1412"/>
    <b v="0"/>
    <n v="13"/>
    <n v="5"/>
    <n v="64"/>
    <b v="0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x v="1413"/>
    <x v="1413"/>
    <b v="0"/>
    <n v="1"/>
    <n v="5"/>
    <n v="20"/>
    <b v="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x v="1414"/>
    <x v="1414"/>
    <b v="0"/>
    <n v="1"/>
    <n v="0"/>
    <n v="0"/>
    <b v="0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x v="1415"/>
    <x v="1415"/>
    <b v="0"/>
    <n v="9"/>
    <n v="18"/>
    <n v="44.44"/>
    <b v="0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x v="1416"/>
    <x v="1416"/>
    <b v="0"/>
    <n v="0"/>
    <n v="0"/>
    <n v="0"/>
    <b v="0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x v="1417"/>
    <x v="1417"/>
    <b v="0"/>
    <n v="2"/>
    <n v="1"/>
    <n v="55"/>
    <b v="0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x v="1418"/>
    <x v="1418"/>
    <b v="0"/>
    <n v="1"/>
    <n v="0"/>
    <n v="0"/>
    <b v="0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x v="1419"/>
    <x v="1419"/>
    <b v="0"/>
    <n v="10"/>
    <n v="7"/>
    <n v="63.57"/>
    <b v="0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x v="1420"/>
    <x v="1420"/>
    <b v="0"/>
    <n v="3"/>
    <n v="3"/>
    <n v="1"/>
    <b v="0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x v="1421"/>
    <x v="1421"/>
    <b v="0"/>
    <n v="2"/>
    <n v="0"/>
    <n v="0"/>
    <b v="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x v="1422"/>
    <x v="1422"/>
    <b v="0"/>
    <n v="2"/>
    <n v="0"/>
    <n v="0"/>
    <b v="0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x v="1423"/>
    <x v="1423"/>
    <b v="0"/>
    <n v="1"/>
    <n v="0"/>
    <n v="0"/>
    <b v="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x v="1424"/>
    <x v="1424"/>
    <b v="0"/>
    <n v="14"/>
    <n v="20"/>
    <n v="76.349999999999994"/>
    <b v="0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x v="1425"/>
    <x v="1425"/>
    <b v="0"/>
    <n v="0"/>
    <n v="0"/>
    <n v="0"/>
    <b v="0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x v="1426"/>
    <x v="1426"/>
    <b v="0"/>
    <n v="0"/>
    <n v="0"/>
    <n v="0"/>
    <b v="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x v="1427"/>
    <x v="1427"/>
    <b v="0"/>
    <n v="4"/>
    <n v="8"/>
    <n v="52.38"/>
    <b v="0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x v="1428"/>
    <x v="1428"/>
    <b v="0"/>
    <n v="3"/>
    <n v="5"/>
    <n v="9"/>
    <b v="0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x v="1429"/>
    <x v="1429"/>
    <b v="0"/>
    <n v="0"/>
    <n v="0"/>
    <n v="0"/>
    <b v="0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x v="1430"/>
    <x v="1430"/>
    <b v="0"/>
    <n v="5"/>
    <n v="8"/>
    <n v="50.38"/>
    <b v="0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x v="1431"/>
    <x v="1431"/>
    <b v="0"/>
    <n v="47"/>
    <n v="32"/>
    <n v="169.72"/>
    <b v="0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x v="1432"/>
    <x v="1432"/>
    <b v="0"/>
    <n v="0"/>
    <n v="0"/>
    <n v="0"/>
    <b v="0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x v="1433"/>
    <x v="1433"/>
    <b v="0"/>
    <n v="10"/>
    <n v="7"/>
    <n v="115"/>
    <b v="0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x v="1434"/>
    <x v="1434"/>
    <b v="0"/>
    <n v="11"/>
    <n v="10"/>
    <n v="819"/>
    <b v="0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x v="1435"/>
    <x v="1435"/>
    <b v="0"/>
    <n v="2"/>
    <n v="0"/>
    <n v="0"/>
    <b v="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x v="1436"/>
    <x v="1436"/>
    <b v="0"/>
    <n v="2"/>
    <n v="1"/>
    <n v="77"/>
    <b v="0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x v="1437"/>
    <x v="1437"/>
    <b v="0"/>
    <n v="22"/>
    <n v="27"/>
    <n v="29.89"/>
    <b v="0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x v="1438"/>
    <x v="1438"/>
    <b v="0"/>
    <n v="8"/>
    <n v="3"/>
    <n v="200"/>
    <b v="0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x v="1439"/>
    <x v="1439"/>
    <b v="0"/>
    <n v="6"/>
    <n v="7"/>
    <n v="25.71"/>
    <b v="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x v="1440"/>
    <x v="1440"/>
    <b v="0"/>
    <n v="1"/>
    <n v="0"/>
    <n v="0"/>
    <b v="0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x v="1441"/>
    <x v="1441"/>
    <b v="0"/>
    <n v="3"/>
    <n v="1"/>
    <n v="2020"/>
    <b v="0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x v="1442"/>
    <x v="1442"/>
    <b v="0"/>
    <n v="0"/>
    <n v="0"/>
    <n v="0"/>
    <b v="0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x v="1443"/>
    <x v="1443"/>
    <b v="0"/>
    <n v="0"/>
    <n v="0"/>
    <n v="0"/>
    <b v="0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x v="1444"/>
    <x v="1444"/>
    <b v="0"/>
    <n v="0"/>
    <n v="0"/>
    <n v="0"/>
    <b v="0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x v="1445"/>
    <x v="1445"/>
    <b v="0"/>
    <n v="0"/>
    <n v="0"/>
    <n v="0"/>
    <b v="0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x v="1446"/>
    <x v="1446"/>
    <b v="0"/>
    <n v="0"/>
    <n v="0"/>
    <n v="0"/>
    <b v="0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x v="1447"/>
    <x v="1447"/>
    <b v="0"/>
    <n v="3"/>
    <n v="0"/>
    <n v="0"/>
    <b v="0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x v="1448"/>
    <x v="1448"/>
    <b v="0"/>
    <n v="0"/>
    <n v="0"/>
    <n v="0"/>
    <b v="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x v="1449"/>
    <x v="1449"/>
    <b v="0"/>
    <n v="0"/>
    <n v="0"/>
    <n v="0"/>
    <b v="0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x v="1450"/>
    <x v="1450"/>
    <b v="0"/>
    <n v="1"/>
    <n v="0"/>
    <n v="0"/>
    <b v="0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x v="1451"/>
    <x v="1451"/>
    <b v="0"/>
    <n v="2"/>
    <n v="0"/>
    <n v="0"/>
    <b v="0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x v="1452"/>
    <x v="1452"/>
    <b v="0"/>
    <n v="0"/>
    <n v="0"/>
    <n v="0"/>
    <b v="0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x v="1453"/>
    <x v="1453"/>
    <b v="0"/>
    <n v="0"/>
    <n v="0"/>
    <n v="0"/>
    <b v="0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x v="1454"/>
    <x v="1454"/>
    <b v="0"/>
    <n v="1"/>
    <n v="1"/>
    <n v="15"/>
    <b v="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x v="1455"/>
    <x v="1455"/>
    <b v="0"/>
    <n v="7"/>
    <n v="11"/>
    <n v="143.18"/>
    <b v="0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x v="1456"/>
    <x v="1456"/>
    <b v="0"/>
    <n v="3"/>
    <n v="3"/>
    <n v="48.33"/>
    <b v="0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x v="1457"/>
    <x v="1457"/>
    <b v="0"/>
    <n v="0"/>
    <n v="0"/>
    <n v="0"/>
    <b v="0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x v="1458"/>
    <x v="1458"/>
    <b v="0"/>
    <n v="0"/>
    <n v="0"/>
    <n v="0"/>
    <b v="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x v="1459"/>
    <x v="1459"/>
    <b v="0"/>
    <n v="0"/>
    <n v="0"/>
    <n v="0"/>
    <b v="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x v="1460"/>
    <x v="1460"/>
    <b v="0"/>
    <n v="0"/>
    <n v="0"/>
    <n v="0"/>
    <b v="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x v="1461"/>
    <x v="1461"/>
    <b v="1"/>
    <n v="340"/>
    <n v="101"/>
    <n v="150.36000000000001"/>
    <b v="1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x v="1462"/>
    <x v="1462"/>
    <b v="1"/>
    <n v="150"/>
    <n v="109"/>
    <n v="39.82"/>
    <b v="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x v="1463"/>
    <x v="1463"/>
    <b v="1"/>
    <n v="25"/>
    <n v="148"/>
    <n v="5.99"/>
    <b v="1"/>
    <x v="23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x v="1464"/>
    <x v="1464"/>
    <b v="1"/>
    <n v="234"/>
    <n v="163"/>
    <n v="50.06"/>
    <b v="1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x v="1465"/>
    <x v="1465"/>
    <b v="1"/>
    <n v="2602"/>
    <n v="456"/>
    <n v="300.27"/>
    <b v="1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x v="1466"/>
    <x v="1466"/>
    <b v="1"/>
    <n v="248"/>
    <n v="108"/>
    <n v="159.82"/>
    <b v="1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x v="1467"/>
    <x v="1467"/>
    <b v="1"/>
    <n v="600"/>
    <n v="115"/>
    <n v="400.28"/>
    <b v="1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x v="1468"/>
    <x v="1468"/>
    <b v="1"/>
    <n v="293"/>
    <n v="102"/>
    <n v="95.34"/>
    <b v="1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x v="1469"/>
    <x v="1469"/>
    <b v="1"/>
    <n v="321"/>
    <n v="108"/>
    <n v="444.24"/>
    <b v="1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x v="1470"/>
    <x v="1470"/>
    <b v="1"/>
    <n v="81"/>
    <n v="125"/>
    <n v="15.02"/>
    <b v="1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x v="1471"/>
    <x v="1471"/>
    <b v="1"/>
    <n v="343"/>
    <n v="104"/>
    <n v="319.51"/>
    <b v="1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x v="1472"/>
    <x v="1472"/>
    <b v="1"/>
    <n v="336"/>
    <n v="139"/>
    <n v="249.47"/>
    <b v="1"/>
    <x v="23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x v="1473"/>
    <x v="1473"/>
    <b v="1"/>
    <n v="47"/>
    <n v="121"/>
    <n v="14.94"/>
    <b v="1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x v="1474"/>
    <x v="1474"/>
    <b v="1"/>
    <n v="76"/>
    <n v="112"/>
    <n v="30.07"/>
    <b v="1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x v="1475"/>
    <x v="1475"/>
    <b v="1"/>
    <n v="441"/>
    <n v="189"/>
    <n v="149.74"/>
    <b v="1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x v="1476"/>
    <x v="1476"/>
    <b v="1"/>
    <n v="916"/>
    <n v="662"/>
    <n v="59.96"/>
    <b v="1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x v="1477"/>
    <x v="1477"/>
    <b v="1"/>
    <n v="369"/>
    <n v="111"/>
    <n v="300.83999999999997"/>
    <b v="1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x v="1478"/>
    <x v="1478"/>
    <b v="1"/>
    <n v="20242"/>
    <n v="1182"/>
    <n v="499.84"/>
    <b v="1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x v="1479"/>
    <x v="1479"/>
    <b v="1"/>
    <n v="71"/>
    <n v="137"/>
    <n v="16.04"/>
    <b v="1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x v="1480"/>
    <x v="1480"/>
    <b v="1"/>
    <n v="635"/>
    <n v="117"/>
    <n v="500.17"/>
    <b v="1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x v="1481"/>
    <x v="1481"/>
    <b v="0"/>
    <n v="6"/>
    <n v="2"/>
    <n v="52.5"/>
    <b v="0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x v="1482"/>
    <x v="1482"/>
    <b v="0"/>
    <n v="1"/>
    <n v="0"/>
    <n v="0"/>
    <b v="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x v="1483"/>
    <x v="1483"/>
    <b v="0"/>
    <n v="2"/>
    <n v="1"/>
    <n v="50"/>
    <b v="0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x v="1484"/>
    <x v="1484"/>
    <b v="0"/>
    <n v="0"/>
    <n v="0"/>
    <n v="0"/>
    <b v="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x v="1485"/>
    <x v="1485"/>
    <b v="0"/>
    <n v="3"/>
    <n v="2"/>
    <n v="75"/>
    <b v="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x v="1486"/>
    <x v="1486"/>
    <b v="0"/>
    <n v="3"/>
    <n v="0"/>
    <n v="0"/>
    <b v="0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x v="1487"/>
    <x v="1487"/>
    <b v="0"/>
    <n v="0"/>
    <n v="0"/>
    <n v="0"/>
    <b v="0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x v="1488"/>
    <x v="1488"/>
    <b v="0"/>
    <n v="6"/>
    <n v="2"/>
    <n v="180"/>
    <b v="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x v="1489"/>
    <x v="1489"/>
    <b v="0"/>
    <n v="0"/>
    <n v="0"/>
    <n v="0"/>
    <b v="0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x v="1490"/>
    <x v="1490"/>
    <b v="0"/>
    <n v="19"/>
    <n v="31"/>
    <n v="28.87"/>
    <b v="0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x v="1491"/>
    <x v="1491"/>
    <b v="0"/>
    <n v="1"/>
    <n v="8"/>
    <n v="12.5"/>
    <b v="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x v="1492"/>
    <x v="1492"/>
    <b v="0"/>
    <n v="2"/>
    <n v="1"/>
    <n v="30"/>
    <b v="0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x v="1493"/>
    <x v="1493"/>
    <b v="0"/>
    <n v="0"/>
    <n v="0"/>
    <n v="0"/>
    <b v="0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x v="1494"/>
    <x v="1494"/>
    <b v="0"/>
    <n v="11"/>
    <n v="9"/>
    <n v="49.44"/>
    <b v="0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x v="1495"/>
    <x v="1495"/>
    <b v="0"/>
    <n v="0"/>
    <n v="0"/>
    <n v="0"/>
    <b v="0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x v="1496"/>
    <x v="1496"/>
    <b v="0"/>
    <n v="0"/>
    <n v="0"/>
    <n v="0"/>
    <b v="0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x v="1497"/>
    <x v="1497"/>
    <b v="0"/>
    <n v="1"/>
    <n v="0"/>
    <n v="0"/>
    <b v="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x v="1498"/>
    <x v="1498"/>
    <b v="0"/>
    <n v="3"/>
    <n v="2"/>
    <n v="28.5"/>
    <b v="0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x v="1499"/>
    <x v="1499"/>
    <b v="0"/>
    <n v="1"/>
    <n v="0"/>
    <n v="0"/>
    <b v="0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x v="1500"/>
    <x v="1500"/>
    <b v="0"/>
    <n v="15"/>
    <n v="25"/>
    <n v="28.04"/>
    <b v="0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x v="1501"/>
    <x v="1501"/>
    <b v="1"/>
    <n v="885"/>
    <n v="166"/>
    <n v="521.04"/>
    <b v="1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x v="1502"/>
    <x v="1502"/>
    <b v="1"/>
    <n v="329"/>
    <n v="101"/>
    <n v="220.97"/>
    <b v="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x v="1503"/>
    <x v="1503"/>
    <b v="1"/>
    <n v="71"/>
    <n v="108"/>
    <n v="37.46"/>
    <b v="1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x v="1504"/>
    <x v="1504"/>
    <b v="1"/>
    <n v="269"/>
    <n v="278"/>
    <n v="64.989999999999995"/>
    <b v="1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x v="1505"/>
    <x v="1505"/>
    <b v="1"/>
    <n v="345"/>
    <n v="104"/>
    <n v="159.36000000000001"/>
    <b v="1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x v="1506"/>
    <x v="1506"/>
    <b v="1"/>
    <n v="43"/>
    <n v="111"/>
    <n v="15.05"/>
    <b v="1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x v="1507"/>
    <x v="1507"/>
    <b v="1"/>
    <n v="33"/>
    <n v="215"/>
    <n v="12"/>
    <b v="1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x v="1508"/>
    <x v="1508"/>
    <b v="1"/>
    <n v="211"/>
    <n v="111"/>
    <n v="184.6"/>
    <b v="1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x v="1509"/>
    <x v="1509"/>
    <b v="1"/>
    <n v="196"/>
    <n v="124"/>
    <n v="174.49"/>
    <b v="1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x v="1510"/>
    <x v="1510"/>
    <b v="1"/>
    <n v="405"/>
    <n v="101"/>
    <n v="160.06"/>
    <b v="1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x v="1511"/>
    <x v="1511"/>
    <b v="1"/>
    <n v="206"/>
    <n v="112"/>
    <n v="139.74"/>
    <b v="1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x v="1512"/>
    <x v="1512"/>
    <b v="1"/>
    <n v="335"/>
    <n v="559"/>
    <n v="34.99"/>
    <b v="1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x v="1513"/>
    <x v="1513"/>
    <b v="1"/>
    <n v="215"/>
    <n v="150"/>
    <n v="80.010000000000005"/>
    <b v="1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x v="1514"/>
    <x v="1514"/>
    <b v="1"/>
    <n v="176"/>
    <n v="106"/>
    <n v="251.12"/>
    <b v="1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x v="1515"/>
    <x v="1515"/>
    <b v="1"/>
    <n v="555"/>
    <n v="157"/>
    <n v="3003.61"/>
    <b v="1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x v="1516"/>
    <x v="1516"/>
    <b v="1"/>
    <n v="116"/>
    <n v="109"/>
    <n v="169.47"/>
    <b v="1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x v="1517"/>
    <x v="1517"/>
    <b v="1"/>
    <n v="615"/>
    <n v="162"/>
    <n v="149.97999999999999"/>
    <b v="1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x v="1518"/>
    <x v="1518"/>
    <b v="1"/>
    <n v="236"/>
    <n v="205"/>
    <n v="150.27000000000001"/>
    <b v="1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x v="1519"/>
    <x v="1519"/>
    <b v="1"/>
    <n v="145"/>
    <n v="103"/>
    <n v="90.32"/>
    <b v="1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x v="1520"/>
    <x v="1520"/>
    <b v="1"/>
    <n v="167"/>
    <n v="103"/>
    <n v="180.83"/>
    <b v="1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x v="1521"/>
    <x v="1521"/>
    <b v="1"/>
    <n v="235"/>
    <n v="107"/>
    <n v="374.35"/>
    <b v="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x v="1522"/>
    <x v="1522"/>
    <b v="1"/>
    <n v="452"/>
    <n v="139"/>
    <n v="434.89"/>
    <b v="1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x v="1523"/>
    <x v="1523"/>
    <b v="1"/>
    <n v="241"/>
    <n v="125"/>
    <n v="184.77"/>
    <b v="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x v="1524"/>
    <x v="1524"/>
    <b v="1"/>
    <n v="28"/>
    <n v="207"/>
    <n v="30"/>
    <b v="1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x v="1525"/>
    <x v="1525"/>
    <b v="1"/>
    <n v="140"/>
    <n v="174"/>
    <n v="26"/>
    <b v="1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x v="1526"/>
    <x v="1526"/>
    <b v="1"/>
    <n v="280"/>
    <n v="120"/>
    <n v="230.63"/>
    <b v="1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x v="1527"/>
    <x v="1527"/>
    <b v="1"/>
    <n v="70"/>
    <n v="110"/>
    <n v="35.14"/>
    <b v="1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x v="1528"/>
    <x v="1528"/>
    <b v="1"/>
    <n v="160"/>
    <n v="282"/>
    <n v="29.95"/>
    <b v="1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x v="1529"/>
    <x v="1529"/>
    <b v="1"/>
    <n v="141"/>
    <n v="101"/>
    <n v="189.4"/>
    <b v="1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x v="1530"/>
    <x v="1530"/>
    <b v="1"/>
    <n v="874"/>
    <n v="135"/>
    <n v="349.55"/>
    <b v="1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x v="1531"/>
    <x v="1531"/>
    <b v="1"/>
    <n v="73"/>
    <n v="176"/>
    <n v="23.49"/>
    <b v="1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x v="1532"/>
    <x v="1532"/>
    <b v="1"/>
    <n v="294"/>
    <n v="484"/>
    <n v="50"/>
    <b v="1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x v="1533"/>
    <x v="1533"/>
    <b v="1"/>
    <n v="740"/>
    <n v="145"/>
    <n v="450.43"/>
    <b v="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x v="1534"/>
    <x v="1534"/>
    <b v="1"/>
    <n v="369"/>
    <n v="418"/>
    <n v="74.95"/>
    <b v="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x v="1535"/>
    <x v="1535"/>
    <b v="1"/>
    <n v="110"/>
    <n v="132"/>
    <n v="40.130000000000003"/>
    <b v="1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x v="1536"/>
    <x v="1536"/>
    <b v="1"/>
    <n v="455"/>
    <n v="250"/>
    <n v="120.15"/>
    <b v="1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x v="1537"/>
    <x v="1537"/>
    <b v="1"/>
    <n v="224"/>
    <n v="180"/>
    <n v="119.93"/>
    <b v="1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x v="1538"/>
    <x v="1538"/>
    <b v="1"/>
    <n v="46"/>
    <n v="103"/>
    <n v="69.75"/>
    <b v="1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x v="1539"/>
    <x v="1539"/>
    <b v="0"/>
    <n v="284"/>
    <n v="136"/>
    <n v="199.98"/>
    <b v="1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x v="1540"/>
    <x v="1540"/>
    <b v="1"/>
    <n v="98"/>
    <n v="118"/>
    <n v="149.83000000000001"/>
    <b v="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x v="1541"/>
    <x v="1541"/>
    <b v="0"/>
    <n v="2"/>
    <n v="0"/>
    <n v="0"/>
    <b v="0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x v="1542"/>
    <x v="1542"/>
    <b v="0"/>
    <n v="1"/>
    <n v="4"/>
    <n v="5"/>
    <b v="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x v="1543"/>
    <x v="1543"/>
    <b v="0"/>
    <n v="1"/>
    <n v="0"/>
    <n v="0"/>
    <b v="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x v="1544"/>
    <x v="1544"/>
    <b v="0"/>
    <n v="0"/>
    <n v="0"/>
    <n v="0"/>
    <b v="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x v="1545"/>
    <x v="1545"/>
    <b v="0"/>
    <n v="1"/>
    <n v="0"/>
    <n v="0"/>
    <b v="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x v="1546"/>
    <x v="1546"/>
    <b v="0"/>
    <n v="11"/>
    <n v="29"/>
    <n v="9.9700000000000006"/>
    <b v="0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x v="1547"/>
    <x v="1547"/>
    <b v="0"/>
    <n v="0"/>
    <n v="0"/>
    <n v="0"/>
    <b v="0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x v="1548"/>
    <x v="1548"/>
    <b v="0"/>
    <n v="1"/>
    <n v="9"/>
    <n v="6.67"/>
    <b v="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x v="1549"/>
    <x v="1549"/>
    <b v="0"/>
    <n v="6"/>
    <n v="34"/>
    <n v="5"/>
    <b v="0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x v="1550"/>
    <x v="1550"/>
    <b v="0"/>
    <n v="7"/>
    <n v="13"/>
    <n v="7.77"/>
    <b v="0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x v="1551"/>
    <x v="1551"/>
    <b v="0"/>
    <n v="0"/>
    <n v="0"/>
    <n v="0"/>
    <b v="0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x v="1552"/>
    <x v="1552"/>
    <b v="0"/>
    <n v="16"/>
    <n v="49"/>
    <n v="43.16"/>
    <b v="0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x v="1553"/>
    <x v="1553"/>
    <b v="0"/>
    <n v="0"/>
    <n v="0"/>
    <n v="0"/>
    <b v="0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x v="1554"/>
    <x v="1554"/>
    <b v="0"/>
    <n v="0"/>
    <n v="0"/>
    <n v="0"/>
    <b v="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x v="1555"/>
    <x v="1555"/>
    <b v="0"/>
    <n v="0"/>
    <n v="0"/>
    <n v="0"/>
    <b v="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x v="1556"/>
    <x v="1556"/>
    <b v="0"/>
    <n v="12"/>
    <n v="45"/>
    <n v="15.04"/>
    <b v="0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x v="1557"/>
    <x v="1557"/>
    <b v="0"/>
    <n v="1"/>
    <n v="4"/>
    <n v="25"/>
    <b v="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x v="1558"/>
    <x v="1558"/>
    <b v="0"/>
    <n v="3"/>
    <n v="5"/>
    <n v="7"/>
    <b v="0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x v="1559"/>
    <x v="1559"/>
    <b v="0"/>
    <n v="1"/>
    <n v="0"/>
    <n v="0"/>
    <b v="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x v="1560"/>
    <x v="1560"/>
    <b v="0"/>
    <n v="4"/>
    <n v="4"/>
    <n v="23.5"/>
    <b v="0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x v="1561"/>
    <x v="1561"/>
    <b v="0"/>
    <n v="1"/>
    <n v="1"/>
    <n v="67"/>
    <b v="0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x v="1562"/>
    <x v="1562"/>
    <b v="0"/>
    <n v="0"/>
    <n v="0"/>
    <n v="0"/>
    <b v="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x v="1563"/>
    <x v="1563"/>
    <b v="0"/>
    <n v="2"/>
    <n v="1"/>
    <n v="85"/>
    <b v="0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x v="1564"/>
    <x v="1564"/>
    <b v="0"/>
    <n v="1"/>
    <n v="0"/>
    <n v="0"/>
    <b v="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x v="1565"/>
    <x v="1565"/>
    <b v="0"/>
    <n v="1"/>
    <n v="3"/>
    <n v="33.33"/>
    <b v="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x v="1566"/>
    <x v="1566"/>
    <b v="0"/>
    <n v="59"/>
    <n v="21"/>
    <n v="303.57"/>
    <b v="0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x v="1567"/>
    <x v="1567"/>
    <b v="0"/>
    <n v="13"/>
    <n v="4"/>
    <n v="87.5"/>
    <b v="0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x v="1568"/>
    <x v="1568"/>
    <b v="0"/>
    <n v="22"/>
    <n v="14"/>
    <n v="243.57"/>
    <b v="0"/>
    <x v="25"/>
    <x v="3"/>
    <x v="25"/>
  </r>
  <r>
    <n v="1569"/>
    <s v="to be removed (Canceled)"/>
    <s v="to be removed"/>
    <n v="30000"/>
    <n v="0"/>
    <x v="1"/>
    <x v="0"/>
    <s v="USD"/>
    <n v="1369498714"/>
    <d v="2013-05-25T16:18:34"/>
    <x v="1569"/>
    <x v="1569"/>
    <b v="0"/>
    <n v="0"/>
    <n v="0"/>
    <n v="0"/>
    <b v="0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x v="1570"/>
    <x v="1570"/>
    <b v="0"/>
    <n v="52"/>
    <n v="41"/>
    <n v="60.59"/>
    <b v="0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x v="1571"/>
    <x v="1571"/>
    <b v="0"/>
    <n v="4"/>
    <n v="1"/>
    <n v="80"/>
    <b v="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x v="1572"/>
    <x v="1572"/>
    <b v="0"/>
    <n v="3"/>
    <n v="5"/>
    <n v="25"/>
    <b v="0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x v="1573"/>
    <x v="1573"/>
    <b v="0"/>
    <n v="3"/>
    <n v="2"/>
    <n v="111.5"/>
    <b v="0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x v="1574"/>
    <x v="1574"/>
    <b v="0"/>
    <n v="6"/>
    <n v="5"/>
    <n v="101.2"/>
    <b v="0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x v="1575"/>
    <x v="1575"/>
    <b v="0"/>
    <n v="35"/>
    <n v="23"/>
    <n v="99.61"/>
    <b v="0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x v="1576"/>
    <x v="1576"/>
    <b v="0"/>
    <n v="10"/>
    <n v="13"/>
    <n v="50"/>
    <b v="0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x v="1577"/>
    <x v="1577"/>
    <b v="0"/>
    <n v="2"/>
    <n v="1"/>
    <n v="55"/>
    <b v="0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x v="1578"/>
    <x v="1578"/>
    <b v="0"/>
    <n v="4"/>
    <n v="11"/>
    <n v="18.64"/>
    <b v="0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x v="1579"/>
    <x v="1579"/>
    <b v="0"/>
    <n v="2"/>
    <n v="1"/>
    <n v="28"/>
    <b v="0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x v="1580"/>
    <x v="1580"/>
    <b v="0"/>
    <n v="0"/>
    <n v="0"/>
    <n v="0"/>
    <b v="0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x v="1581"/>
    <x v="1581"/>
    <b v="0"/>
    <n v="1"/>
    <n v="1"/>
    <n v="5"/>
    <b v="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x v="1582"/>
    <x v="1582"/>
    <b v="0"/>
    <n v="3"/>
    <n v="9"/>
    <n v="10.33"/>
    <b v="0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x v="1583"/>
    <x v="1583"/>
    <b v="0"/>
    <n v="1"/>
    <n v="0"/>
    <n v="0"/>
    <b v="0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x v="1584"/>
    <x v="1584"/>
    <b v="0"/>
    <n v="0"/>
    <n v="0"/>
    <n v="0"/>
    <b v="0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x v="1585"/>
    <x v="1585"/>
    <b v="0"/>
    <n v="12"/>
    <n v="79"/>
    <n v="20"/>
    <b v="0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x v="1586"/>
    <x v="1586"/>
    <b v="0"/>
    <n v="0"/>
    <n v="0"/>
    <n v="0"/>
    <b v="0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x v="1587"/>
    <x v="1587"/>
    <b v="0"/>
    <n v="1"/>
    <n v="0"/>
    <n v="0"/>
    <b v="0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x v="1588"/>
    <x v="1588"/>
    <b v="0"/>
    <n v="0"/>
    <n v="0"/>
    <n v="0"/>
    <b v="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x v="1589"/>
    <x v="1589"/>
    <b v="0"/>
    <n v="0"/>
    <n v="0"/>
    <n v="0"/>
    <b v="0"/>
    <x v="26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x v="1590"/>
    <x v="1590"/>
    <b v="0"/>
    <n v="2"/>
    <n v="2"/>
    <n v="510"/>
    <b v="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x v="1591"/>
    <x v="1591"/>
    <b v="0"/>
    <n v="92"/>
    <n v="29"/>
    <n v="141.1"/>
    <b v="0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x v="1592"/>
    <x v="1592"/>
    <b v="0"/>
    <n v="0"/>
    <n v="0"/>
    <n v="0"/>
    <b v="0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x v="1593"/>
    <x v="1593"/>
    <b v="0"/>
    <n v="3"/>
    <n v="0"/>
    <n v="0"/>
    <b v="0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x v="1594"/>
    <x v="1594"/>
    <b v="0"/>
    <n v="10"/>
    <n v="21"/>
    <n v="9.76"/>
    <b v="0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x v="1595"/>
    <x v="1595"/>
    <b v="0"/>
    <n v="7"/>
    <n v="0"/>
    <n v="0"/>
    <b v="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x v="1596"/>
    <x v="1596"/>
    <b v="0"/>
    <n v="3"/>
    <n v="2"/>
    <n v="37.5"/>
    <b v="0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x v="1597"/>
    <x v="1597"/>
    <b v="0"/>
    <n v="0"/>
    <n v="0"/>
    <n v="0"/>
    <b v="0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x v="1598"/>
    <x v="1598"/>
    <b v="0"/>
    <n v="1"/>
    <n v="0"/>
    <n v="0"/>
    <b v="0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x v="1599"/>
    <x v="1599"/>
    <b v="0"/>
    <n v="0"/>
    <n v="0"/>
    <n v="0"/>
    <b v="0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x v="1600"/>
    <x v="1600"/>
    <b v="0"/>
    <n v="9"/>
    <n v="7"/>
    <n v="52.43"/>
    <b v="0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x v="1601"/>
    <x v="1601"/>
    <b v="0"/>
    <n v="56"/>
    <n v="108"/>
    <n v="25.06"/>
    <b v="1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x v="1602"/>
    <x v="1602"/>
    <b v="0"/>
    <n v="32"/>
    <n v="100"/>
    <n v="15.03"/>
    <b v="1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x v="1603"/>
    <x v="1603"/>
    <b v="0"/>
    <n v="30"/>
    <n v="100"/>
    <n v="20.010000000000002"/>
    <b v="1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x v="1604"/>
    <x v="1604"/>
    <b v="0"/>
    <n v="70"/>
    <n v="122"/>
    <n v="28.02"/>
    <b v="1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x v="1605"/>
    <x v="1605"/>
    <b v="0"/>
    <n v="44"/>
    <n v="101"/>
    <n v="59.82"/>
    <b v="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x v="1606"/>
    <x v="1606"/>
    <b v="0"/>
    <n v="92"/>
    <n v="101"/>
    <n v="80"/>
    <b v="1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x v="1607"/>
    <x v="1607"/>
    <b v="0"/>
    <n v="205"/>
    <n v="145"/>
    <n v="100.08"/>
    <b v="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x v="1608"/>
    <x v="1608"/>
    <b v="0"/>
    <n v="23"/>
    <n v="101"/>
    <n v="12.03"/>
    <b v="1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x v="1609"/>
    <x v="1609"/>
    <b v="0"/>
    <n v="4"/>
    <n v="118"/>
    <n v="15.04"/>
    <b v="1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x v="1610"/>
    <x v="1610"/>
    <b v="0"/>
    <n v="112"/>
    <n v="272"/>
    <n v="19.989999999999998"/>
    <b v="1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x v="1611"/>
    <x v="1611"/>
    <b v="0"/>
    <n v="27"/>
    <n v="125"/>
    <n v="8.01"/>
    <b v="1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x v="1612"/>
    <x v="1612"/>
    <b v="0"/>
    <n v="11"/>
    <n v="110"/>
    <n v="5"/>
    <b v="1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x v="1613"/>
    <x v="1613"/>
    <b v="0"/>
    <n v="26"/>
    <n v="102"/>
    <n v="9.9499999999999993"/>
    <b v="1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x v="1614"/>
    <x v="1614"/>
    <b v="0"/>
    <n v="77"/>
    <n v="103"/>
    <n v="49.85"/>
    <b v="1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x v="1615"/>
    <x v="1615"/>
    <b v="0"/>
    <n v="136"/>
    <n v="114"/>
    <n v="80.09"/>
    <b v="1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x v="1616"/>
    <x v="1616"/>
    <b v="0"/>
    <n v="157"/>
    <n v="104"/>
    <n v="100.19"/>
    <b v="1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x v="1617"/>
    <x v="1617"/>
    <b v="0"/>
    <n v="158"/>
    <n v="146"/>
    <n v="69.930000000000007"/>
    <b v="1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x v="1618"/>
    <x v="1618"/>
    <b v="0"/>
    <n v="27"/>
    <n v="105"/>
    <n v="15.01"/>
    <b v="1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x v="1619"/>
    <x v="1619"/>
    <b v="0"/>
    <n v="23"/>
    <n v="133"/>
    <n v="15.04"/>
    <b v="1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x v="1620"/>
    <x v="1620"/>
    <b v="0"/>
    <n v="17"/>
    <n v="113"/>
    <n v="10"/>
    <b v="1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x v="1621"/>
    <x v="1621"/>
    <b v="0"/>
    <n v="37"/>
    <n v="121"/>
    <n v="50.08"/>
    <b v="1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x v="1622"/>
    <x v="1622"/>
    <b v="0"/>
    <n v="65"/>
    <n v="102"/>
    <n v="68.81"/>
    <b v="1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x v="1623"/>
    <x v="1623"/>
    <b v="0"/>
    <n v="18"/>
    <n v="101"/>
    <n v="7.5"/>
    <b v="1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x v="1624"/>
    <x v="1624"/>
    <b v="0"/>
    <n v="25"/>
    <n v="118"/>
    <n v="10"/>
    <b v="1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x v="1625"/>
    <x v="1625"/>
    <b v="0"/>
    <n v="104"/>
    <n v="155"/>
    <n v="75.16"/>
    <b v="1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x v="1626"/>
    <x v="1626"/>
    <b v="0"/>
    <n v="108"/>
    <n v="101"/>
    <n v="80.150000000000006"/>
    <b v="1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x v="1627"/>
    <x v="1627"/>
    <b v="0"/>
    <n v="38"/>
    <n v="117"/>
    <n v="20"/>
    <b v="1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x v="1628"/>
    <x v="1628"/>
    <b v="0"/>
    <n v="88"/>
    <n v="101"/>
    <n v="39.97"/>
    <b v="1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x v="1629"/>
    <x v="1629"/>
    <b v="0"/>
    <n v="82"/>
    <n v="104"/>
    <n v="59.81"/>
    <b v="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x v="1630"/>
    <x v="1630"/>
    <b v="0"/>
    <n v="126"/>
    <n v="265"/>
    <n v="40.04"/>
    <b v="1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x v="1631"/>
    <x v="1631"/>
    <b v="0"/>
    <n v="133"/>
    <n v="156"/>
    <n v="99.94"/>
    <b v="1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x v="1632"/>
    <x v="1632"/>
    <b v="0"/>
    <n v="47"/>
    <n v="102"/>
    <n v="39.85"/>
    <b v="1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x v="1633"/>
    <x v="1633"/>
    <b v="0"/>
    <n v="58"/>
    <n v="100"/>
    <n v="100"/>
    <b v="1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x v="1634"/>
    <x v="1634"/>
    <b v="0"/>
    <n v="32"/>
    <n v="101"/>
    <n v="19.899999999999999"/>
    <b v="1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x v="1635"/>
    <x v="1635"/>
    <b v="0"/>
    <n v="37"/>
    <n v="125"/>
    <n v="20.05"/>
    <b v="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x v="1636"/>
    <x v="1636"/>
    <b v="0"/>
    <n v="87"/>
    <n v="104"/>
    <n v="44.81"/>
    <b v="1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x v="1637"/>
    <x v="1637"/>
    <b v="0"/>
    <n v="15"/>
    <n v="104"/>
    <n v="4.99"/>
    <b v="1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x v="1638"/>
    <x v="1638"/>
    <b v="0"/>
    <n v="27"/>
    <n v="105"/>
    <n v="10"/>
    <b v="1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x v="1639"/>
    <x v="1639"/>
    <b v="0"/>
    <n v="19"/>
    <n v="100"/>
    <n v="18"/>
    <b v="1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x v="1640"/>
    <x v="1640"/>
    <b v="0"/>
    <n v="17"/>
    <n v="170"/>
    <n v="4"/>
    <b v="1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x v="1641"/>
    <x v="1641"/>
    <b v="0"/>
    <n v="26"/>
    <n v="101"/>
    <n v="25.1"/>
    <b v="1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x v="1642"/>
    <x v="1642"/>
    <b v="0"/>
    <n v="28"/>
    <n v="100"/>
    <n v="12"/>
    <b v="1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x v="1643"/>
    <x v="1643"/>
    <b v="0"/>
    <n v="37"/>
    <n v="125"/>
    <n v="49.88"/>
    <b v="1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x v="1644"/>
    <x v="1644"/>
    <b v="0"/>
    <n v="128"/>
    <n v="110"/>
    <n v="99.55"/>
    <b v="1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x v="1645"/>
    <x v="1645"/>
    <b v="0"/>
    <n v="10"/>
    <n v="111"/>
    <n v="49.91"/>
    <b v="1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x v="1646"/>
    <x v="1646"/>
    <b v="0"/>
    <n v="83"/>
    <n v="110"/>
    <n v="20.04"/>
    <b v="1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x v="1647"/>
    <x v="1647"/>
    <b v="0"/>
    <n v="46"/>
    <n v="105"/>
    <n v="49.87"/>
    <b v="1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x v="1648"/>
    <x v="1648"/>
    <b v="0"/>
    <n v="90"/>
    <n v="125"/>
    <n v="23.05"/>
    <b v="1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x v="1649"/>
    <x v="1649"/>
    <b v="0"/>
    <n v="81"/>
    <n v="101"/>
    <n v="37.840000000000003"/>
    <b v="1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x v="1650"/>
    <x v="1650"/>
    <b v="0"/>
    <n v="32"/>
    <n v="142"/>
    <n v="19.940000000000001"/>
    <b v="1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x v="1651"/>
    <x v="1651"/>
    <b v="0"/>
    <n v="20"/>
    <n v="101"/>
    <n v="19.95"/>
    <b v="1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x v="1652"/>
    <x v="1652"/>
    <b v="0"/>
    <n v="70"/>
    <n v="101"/>
    <n v="44.85"/>
    <b v="1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x v="1653"/>
    <x v="1653"/>
    <b v="0"/>
    <n v="168"/>
    <n v="174"/>
    <n v="50.07"/>
    <b v="1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x v="1654"/>
    <x v="1654"/>
    <b v="0"/>
    <n v="34"/>
    <n v="120"/>
    <n v="10.99"/>
    <b v="1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x v="1655"/>
    <x v="1655"/>
    <b v="0"/>
    <n v="48"/>
    <n v="143"/>
    <n v="14.99"/>
    <b v="1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x v="1656"/>
    <x v="1656"/>
    <b v="0"/>
    <n v="48"/>
    <n v="100"/>
    <n v="75.25"/>
    <b v="1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x v="1657"/>
    <x v="1657"/>
    <b v="0"/>
    <n v="221"/>
    <n v="105"/>
    <n v="249.84"/>
    <b v="1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x v="1658"/>
    <x v="1658"/>
    <b v="0"/>
    <n v="107"/>
    <n v="132"/>
    <n v="60.11"/>
    <b v="1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x v="1659"/>
    <x v="1659"/>
    <b v="0"/>
    <n v="45"/>
    <n v="113"/>
    <n v="4.99"/>
    <b v="1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x v="1660"/>
    <x v="1660"/>
    <b v="0"/>
    <n v="36"/>
    <n v="1254"/>
    <n v="0.8"/>
    <b v="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x v="1661"/>
    <x v="1661"/>
    <b v="0"/>
    <n v="101"/>
    <n v="103"/>
    <n v="78.62"/>
    <b v="1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x v="1662"/>
    <x v="1662"/>
    <b v="0"/>
    <n v="62"/>
    <n v="103"/>
    <n v="79.72"/>
    <b v="1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x v="1663"/>
    <x v="1663"/>
    <b v="0"/>
    <n v="32"/>
    <n v="108"/>
    <n v="10"/>
    <b v="1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x v="1664"/>
    <x v="1664"/>
    <b v="0"/>
    <n v="89"/>
    <n v="122"/>
    <n v="25.08"/>
    <b v="1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x v="1665"/>
    <x v="1665"/>
    <b v="0"/>
    <n v="93"/>
    <n v="119"/>
    <n v="35.130000000000003"/>
    <b v="1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x v="1666"/>
    <x v="1666"/>
    <b v="0"/>
    <n v="98"/>
    <n v="161"/>
    <n v="24.98"/>
    <b v="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x v="1667"/>
    <x v="1667"/>
    <b v="0"/>
    <n v="82"/>
    <n v="127"/>
    <n v="33.96"/>
    <b v="1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x v="1668"/>
    <x v="1668"/>
    <b v="0"/>
    <n v="116"/>
    <n v="103"/>
    <n v="79.72"/>
    <b v="1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x v="1669"/>
    <x v="1669"/>
    <b v="0"/>
    <n v="52"/>
    <n v="140"/>
    <n v="19.96"/>
    <b v="1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x v="1670"/>
    <x v="1670"/>
    <b v="0"/>
    <n v="23"/>
    <n v="103"/>
    <n v="9.9600000000000009"/>
    <b v="1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x v="1671"/>
    <x v="1671"/>
    <b v="0"/>
    <n v="77"/>
    <n v="101"/>
    <n v="19.940000000000001"/>
    <b v="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x v="1672"/>
    <x v="1672"/>
    <b v="0"/>
    <n v="49"/>
    <n v="113"/>
    <n v="16.989999999999998"/>
    <b v="1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x v="1673"/>
    <x v="1673"/>
    <b v="0"/>
    <n v="59"/>
    <n v="128"/>
    <n v="21.02"/>
    <b v="1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x v="1674"/>
    <x v="1674"/>
    <b v="0"/>
    <n v="113"/>
    <n v="202"/>
    <n v="49.93"/>
    <b v="1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x v="1675"/>
    <x v="1675"/>
    <b v="0"/>
    <n v="34"/>
    <n v="137"/>
    <n v="10.029999999999999"/>
    <b v="1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x v="1676"/>
    <x v="1676"/>
    <b v="0"/>
    <n v="42"/>
    <n v="115"/>
    <n v="30.09"/>
    <b v="1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x v="1677"/>
    <x v="1677"/>
    <b v="0"/>
    <n v="42"/>
    <n v="112"/>
    <n v="59.82"/>
    <b v="1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x v="1678"/>
    <x v="1678"/>
    <b v="0"/>
    <n v="49"/>
    <n v="118"/>
    <n v="15.05"/>
    <b v="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x v="1679"/>
    <x v="1679"/>
    <b v="0"/>
    <n v="56"/>
    <n v="175"/>
    <n v="20"/>
    <b v="1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x v="1680"/>
    <x v="1680"/>
    <b v="0"/>
    <n v="25"/>
    <n v="118"/>
    <n v="9.9600000000000009"/>
    <b v="1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x v="1681"/>
    <x v="1681"/>
    <b v="0"/>
    <n v="884"/>
    <n v="101"/>
    <n v="652.72"/>
    <b v="0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x v="1682"/>
    <x v="1682"/>
    <b v="0"/>
    <n v="0"/>
    <n v="0"/>
    <n v="0"/>
    <b v="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x v="1683"/>
    <x v="1683"/>
    <b v="0"/>
    <n v="10"/>
    <n v="22"/>
    <n v="34.549999999999997"/>
    <b v="0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x v="1684"/>
    <x v="1684"/>
    <b v="0"/>
    <n v="101"/>
    <n v="109"/>
    <n v="80.09"/>
    <b v="0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x v="1685"/>
    <x v="1685"/>
    <b v="0"/>
    <n v="15"/>
    <n v="103"/>
    <n v="3.5"/>
    <b v="0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x v="1686"/>
    <x v="1686"/>
    <b v="0"/>
    <n v="1"/>
    <n v="0"/>
    <n v="0"/>
    <b v="0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x v="1687"/>
    <x v="1687"/>
    <b v="0"/>
    <n v="39"/>
    <n v="31"/>
    <n v="100.81"/>
    <b v="0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x v="1688"/>
    <x v="1688"/>
    <b v="0"/>
    <n v="7"/>
    <n v="44"/>
    <n v="40.270000000000003"/>
    <b v="0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x v="1689"/>
    <x v="1689"/>
    <b v="0"/>
    <n v="14"/>
    <n v="100"/>
    <n v="24"/>
    <b v="0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x v="1690"/>
    <x v="1690"/>
    <b v="0"/>
    <n v="11"/>
    <n v="25"/>
    <n v="25.4"/>
    <b v="0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x v="1691"/>
    <x v="1691"/>
    <b v="0"/>
    <n v="38"/>
    <n v="33"/>
    <n v="304.3"/>
    <b v="0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x v="1692"/>
    <x v="1692"/>
    <b v="0"/>
    <n v="15"/>
    <n v="48"/>
    <n v="49.79"/>
    <b v="0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x v="1693"/>
    <x v="1693"/>
    <b v="0"/>
    <n v="8"/>
    <n v="9"/>
    <n v="31.11"/>
    <b v="0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x v="1694"/>
    <x v="1694"/>
    <b v="0"/>
    <n v="1"/>
    <n v="0"/>
    <n v="0"/>
    <b v="0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x v="1695"/>
    <x v="1695"/>
    <b v="0"/>
    <n v="23"/>
    <n v="12"/>
    <n v="117.08"/>
    <b v="0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x v="1696"/>
    <x v="1696"/>
    <b v="0"/>
    <n v="0"/>
    <n v="0"/>
    <n v="0"/>
    <b v="0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x v="1697"/>
    <x v="1697"/>
    <b v="0"/>
    <n v="22"/>
    <n v="20"/>
    <n v="126.3"/>
    <b v="0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x v="1698"/>
    <x v="1698"/>
    <b v="0"/>
    <n v="0"/>
    <n v="0"/>
    <n v="0"/>
    <b v="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x v="1699"/>
    <x v="1699"/>
    <b v="0"/>
    <n v="4"/>
    <n v="4"/>
    <n v="54"/>
    <b v="0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x v="1700"/>
    <x v="1700"/>
    <b v="0"/>
    <n v="79"/>
    <n v="26"/>
    <n v="200.46"/>
    <b v="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x v="1701"/>
    <x v="1701"/>
    <b v="0"/>
    <n v="2"/>
    <n v="0"/>
    <n v="0"/>
    <b v="0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x v="1702"/>
    <x v="1702"/>
    <b v="0"/>
    <n v="1"/>
    <n v="0"/>
    <n v="0"/>
    <b v="0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x v="1703"/>
    <x v="1703"/>
    <b v="0"/>
    <n v="2"/>
    <n v="1"/>
    <n v="51"/>
    <b v="0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x v="1704"/>
    <x v="1704"/>
    <b v="0"/>
    <n v="11"/>
    <n v="65"/>
    <n v="20.03"/>
    <b v="0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x v="1705"/>
    <x v="1705"/>
    <b v="0"/>
    <n v="0"/>
    <n v="0"/>
    <n v="0"/>
    <b v="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x v="1706"/>
    <x v="1706"/>
    <b v="0"/>
    <n v="0"/>
    <n v="0"/>
    <n v="0"/>
    <b v="0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x v="1707"/>
    <x v="1707"/>
    <b v="0"/>
    <n v="9"/>
    <n v="10"/>
    <n v="48.7"/>
    <b v="0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x v="1708"/>
    <x v="1708"/>
    <b v="0"/>
    <n v="0"/>
    <n v="0"/>
    <n v="0"/>
    <b v="0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x v="1709"/>
    <x v="1709"/>
    <b v="0"/>
    <n v="4"/>
    <n v="5"/>
    <n v="17"/>
    <b v="0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x v="1710"/>
    <x v="1710"/>
    <b v="0"/>
    <n v="1"/>
    <n v="1"/>
    <n v="34"/>
    <b v="0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x v="1711"/>
    <x v="1711"/>
    <b v="0"/>
    <n v="2"/>
    <n v="11"/>
    <n v="95.45"/>
    <b v="0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x v="1712"/>
    <x v="1712"/>
    <b v="0"/>
    <n v="0"/>
    <n v="0"/>
    <n v="0"/>
    <b v="0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x v="1713"/>
    <x v="1713"/>
    <b v="0"/>
    <n v="1"/>
    <n v="2"/>
    <n v="25"/>
    <b v="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x v="1714"/>
    <x v="1714"/>
    <b v="0"/>
    <n v="17"/>
    <n v="8"/>
    <n v="245.88"/>
    <b v="0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x v="1715"/>
    <x v="1715"/>
    <b v="0"/>
    <n v="2"/>
    <n v="0"/>
    <n v="0"/>
    <b v="0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x v="1716"/>
    <x v="1716"/>
    <b v="0"/>
    <n v="3"/>
    <n v="8"/>
    <n v="18.75"/>
    <b v="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x v="1717"/>
    <x v="1717"/>
    <b v="0"/>
    <n v="41"/>
    <n v="43"/>
    <n v="32.44"/>
    <b v="0"/>
    <x v="28"/>
    <x v="4"/>
    <x v="28"/>
  </r>
  <r>
    <n v="1718"/>
    <s v="The Prodigal Son"/>
    <s v="A melody for the galaxy."/>
    <n v="35000"/>
    <n v="75"/>
    <x v="2"/>
    <x v="0"/>
    <s v="USD"/>
    <n v="1463201940"/>
    <d v="2016-05-14T04:59:00"/>
    <x v="1718"/>
    <x v="1718"/>
    <b v="0"/>
    <n v="2"/>
    <n v="0"/>
    <n v="0"/>
    <b v="0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x v="1719"/>
    <x v="1719"/>
    <b v="0"/>
    <n v="3"/>
    <n v="1"/>
    <n v="35"/>
    <b v="0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x v="1720"/>
    <x v="1720"/>
    <b v="0"/>
    <n v="8"/>
    <n v="6"/>
    <n v="37.5"/>
    <b v="0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x v="1721"/>
    <x v="1721"/>
    <b v="0"/>
    <n v="0"/>
    <n v="0"/>
    <n v="0"/>
    <b v="0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x v="1722"/>
    <x v="1722"/>
    <b v="0"/>
    <n v="1"/>
    <n v="0"/>
    <n v="0"/>
    <b v="0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x v="1723"/>
    <x v="1723"/>
    <b v="0"/>
    <n v="3"/>
    <n v="7"/>
    <n v="92.86"/>
    <b v="0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x v="1724"/>
    <x v="1724"/>
    <b v="0"/>
    <n v="4"/>
    <n v="1"/>
    <n v="35"/>
    <b v="0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x v="1725"/>
    <x v="1725"/>
    <b v="0"/>
    <n v="9"/>
    <n v="10"/>
    <n v="56"/>
    <b v="0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x v="1726"/>
    <x v="1726"/>
    <b v="0"/>
    <n v="16"/>
    <n v="34"/>
    <n v="64.59"/>
    <b v="0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x v="1727"/>
    <x v="1727"/>
    <b v="0"/>
    <n v="1"/>
    <n v="0"/>
    <n v="0"/>
    <b v="0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x v="1728"/>
    <x v="1728"/>
    <b v="0"/>
    <n v="7"/>
    <n v="68"/>
    <n v="12.57"/>
    <b v="0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x v="1729"/>
    <x v="1729"/>
    <b v="0"/>
    <n v="0"/>
    <n v="0"/>
    <n v="0"/>
    <b v="0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x v="1730"/>
    <x v="1730"/>
    <b v="0"/>
    <n v="0"/>
    <n v="0"/>
    <n v="0"/>
    <b v="0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x v="1731"/>
    <x v="1731"/>
    <b v="0"/>
    <n v="0"/>
    <n v="0"/>
    <n v="0"/>
    <b v="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x v="1732"/>
    <x v="1732"/>
    <b v="0"/>
    <n v="0"/>
    <n v="0"/>
    <n v="0"/>
    <b v="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x v="1733"/>
    <x v="1733"/>
    <b v="0"/>
    <n v="0"/>
    <n v="0"/>
    <n v="0"/>
    <b v="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x v="1734"/>
    <x v="1734"/>
    <b v="0"/>
    <n v="1"/>
    <n v="0"/>
    <n v="0"/>
    <b v="0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x v="1735"/>
    <x v="1735"/>
    <b v="0"/>
    <n v="2"/>
    <n v="11"/>
    <n v="10"/>
    <b v="0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x v="1736"/>
    <x v="1736"/>
    <b v="0"/>
    <n v="1"/>
    <n v="1"/>
    <n v="22"/>
    <b v="0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x v="1737"/>
    <x v="1737"/>
    <b v="0"/>
    <n v="15"/>
    <n v="21"/>
    <n v="40.479999999999997"/>
    <b v="0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x v="1738"/>
    <x v="1738"/>
    <b v="0"/>
    <n v="1"/>
    <n v="0"/>
    <n v="0"/>
    <b v="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x v="1739"/>
    <x v="1739"/>
    <b v="0"/>
    <n v="1"/>
    <n v="0"/>
    <n v="0"/>
    <b v="0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x v="1740"/>
    <x v="1740"/>
    <b v="0"/>
    <n v="0"/>
    <n v="0"/>
    <n v="0"/>
    <b v="0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x v="1741"/>
    <x v="1741"/>
    <b v="0"/>
    <n v="52"/>
    <n v="111"/>
    <n v="11.98"/>
    <b v="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x v="1742"/>
    <x v="1742"/>
    <b v="0"/>
    <n v="34"/>
    <n v="109"/>
    <n v="19.95"/>
    <b v="1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x v="1743"/>
    <x v="1743"/>
    <b v="0"/>
    <n v="67"/>
    <n v="100"/>
    <n v="60.25"/>
    <b v="1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x v="1744"/>
    <x v="1744"/>
    <b v="0"/>
    <n v="70"/>
    <n v="118"/>
    <n v="55.21"/>
    <b v="1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x v="1745"/>
    <x v="1745"/>
    <b v="0"/>
    <n v="89"/>
    <n v="114"/>
    <n v="70.010000000000005"/>
    <b v="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x v="1746"/>
    <x v="1746"/>
    <b v="0"/>
    <n v="107"/>
    <n v="148"/>
    <n v="150.1"/>
    <b v="1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x v="1747"/>
    <x v="1747"/>
    <b v="0"/>
    <n v="159"/>
    <n v="105"/>
    <n v="89.96"/>
    <b v="1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x v="1748"/>
    <x v="1748"/>
    <b v="0"/>
    <n v="181"/>
    <n v="130"/>
    <n v="499.8"/>
    <b v="1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x v="1749"/>
    <x v="1749"/>
    <b v="0"/>
    <n v="131"/>
    <n v="123"/>
    <n v="100.9"/>
    <b v="1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x v="1750"/>
    <x v="1750"/>
    <b v="0"/>
    <n v="125"/>
    <n v="202"/>
    <n v="49.91"/>
    <b v="1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x v="1751"/>
    <x v="1751"/>
    <b v="0"/>
    <n v="61"/>
    <n v="103"/>
    <n v="99.9"/>
    <b v="1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x v="1752"/>
    <x v="1752"/>
    <b v="0"/>
    <n v="90"/>
    <n v="260"/>
    <n v="12.01"/>
    <b v="1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x v="1753"/>
    <x v="1753"/>
    <b v="0"/>
    <n v="35"/>
    <n v="108"/>
    <n v="150"/>
    <b v="1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x v="1754"/>
    <x v="1754"/>
    <b v="0"/>
    <n v="90"/>
    <n v="111"/>
    <n v="84.64"/>
    <b v="1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x v="1755"/>
    <x v="1755"/>
    <b v="0"/>
    <n v="4"/>
    <n v="120"/>
    <n v="0.25"/>
    <b v="1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x v="1756"/>
    <x v="1756"/>
    <b v="0"/>
    <n v="120"/>
    <n v="103"/>
    <n v="54.91"/>
    <b v="1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x v="1757"/>
    <x v="1757"/>
    <b v="0"/>
    <n v="14"/>
    <n v="116"/>
    <n v="50"/>
    <b v="1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x v="1758"/>
    <x v="1758"/>
    <b v="0"/>
    <n v="27"/>
    <n v="115"/>
    <n v="9.9700000000000006"/>
    <b v="1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x v="1759"/>
    <x v="1759"/>
    <b v="0"/>
    <n v="49"/>
    <n v="107"/>
    <n v="49.81"/>
    <b v="1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x v="1760"/>
    <x v="1760"/>
    <b v="0"/>
    <n v="102"/>
    <n v="165"/>
    <n v="50.13"/>
    <b v="1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x v="1761"/>
    <x v="1761"/>
    <b v="0"/>
    <n v="3"/>
    <n v="155"/>
    <n v="1"/>
    <b v="1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x v="1762"/>
    <x v="1762"/>
    <b v="0"/>
    <n v="25"/>
    <n v="885"/>
    <n v="1"/>
    <b v="1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x v="1763"/>
    <x v="1763"/>
    <b v="0"/>
    <n v="118"/>
    <n v="102"/>
    <n v="119.89"/>
    <b v="1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x v="1764"/>
    <x v="1764"/>
    <b v="1"/>
    <n v="39"/>
    <n v="20"/>
    <n v="107.8"/>
    <b v="0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x v="1765"/>
    <x v="1765"/>
    <b v="1"/>
    <n v="103"/>
    <n v="59"/>
    <n v="125.99"/>
    <b v="0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x v="1766"/>
    <x v="1766"/>
    <b v="1"/>
    <n v="0"/>
    <n v="0"/>
    <n v="0"/>
    <b v="0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x v="1767"/>
    <x v="1767"/>
    <b v="1"/>
    <n v="39"/>
    <n v="46"/>
    <n v="49.7"/>
    <b v="0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x v="1768"/>
    <x v="1768"/>
    <b v="1"/>
    <n v="15"/>
    <n v="4"/>
    <n v="46.75"/>
    <b v="0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x v="1769"/>
    <x v="1769"/>
    <b v="1"/>
    <n v="22"/>
    <n v="3"/>
    <n v="360.33"/>
    <b v="0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x v="1770"/>
    <x v="1770"/>
    <b v="1"/>
    <n v="92"/>
    <n v="57"/>
    <n v="242.91"/>
    <b v="0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x v="1771"/>
    <x v="1771"/>
    <b v="1"/>
    <n v="25"/>
    <n v="21"/>
    <n v="42.62"/>
    <b v="0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x v="1772"/>
    <x v="1772"/>
    <b v="1"/>
    <n v="19"/>
    <n v="16"/>
    <n v="53.63"/>
    <b v="0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x v="1773"/>
    <x v="1773"/>
    <b v="1"/>
    <n v="19"/>
    <n v="6"/>
    <n v="312.83"/>
    <b v="0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x v="1774"/>
    <x v="1774"/>
    <b v="1"/>
    <n v="13"/>
    <n v="46"/>
    <n v="24.96"/>
    <b v="0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x v="1775"/>
    <x v="1775"/>
    <b v="1"/>
    <n v="124"/>
    <n v="65"/>
    <n v="325.51"/>
    <b v="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x v="1776"/>
    <x v="1776"/>
    <b v="1"/>
    <n v="4"/>
    <n v="7"/>
    <n v="47.86"/>
    <b v="0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x v="1777"/>
    <x v="1777"/>
    <b v="1"/>
    <n v="10"/>
    <n v="14"/>
    <n v="46.5"/>
    <b v="0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x v="1778"/>
    <x v="1778"/>
    <b v="1"/>
    <n v="15"/>
    <n v="2"/>
    <n v="497.5"/>
    <b v="0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x v="1779"/>
    <x v="1779"/>
    <b v="1"/>
    <n v="38"/>
    <n v="36"/>
    <n v="110.72"/>
    <b v="0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x v="1780"/>
    <x v="1780"/>
    <b v="1"/>
    <n v="152"/>
    <n v="40"/>
    <n v="298.08"/>
    <b v="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x v="1781"/>
    <x v="1781"/>
    <b v="1"/>
    <n v="24"/>
    <n v="26"/>
    <n v="54.5"/>
    <b v="0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x v="1782"/>
    <x v="1782"/>
    <b v="1"/>
    <n v="76"/>
    <n v="15"/>
    <n v="361.47"/>
    <b v="0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x v="1783"/>
    <x v="1783"/>
    <b v="1"/>
    <n v="185"/>
    <n v="24"/>
    <n v="394.88"/>
    <b v="0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x v="1784"/>
    <x v="1784"/>
    <b v="1"/>
    <n v="33"/>
    <n v="40"/>
    <n v="49.7"/>
    <b v="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x v="1785"/>
    <x v="1785"/>
    <b v="1"/>
    <n v="108"/>
    <n v="20"/>
    <n v="242.65"/>
    <b v="0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x v="1786"/>
    <x v="1786"/>
    <b v="1"/>
    <n v="29"/>
    <n v="48"/>
    <n v="18.850000000000001"/>
    <b v="0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x v="1787"/>
    <x v="1787"/>
    <b v="1"/>
    <n v="24"/>
    <n v="15"/>
    <n v="102.2"/>
    <b v="0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x v="1788"/>
    <x v="1788"/>
    <b v="1"/>
    <n v="4"/>
    <n v="1"/>
    <n v="76"/>
    <b v="0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x v="1789"/>
    <x v="1789"/>
    <b v="1"/>
    <n v="4"/>
    <n v="1"/>
    <n v="40"/>
    <b v="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x v="1790"/>
    <x v="1790"/>
    <b v="1"/>
    <n v="15"/>
    <n v="5"/>
    <n v="327.2"/>
    <b v="0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x v="1791"/>
    <x v="1791"/>
    <b v="1"/>
    <n v="4"/>
    <n v="4"/>
    <n v="26.75"/>
    <b v="0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x v="1792"/>
    <x v="1792"/>
    <b v="1"/>
    <n v="139"/>
    <n v="61"/>
    <n v="250.51"/>
    <b v="0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x v="1793"/>
    <x v="1793"/>
    <b v="1"/>
    <n v="2"/>
    <n v="1"/>
    <n v="40"/>
    <b v="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x v="1794"/>
    <x v="1794"/>
    <b v="1"/>
    <n v="18"/>
    <n v="11"/>
    <n v="90.64"/>
    <b v="0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x v="1795"/>
    <x v="1795"/>
    <b v="1"/>
    <n v="81"/>
    <n v="39"/>
    <n v="278.10000000000002"/>
    <b v="0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x v="1796"/>
    <x v="1796"/>
    <b v="1"/>
    <n v="86"/>
    <n v="22"/>
    <n v="190.45"/>
    <b v="0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x v="1797"/>
    <x v="1797"/>
    <b v="1"/>
    <n v="140"/>
    <n v="68"/>
    <n v="99.34"/>
    <b v="0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x v="1798"/>
    <x v="1798"/>
    <b v="1"/>
    <n v="37"/>
    <n v="14"/>
    <n v="155.86000000000001"/>
    <b v="0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x v="1799"/>
    <x v="1799"/>
    <b v="1"/>
    <n v="6"/>
    <n v="2"/>
    <n v="34.92"/>
    <b v="0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x v="1800"/>
    <x v="1800"/>
    <b v="1"/>
    <n v="113"/>
    <n v="20"/>
    <n v="473"/>
    <b v="0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x v="1801"/>
    <x v="1801"/>
    <b v="1"/>
    <n v="37"/>
    <n v="14"/>
    <n v="168.21"/>
    <b v="0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x v="1802"/>
    <x v="1802"/>
    <b v="1"/>
    <n v="18"/>
    <n v="48"/>
    <n v="35.35"/>
    <b v="0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x v="1803"/>
    <x v="1803"/>
    <b v="1"/>
    <n v="75"/>
    <n v="31"/>
    <n v="173.87"/>
    <b v="0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x v="1804"/>
    <x v="1804"/>
    <b v="1"/>
    <n v="52"/>
    <n v="35"/>
    <n v="155.77000000000001"/>
    <b v="0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x v="1805"/>
    <x v="1805"/>
    <b v="1"/>
    <n v="122"/>
    <n v="36"/>
    <n v="227.53"/>
    <b v="0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x v="1806"/>
    <x v="1806"/>
    <b v="1"/>
    <n v="8"/>
    <n v="3"/>
    <n v="197"/>
    <b v="0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x v="1807"/>
    <x v="1807"/>
    <b v="1"/>
    <n v="8"/>
    <n v="11"/>
    <n v="50.27"/>
    <b v="0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x v="1808"/>
    <x v="1808"/>
    <b v="1"/>
    <n v="96"/>
    <n v="41"/>
    <n v="282.77999999999997"/>
    <b v="0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x v="1809"/>
    <x v="1809"/>
    <b v="1"/>
    <n v="9"/>
    <n v="11"/>
    <n v="34.549999999999997"/>
    <b v="0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x v="1810"/>
    <x v="1810"/>
    <b v="0"/>
    <n v="2"/>
    <n v="3"/>
    <n v="5"/>
    <b v="0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x v="1811"/>
    <x v="1811"/>
    <b v="0"/>
    <n v="26"/>
    <n v="0"/>
    <n v="0"/>
    <b v="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x v="1812"/>
    <x v="1812"/>
    <b v="0"/>
    <n v="23"/>
    <n v="13"/>
    <n v="66.540000000000006"/>
    <b v="0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x v="1813"/>
    <x v="1813"/>
    <b v="0"/>
    <n v="0"/>
    <n v="0"/>
    <n v="0"/>
    <b v="0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x v="1814"/>
    <x v="1814"/>
    <b v="0"/>
    <n v="140"/>
    <n v="49"/>
    <n v="120.45"/>
    <b v="0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x v="1815"/>
    <x v="1815"/>
    <b v="0"/>
    <n v="0"/>
    <n v="0"/>
    <n v="0"/>
    <b v="0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x v="1816"/>
    <x v="1816"/>
    <b v="0"/>
    <n v="6"/>
    <n v="2"/>
    <n v="254.5"/>
    <b v="0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x v="1817"/>
    <x v="1817"/>
    <b v="0"/>
    <n v="100"/>
    <n v="52"/>
    <n v="181.13"/>
    <b v="0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x v="1818"/>
    <x v="1818"/>
    <b v="0"/>
    <n v="0"/>
    <n v="0"/>
    <n v="0"/>
    <b v="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x v="1819"/>
    <x v="1819"/>
    <b v="0"/>
    <n v="4"/>
    <n v="2"/>
    <n v="12.5"/>
    <b v="0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x v="1820"/>
    <x v="1820"/>
    <b v="0"/>
    <n v="8"/>
    <n v="7"/>
    <n v="243.86"/>
    <b v="0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x v="1821"/>
    <x v="1821"/>
    <b v="0"/>
    <n v="57"/>
    <n v="135"/>
    <n v="24.98"/>
    <b v="1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x v="1822"/>
    <x v="1822"/>
    <b v="0"/>
    <n v="11"/>
    <n v="100"/>
    <n v="3"/>
    <b v="1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x v="1823"/>
    <x v="1823"/>
    <b v="0"/>
    <n v="33"/>
    <n v="116"/>
    <n v="6.99"/>
    <b v="1"/>
    <x v="11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x v="1824"/>
    <x v="1824"/>
    <b v="0"/>
    <n v="40"/>
    <n v="100"/>
    <n v="30.02"/>
    <b v="1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x v="1825"/>
    <x v="1825"/>
    <b v="0"/>
    <n v="50"/>
    <n v="105"/>
    <n v="20.010000000000002"/>
    <b v="1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x v="1826"/>
    <x v="1826"/>
    <b v="0"/>
    <n v="38"/>
    <n v="101"/>
    <n v="20"/>
    <b v="1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x v="1827"/>
    <x v="1827"/>
    <b v="0"/>
    <n v="96"/>
    <n v="101"/>
    <n v="79.73"/>
    <b v="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x v="1828"/>
    <x v="1828"/>
    <b v="0"/>
    <n v="48"/>
    <n v="100"/>
    <n v="200.32"/>
    <b v="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x v="1829"/>
    <x v="1829"/>
    <b v="0"/>
    <n v="33"/>
    <n v="167"/>
    <n v="14.97"/>
    <b v="1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x v="1830"/>
    <x v="1830"/>
    <b v="0"/>
    <n v="226"/>
    <n v="102"/>
    <n v="149.31"/>
    <b v="1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x v="1831"/>
    <x v="1831"/>
    <b v="0"/>
    <n v="14"/>
    <n v="103"/>
    <n v="10"/>
    <b v="1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x v="1832"/>
    <x v="1832"/>
    <b v="0"/>
    <n v="20"/>
    <n v="143"/>
    <n v="3.5"/>
    <b v="1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x v="1833"/>
    <x v="1833"/>
    <b v="0"/>
    <n v="25"/>
    <n v="263"/>
    <n v="3.99"/>
    <b v="1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x v="1834"/>
    <x v="1834"/>
    <b v="0"/>
    <n v="90"/>
    <n v="118"/>
    <n v="100.04"/>
    <b v="1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x v="1835"/>
    <x v="1835"/>
    <b v="0"/>
    <n v="11"/>
    <n v="104"/>
    <n v="5"/>
    <b v="1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x v="1836"/>
    <x v="1836"/>
    <b v="0"/>
    <n v="55"/>
    <n v="200"/>
    <n v="50.09"/>
    <b v="1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x v="1837"/>
    <x v="1837"/>
    <b v="0"/>
    <n v="30"/>
    <n v="307"/>
    <n v="6"/>
    <b v="1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x v="1838"/>
    <x v="1838"/>
    <b v="0"/>
    <n v="28"/>
    <n v="100"/>
    <n v="10.01"/>
    <b v="1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x v="1839"/>
    <x v="1839"/>
    <b v="0"/>
    <n v="45"/>
    <n v="205"/>
    <n v="10.01"/>
    <b v="1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x v="1840"/>
    <x v="1840"/>
    <b v="0"/>
    <n v="13"/>
    <n v="109"/>
    <n v="8.99"/>
    <b v="1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x v="1841"/>
    <x v="1841"/>
    <b v="0"/>
    <n v="40"/>
    <n v="102"/>
    <n v="19.95"/>
    <b v="1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x v="1842"/>
    <x v="1842"/>
    <b v="0"/>
    <n v="21"/>
    <n v="125"/>
    <n v="20.04"/>
    <b v="1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x v="1843"/>
    <x v="1843"/>
    <b v="0"/>
    <n v="134"/>
    <n v="124"/>
    <n v="100"/>
    <b v="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x v="1844"/>
    <x v="1844"/>
    <b v="0"/>
    <n v="20"/>
    <n v="101"/>
    <n v="15.06"/>
    <b v="1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x v="1845"/>
    <x v="1845"/>
    <b v="0"/>
    <n v="19"/>
    <n v="100"/>
    <n v="10"/>
    <b v="1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x v="1846"/>
    <x v="1846"/>
    <b v="0"/>
    <n v="209"/>
    <n v="138"/>
    <n v="149.91999999999999"/>
    <b v="1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x v="1847"/>
    <x v="1847"/>
    <b v="0"/>
    <n v="38"/>
    <n v="121"/>
    <n v="24.98"/>
    <b v="1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x v="1848"/>
    <x v="1848"/>
    <b v="0"/>
    <n v="24"/>
    <n v="107"/>
    <n v="30.1"/>
    <b v="1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x v="1849"/>
    <x v="1849"/>
    <b v="0"/>
    <n v="8"/>
    <n v="100"/>
    <n v="3.01"/>
    <b v="1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x v="1850"/>
    <x v="1850"/>
    <b v="0"/>
    <n v="179"/>
    <n v="102"/>
    <n v="89.58"/>
    <b v="1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x v="1851"/>
    <x v="1851"/>
    <b v="0"/>
    <n v="26"/>
    <n v="100"/>
    <n v="13.01"/>
    <b v="1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x v="1852"/>
    <x v="1852"/>
    <b v="0"/>
    <n v="131"/>
    <n v="117"/>
    <n v="149.96"/>
    <b v="1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x v="1853"/>
    <x v="1853"/>
    <b v="0"/>
    <n v="14"/>
    <n v="102"/>
    <n v="7.99"/>
    <b v="1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x v="1854"/>
    <x v="1854"/>
    <b v="0"/>
    <n v="174"/>
    <n v="102"/>
    <n v="150.18"/>
    <b v="1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x v="1855"/>
    <x v="1855"/>
    <b v="0"/>
    <n v="191"/>
    <n v="154"/>
    <n v="87.53"/>
    <b v="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x v="1856"/>
    <x v="1856"/>
    <b v="0"/>
    <n v="38"/>
    <n v="101"/>
    <n v="20.05"/>
    <b v="1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x v="1857"/>
    <x v="1857"/>
    <b v="0"/>
    <n v="22"/>
    <n v="100"/>
    <n v="30"/>
    <b v="1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x v="1858"/>
    <x v="1858"/>
    <b v="0"/>
    <n v="149"/>
    <n v="109"/>
    <n v="55.43"/>
    <b v="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x v="1859"/>
    <x v="1859"/>
    <b v="0"/>
    <n v="56"/>
    <n v="132"/>
    <n v="29.96"/>
    <b v="1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x v="1860"/>
    <x v="1860"/>
    <b v="0"/>
    <n v="19"/>
    <n v="133"/>
    <n v="7.53"/>
    <b v="1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x v="1861"/>
    <x v="1861"/>
    <b v="0"/>
    <n v="0"/>
    <n v="0"/>
    <n v="0"/>
    <b v="0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x v="1862"/>
    <x v="1862"/>
    <b v="0"/>
    <n v="16"/>
    <n v="8"/>
    <n v="181.88"/>
    <b v="0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x v="1863"/>
    <x v="1863"/>
    <b v="0"/>
    <n v="2"/>
    <n v="0"/>
    <n v="0"/>
    <b v="0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x v="1864"/>
    <x v="1864"/>
    <b v="0"/>
    <n v="48"/>
    <n v="43"/>
    <n v="64.84"/>
    <b v="0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x v="1865"/>
    <x v="1865"/>
    <b v="0"/>
    <n v="2"/>
    <n v="0"/>
    <n v="0"/>
    <b v="0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x v="1866"/>
    <x v="1866"/>
    <b v="0"/>
    <n v="2"/>
    <n v="1"/>
    <n v="125"/>
    <b v="0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x v="1867"/>
    <x v="1867"/>
    <b v="0"/>
    <n v="1"/>
    <n v="0"/>
    <n v="0"/>
    <b v="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x v="1868"/>
    <x v="1868"/>
    <b v="0"/>
    <n v="17"/>
    <n v="5"/>
    <n v="243.4"/>
    <b v="0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x v="1869"/>
    <x v="1869"/>
    <b v="0"/>
    <n v="0"/>
    <n v="0"/>
    <n v="0"/>
    <b v="0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x v="1870"/>
    <x v="1870"/>
    <b v="0"/>
    <n v="11"/>
    <n v="10"/>
    <n v="36.1"/>
    <b v="0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x v="1871"/>
    <x v="1871"/>
    <b v="0"/>
    <n v="95"/>
    <n v="72"/>
    <n v="64.81"/>
    <b v="0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x v="1872"/>
    <x v="1872"/>
    <b v="0"/>
    <n v="13"/>
    <n v="1"/>
    <n v="212"/>
    <b v="0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x v="1873"/>
    <x v="1873"/>
    <b v="0"/>
    <n v="2"/>
    <n v="0"/>
    <n v="0"/>
    <b v="0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x v="1874"/>
    <x v="1874"/>
    <b v="0"/>
    <n v="2"/>
    <n v="0"/>
    <n v="0"/>
    <b v="0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x v="1875"/>
    <x v="1875"/>
    <b v="0"/>
    <n v="3"/>
    <n v="1"/>
    <n v="51"/>
    <b v="0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x v="1876"/>
    <x v="1876"/>
    <b v="0"/>
    <n v="0"/>
    <n v="0"/>
    <n v="0"/>
    <b v="0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x v="1877"/>
    <x v="1877"/>
    <b v="0"/>
    <n v="0"/>
    <n v="0"/>
    <n v="0"/>
    <b v="0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x v="1878"/>
    <x v="1878"/>
    <b v="0"/>
    <n v="0"/>
    <n v="0"/>
    <n v="0"/>
    <b v="0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x v="1879"/>
    <x v="1879"/>
    <b v="0"/>
    <n v="2"/>
    <n v="0"/>
    <n v="0"/>
    <b v="0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x v="1880"/>
    <x v="1880"/>
    <b v="0"/>
    <n v="24"/>
    <n v="20"/>
    <n v="50.2"/>
    <b v="0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x v="1881"/>
    <x v="1881"/>
    <b v="0"/>
    <n v="70"/>
    <n v="173"/>
    <n v="19.96"/>
    <b v="1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x v="1882"/>
    <x v="1882"/>
    <b v="0"/>
    <n v="81"/>
    <n v="101"/>
    <n v="33.47"/>
    <b v="1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x v="1883"/>
    <x v="1883"/>
    <b v="0"/>
    <n v="32"/>
    <n v="105"/>
    <n v="9.9700000000000006"/>
    <b v="1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x v="1884"/>
    <x v="1884"/>
    <b v="0"/>
    <n v="26"/>
    <n v="135"/>
    <n v="10.01"/>
    <b v="1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x v="1885"/>
    <x v="1885"/>
    <b v="0"/>
    <n v="105"/>
    <n v="116"/>
    <n v="45.88"/>
    <b v="1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x v="1886"/>
    <x v="1886"/>
    <b v="0"/>
    <n v="29"/>
    <n v="102"/>
    <n v="12.01"/>
    <b v="1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x v="1887"/>
    <x v="1887"/>
    <b v="0"/>
    <n v="8"/>
    <n v="111"/>
    <n v="30.05"/>
    <b v="1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x v="1888"/>
    <x v="1888"/>
    <b v="0"/>
    <n v="89"/>
    <n v="166"/>
    <n v="25.01"/>
    <b v="1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x v="1889"/>
    <x v="1889"/>
    <b v="0"/>
    <n v="44"/>
    <n v="107"/>
    <n v="19.93"/>
    <b v="1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x v="1890"/>
    <x v="1890"/>
    <b v="0"/>
    <n v="246"/>
    <n v="145"/>
    <n v="119.66"/>
    <b v="1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x v="1891"/>
    <x v="1891"/>
    <b v="0"/>
    <n v="120"/>
    <n v="106"/>
    <n v="99.58"/>
    <b v="1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x v="1892"/>
    <x v="1892"/>
    <b v="0"/>
    <n v="26"/>
    <n v="137"/>
    <n v="4.99"/>
    <b v="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x v="1893"/>
    <x v="1893"/>
    <b v="0"/>
    <n v="45"/>
    <n v="104"/>
    <n v="25"/>
    <b v="1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x v="1894"/>
    <x v="1894"/>
    <b v="0"/>
    <n v="20"/>
    <n v="115"/>
    <n v="9.9600000000000009"/>
    <b v="1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x v="1895"/>
    <x v="1895"/>
    <b v="0"/>
    <n v="47"/>
    <n v="102"/>
    <n v="90.47"/>
    <b v="1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x v="1896"/>
    <x v="1896"/>
    <b v="0"/>
    <n v="13"/>
    <n v="124"/>
    <n v="4.51"/>
    <b v="1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x v="1897"/>
    <x v="1897"/>
    <b v="0"/>
    <n v="183"/>
    <n v="102"/>
    <n v="63.78"/>
    <b v="1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x v="1898"/>
    <x v="1898"/>
    <b v="0"/>
    <n v="21"/>
    <n v="145"/>
    <n v="9.9700000000000006"/>
    <b v="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x v="1899"/>
    <x v="1899"/>
    <b v="0"/>
    <n v="42"/>
    <n v="133"/>
    <n v="9.02"/>
    <b v="1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x v="1900"/>
    <x v="1900"/>
    <b v="0"/>
    <n v="54"/>
    <n v="109"/>
    <n v="25.08"/>
    <b v="1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x v="1901"/>
    <x v="1901"/>
    <b v="0"/>
    <n v="25"/>
    <n v="3"/>
    <n v="890"/>
    <b v="0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x v="1902"/>
    <x v="1902"/>
    <b v="0"/>
    <n v="3"/>
    <n v="1"/>
    <n v="12"/>
    <b v="0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x v="1903"/>
    <x v="1903"/>
    <b v="0"/>
    <n v="41"/>
    <n v="47"/>
    <n v="29.74"/>
    <b v="0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x v="1904"/>
    <x v="1904"/>
    <b v="0"/>
    <n v="2"/>
    <n v="0"/>
    <n v="0"/>
    <b v="0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x v="1905"/>
    <x v="1905"/>
    <b v="0"/>
    <n v="4"/>
    <n v="0"/>
    <n v="0"/>
    <b v="0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x v="1906"/>
    <x v="1906"/>
    <b v="0"/>
    <n v="99"/>
    <n v="43"/>
    <n v="497.21"/>
    <b v="0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x v="1907"/>
    <x v="1907"/>
    <b v="0"/>
    <n v="4"/>
    <n v="0"/>
    <n v="0"/>
    <b v="0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x v="1908"/>
    <x v="1908"/>
    <b v="0"/>
    <n v="4"/>
    <n v="2"/>
    <n v="216.5"/>
    <b v="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x v="1909"/>
    <x v="1909"/>
    <b v="0"/>
    <n v="38"/>
    <n v="14"/>
    <n v="352.79"/>
    <b v="0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x v="1910"/>
    <x v="1910"/>
    <b v="0"/>
    <n v="285"/>
    <n v="39"/>
    <n v="858.62"/>
    <b v="0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x v="1911"/>
    <x v="1911"/>
    <b v="0"/>
    <n v="1"/>
    <n v="0"/>
    <n v="0"/>
    <b v="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x v="1912"/>
    <x v="1912"/>
    <b v="0"/>
    <n v="42"/>
    <n v="59"/>
    <n v="50.25"/>
    <b v="0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x v="1913"/>
    <x v="1913"/>
    <b v="0"/>
    <n v="26"/>
    <n v="1"/>
    <n v="637"/>
    <b v="0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x v="1914"/>
    <x v="1914"/>
    <b v="0"/>
    <n v="2"/>
    <n v="9"/>
    <n v="6.67"/>
    <b v="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x v="1915"/>
    <x v="1915"/>
    <b v="0"/>
    <n v="4"/>
    <n v="2"/>
    <n v="4"/>
    <b v="0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x v="1916"/>
    <x v="1916"/>
    <b v="0"/>
    <n v="6"/>
    <n v="1"/>
    <n v="102"/>
    <b v="0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x v="1917"/>
    <x v="1917"/>
    <b v="0"/>
    <n v="70"/>
    <n v="53"/>
    <n v="3868.4"/>
    <b v="0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x v="1918"/>
    <x v="1918"/>
    <b v="0"/>
    <n v="9"/>
    <n v="1"/>
    <n v="260"/>
    <b v="0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x v="1919"/>
    <x v="1919"/>
    <b v="0"/>
    <n v="8"/>
    <n v="47"/>
    <n v="5.04"/>
    <b v="0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x v="1920"/>
    <x v="1920"/>
    <b v="0"/>
    <n v="105"/>
    <n v="43"/>
    <n v="100.07"/>
    <b v="0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x v="1921"/>
    <x v="1921"/>
    <b v="0"/>
    <n v="38"/>
    <n v="137"/>
    <n v="14.98"/>
    <b v="1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x v="1922"/>
    <x v="1922"/>
    <b v="0"/>
    <n v="64"/>
    <n v="116"/>
    <n v="19.920000000000002"/>
    <b v="1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x v="1923"/>
    <x v="1923"/>
    <b v="0"/>
    <n v="13"/>
    <n v="241"/>
    <n v="1.25"/>
    <b v="1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x v="1924"/>
    <x v="1924"/>
    <b v="0"/>
    <n v="33"/>
    <n v="114"/>
    <n v="30.11"/>
    <b v="1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x v="1925"/>
    <x v="1925"/>
    <b v="0"/>
    <n v="52"/>
    <n v="110"/>
    <n v="15.05"/>
    <b v="1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x v="1926"/>
    <x v="1926"/>
    <b v="0"/>
    <n v="107"/>
    <n v="195"/>
    <n v="15.03"/>
    <b v="1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x v="1927"/>
    <x v="1927"/>
    <b v="0"/>
    <n v="11"/>
    <n v="103"/>
    <n v="6.02"/>
    <b v="1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x v="1928"/>
    <x v="1928"/>
    <b v="0"/>
    <n v="34"/>
    <n v="103"/>
    <n v="25.53"/>
    <b v="1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x v="1929"/>
    <x v="1929"/>
    <b v="0"/>
    <n v="75"/>
    <n v="100"/>
    <n v="32.1"/>
    <b v="1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x v="1930"/>
    <x v="1930"/>
    <b v="0"/>
    <n v="26"/>
    <n v="127"/>
    <n v="10"/>
    <b v="1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x v="1931"/>
    <x v="1931"/>
    <b v="0"/>
    <n v="50"/>
    <n v="121"/>
    <n v="19.93"/>
    <b v="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x v="1932"/>
    <x v="1932"/>
    <b v="0"/>
    <n v="80"/>
    <n v="107"/>
    <n v="52.5"/>
    <b v="1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x v="1933"/>
    <x v="1933"/>
    <b v="0"/>
    <n v="110"/>
    <n v="172"/>
    <n v="60.15"/>
    <b v="1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x v="1934"/>
    <x v="1934"/>
    <b v="0"/>
    <n v="77"/>
    <n v="124"/>
    <n v="49.85"/>
    <b v="1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x v="1935"/>
    <x v="1935"/>
    <b v="0"/>
    <n v="50"/>
    <n v="108"/>
    <n v="25.09"/>
    <b v="1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x v="1936"/>
    <x v="1936"/>
    <b v="0"/>
    <n v="145"/>
    <n v="117"/>
    <n v="74.69"/>
    <b v="1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x v="1937"/>
    <x v="1937"/>
    <b v="0"/>
    <n v="29"/>
    <n v="187"/>
    <n v="6.01"/>
    <b v="1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x v="1938"/>
    <x v="1938"/>
    <b v="0"/>
    <n v="114"/>
    <n v="116"/>
    <n v="149.91"/>
    <b v="1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x v="1939"/>
    <x v="1939"/>
    <b v="0"/>
    <n v="96"/>
    <n v="111"/>
    <n v="99.73"/>
    <b v="1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x v="1940"/>
    <x v="1940"/>
    <b v="0"/>
    <n v="31"/>
    <n v="171"/>
    <n v="6.5"/>
    <b v="1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x v="1941"/>
    <x v="1941"/>
    <b v="1"/>
    <n v="4883"/>
    <n v="126"/>
    <n v="2502.35"/>
    <b v="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x v="1942"/>
    <x v="1942"/>
    <b v="1"/>
    <n v="95"/>
    <n v="138"/>
    <n v="60.19"/>
    <b v="1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x v="1943"/>
    <x v="1943"/>
    <b v="1"/>
    <n v="2478"/>
    <n v="1705"/>
    <n v="100.01"/>
    <b v="1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x v="1944"/>
    <x v="1944"/>
    <b v="1"/>
    <n v="1789"/>
    <n v="788"/>
    <n v="400.03"/>
    <b v="1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x v="1945"/>
    <x v="1945"/>
    <b v="1"/>
    <n v="680"/>
    <n v="348"/>
    <n v="1000.05"/>
    <b v="1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x v="1946"/>
    <x v="1946"/>
    <b v="1"/>
    <n v="70"/>
    <n v="150"/>
    <n v="74.87"/>
    <b v="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x v="1947"/>
    <x v="1947"/>
    <b v="1"/>
    <n v="23"/>
    <n v="101"/>
    <n v="7.97"/>
    <b v="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x v="1948"/>
    <x v="1948"/>
    <b v="1"/>
    <n v="4245"/>
    <n v="800"/>
    <n v="1000.26"/>
    <b v="1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x v="1949"/>
    <x v="1949"/>
    <b v="1"/>
    <n v="943"/>
    <n v="106"/>
    <n v="500.01"/>
    <b v="1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x v="1950"/>
    <x v="1950"/>
    <b v="1"/>
    <n v="1876"/>
    <n v="201"/>
    <n v="478.85"/>
    <b v="1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x v="1951"/>
    <x v="1951"/>
    <b v="1"/>
    <n v="834"/>
    <n v="212"/>
    <n v="501.05"/>
    <b v="1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x v="1952"/>
    <x v="1952"/>
    <b v="1"/>
    <n v="682"/>
    <n v="198"/>
    <n v="350.84"/>
    <b v="1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x v="1953"/>
    <x v="1953"/>
    <b v="1"/>
    <n v="147"/>
    <n v="226"/>
    <n v="149.96"/>
    <b v="1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x v="1954"/>
    <x v="1954"/>
    <b v="1"/>
    <n v="415"/>
    <n v="699"/>
    <n v="499.96"/>
    <b v="1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x v="1955"/>
    <x v="1955"/>
    <b v="1"/>
    <n v="290"/>
    <n v="399"/>
    <n v="419.57"/>
    <b v="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x v="1956"/>
    <x v="1956"/>
    <b v="1"/>
    <n v="365"/>
    <n v="294"/>
    <n v="600.07000000000005"/>
    <b v="1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x v="1957"/>
    <x v="1957"/>
    <b v="1"/>
    <n v="660"/>
    <n v="168"/>
    <n v="299.12"/>
    <b v="1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x v="1958"/>
    <x v="1958"/>
    <b v="1"/>
    <n v="1356"/>
    <n v="1436"/>
    <n v="69.98"/>
    <b v="1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x v="1959"/>
    <x v="1959"/>
    <b v="1"/>
    <n v="424"/>
    <n v="157"/>
    <n v="99.83"/>
    <b v="1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x v="1960"/>
    <x v="1960"/>
    <b v="1"/>
    <n v="33"/>
    <n v="118"/>
    <n v="699.42"/>
    <b v="1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x v="1961"/>
    <x v="1961"/>
    <b v="1"/>
    <n v="1633"/>
    <n v="1105"/>
    <n v="100.03"/>
    <b v="1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x v="1962"/>
    <x v="1962"/>
    <b v="1"/>
    <n v="306"/>
    <n v="193"/>
    <n v="99.96"/>
    <b v="1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x v="1963"/>
    <x v="1963"/>
    <b v="1"/>
    <n v="205"/>
    <n v="127"/>
    <n v="189.83"/>
    <b v="1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x v="1964"/>
    <x v="1964"/>
    <b v="1"/>
    <n v="1281"/>
    <n v="260"/>
    <n v="890.55"/>
    <b v="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x v="1965"/>
    <x v="1965"/>
    <b v="1"/>
    <n v="103"/>
    <n v="262"/>
    <n v="50.05"/>
    <b v="1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x v="1966"/>
    <x v="1966"/>
    <b v="1"/>
    <n v="1513"/>
    <n v="207"/>
    <n v="998.76"/>
    <b v="1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x v="1967"/>
    <x v="1967"/>
    <b v="1"/>
    <n v="405"/>
    <n v="370"/>
    <n v="200.07"/>
    <b v="1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x v="1968"/>
    <x v="1968"/>
    <b v="1"/>
    <n v="510"/>
    <n v="285"/>
    <n v="499.94"/>
    <b v="1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x v="1969"/>
    <x v="1969"/>
    <b v="1"/>
    <n v="1887"/>
    <n v="579"/>
    <n v="200.03"/>
    <b v="1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x v="1970"/>
    <x v="1970"/>
    <b v="1"/>
    <n v="701"/>
    <n v="1132"/>
    <n v="49.99"/>
    <b v="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x v="1971"/>
    <x v="1971"/>
    <b v="1"/>
    <n v="3863"/>
    <n v="263"/>
    <n v="4000.42"/>
    <b v="1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x v="1972"/>
    <x v="1972"/>
    <b v="1"/>
    <n v="238"/>
    <n v="674"/>
    <n v="25.02"/>
    <b v="1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x v="1973"/>
    <x v="1973"/>
    <b v="1"/>
    <n v="2051"/>
    <n v="257"/>
    <n v="1978.7"/>
    <b v="1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x v="1974"/>
    <x v="1974"/>
    <b v="1"/>
    <n v="402"/>
    <n v="375"/>
    <n v="200.26"/>
    <b v="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x v="1975"/>
    <x v="1975"/>
    <b v="1"/>
    <n v="253"/>
    <n v="209"/>
    <n v="159.78"/>
    <b v="1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x v="1976"/>
    <x v="1976"/>
    <b v="1"/>
    <n v="473"/>
    <n v="347"/>
    <n v="39.950000000000003"/>
    <b v="1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x v="1977"/>
    <x v="1977"/>
    <b v="1"/>
    <n v="821"/>
    <n v="402"/>
    <n v="500.41"/>
    <b v="1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x v="1978"/>
    <x v="1978"/>
    <b v="1"/>
    <n v="388"/>
    <n v="1027"/>
    <n v="499.92"/>
    <b v="1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x v="1979"/>
    <x v="1979"/>
    <b v="1"/>
    <n v="813"/>
    <n v="115"/>
    <n v="1998.28"/>
    <b v="1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x v="1980"/>
    <x v="1980"/>
    <b v="1"/>
    <n v="1945"/>
    <n v="355"/>
    <n v="499.75"/>
    <b v="1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x v="1981"/>
    <x v="1981"/>
    <b v="0"/>
    <n v="12"/>
    <n v="5"/>
    <n v="76.2"/>
    <b v="0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x v="1982"/>
    <x v="1982"/>
    <b v="0"/>
    <n v="0"/>
    <n v="0"/>
    <n v="0"/>
    <b v="0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x v="1983"/>
    <x v="1983"/>
    <b v="0"/>
    <n v="16"/>
    <n v="4"/>
    <n v="354.75"/>
    <b v="0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x v="1984"/>
    <x v="1984"/>
    <b v="0"/>
    <n v="7"/>
    <n v="21"/>
    <n v="151.05000000000001"/>
    <b v="0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x v="1985"/>
    <x v="1985"/>
    <b v="0"/>
    <n v="4"/>
    <n v="3"/>
    <n v="17"/>
    <b v="0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x v="1986"/>
    <x v="1986"/>
    <b v="0"/>
    <n v="1"/>
    <n v="0"/>
    <n v="0"/>
    <b v="0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x v="1987"/>
    <x v="1987"/>
    <b v="0"/>
    <n v="28"/>
    <n v="42"/>
    <n v="55.62"/>
    <b v="0"/>
    <x v="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x v="1988"/>
    <x v="1988"/>
    <b v="0"/>
    <n v="1"/>
    <n v="0"/>
    <n v="0"/>
    <b v="0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x v="1989"/>
    <x v="1989"/>
    <b v="0"/>
    <n v="1"/>
    <n v="1"/>
    <n v="50"/>
    <b v="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x v="1990"/>
    <x v="1990"/>
    <b v="0"/>
    <n v="5"/>
    <n v="17"/>
    <n v="29.94"/>
    <b v="0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x v="1991"/>
    <x v="1991"/>
    <b v="0"/>
    <n v="3"/>
    <n v="7"/>
    <n v="20"/>
    <b v="0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x v="1992"/>
    <x v="1992"/>
    <b v="0"/>
    <n v="2"/>
    <n v="0"/>
    <n v="0"/>
    <b v="0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x v="1993"/>
    <x v="1993"/>
    <b v="0"/>
    <n v="0"/>
    <n v="0"/>
    <n v="0"/>
    <b v="0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x v="1994"/>
    <x v="1994"/>
    <b v="0"/>
    <n v="0"/>
    <n v="0"/>
    <n v="0"/>
    <b v="0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x v="1995"/>
    <x v="1995"/>
    <b v="0"/>
    <n v="3"/>
    <n v="8"/>
    <n v="9.75"/>
    <b v="0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x v="1996"/>
    <x v="1996"/>
    <b v="0"/>
    <n v="0"/>
    <n v="0"/>
    <n v="0"/>
    <b v="0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x v="1997"/>
    <x v="1997"/>
    <b v="0"/>
    <n v="0"/>
    <n v="0"/>
    <n v="0"/>
    <b v="0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x v="1998"/>
    <x v="1998"/>
    <b v="0"/>
    <n v="3"/>
    <n v="26"/>
    <n v="25.19"/>
    <b v="0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x v="1999"/>
    <x v="1999"/>
    <b v="0"/>
    <n v="7"/>
    <n v="1"/>
    <n v="236"/>
    <b v="0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x v="2000"/>
    <x v="2000"/>
    <b v="0"/>
    <n v="25"/>
    <n v="13"/>
    <n v="48.08"/>
    <b v="0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x v="2001"/>
    <x v="2001"/>
    <b v="1"/>
    <n v="1637"/>
    <n v="382"/>
    <n v="550.19000000000005"/>
    <b v="1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x v="2002"/>
    <x v="2002"/>
    <b v="1"/>
    <n v="1375"/>
    <n v="217"/>
    <n v="499.53"/>
    <b v="1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x v="2003"/>
    <x v="2003"/>
    <b v="1"/>
    <n v="17"/>
    <n v="312"/>
    <n v="5"/>
    <b v="1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x v="2004"/>
    <x v="2004"/>
    <b v="1"/>
    <n v="354"/>
    <n v="234"/>
    <n v="500.9"/>
    <b v="1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x v="2005"/>
    <x v="2005"/>
    <b v="1"/>
    <n v="191"/>
    <n v="124"/>
    <n v="299.23"/>
    <b v="1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x v="2006"/>
    <x v="2006"/>
    <b v="1"/>
    <n v="303"/>
    <n v="248"/>
    <n v="499.68"/>
    <b v="1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x v="2007"/>
    <x v="2007"/>
    <b v="1"/>
    <n v="137"/>
    <n v="116"/>
    <n v="99.75"/>
    <b v="1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x v="2008"/>
    <x v="2008"/>
    <b v="1"/>
    <n v="41"/>
    <n v="117"/>
    <n v="15.72"/>
    <b v="1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x v="2009"/>
    <x v="2009"/>
    <b v="1"/>
    <n v="398"/>
    <n v="305"/>
    <n v="500.26"/>
    <b v="1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x v="2010"/>
    <x v="2010"/>
    <b v="1"/>
    <n v="1737"/>
    <n v="320"/>
    <n v="300.05"/>
    <b v="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x v="2011"/>
    <x v="2011"/>
    <b v="1"/>
    <n v="971"/>
    <n v="820"/>
    <n v="499.73"/>
    <b v="1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x v="2012"/>
    <x v="2012"/>
    <b v="1"/>
    <n v="183"/>
    <n v="235"/>
    <n v="49.98"/>
    <b v="1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x v="2013"/>
    <x v="2013"/>
    <b v="1"/>
    <n v="4562"/>
    <n v="495"/>
    <n v="1599.72"/>
    <b v="1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x v="2014"/>
    <x v="2014"/>
    <b v="1"/>
    <n v="26457"/>
    <n v="7814"/>
    <n v="299.99"/>
    <b v="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x v="2015"/>
    <x v="2015"/>
    <b v="1"/>
    <n v="162"/>
    <n v="113"/>
    <n v="72"/>
    <b v="1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x v="2016"/>
    <x v="2016"/>
    <b v="1"/>
    <n v="479"/>
    <n v="922"/>
    <n v="99.95"/>
    <b v="1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x v="2017"/>
    <x v="2017"/>
    <b v="1"/>
    <n v="426"/>
    <n v="125"/>
    <n v="250.2"/>
    <b v="1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x v="2018"/>
    <x v="2018"/>
    <b v="1"/>
    <n v="450"/>
    <n v="102"/>
    <n v="651.54999999999995"/>
    <b v="1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x v="2019"/>
    <x v="2019"/>
    <b v="1"/>
    <n v="1780"/>
    <n v="485"/>
    <n v="399.93"/>
    <b v="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x v="2020"/>
    <x v="2020"/>
    <b v="1"/>
    <n v="122"/>
    <n v="192"/>
    <n v="15.03"/>
    <b v="1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x v="2021"/>
    <x v="2021"/>
    <b v="1"/>
    <n v="95"/>
    <n v="281"/>
    <n v="50.02"/>
    <b v="1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x v="2022"/>
    <x v="2022"/>
    <b v="1"/>
    <n v="325"/>
    <n v="125"/>
    <n v="1001.1"/>
    <b v="1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x v="2023"/>
    <x v="2023"/>
    <b v="1"/>
    <n v="353"/>
    <n v="161"/>
    <n v="1002.85"/>
    <b v="1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x v="2024"/>
    <x v="2024"/>
    <b v="1"/>
    <n v="105"/>
    <n v="585"/>
    <n v="40.020000000000003"/>
    <b v="1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x v="2025"/>
    <x v="2025"/>
    <b v="1"/>
    <n v="729"/>
    <n v="201"/>
    <n v="800.6"/>
    <b v="1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x v="2026"/>
    <x v="2026"/>
    <b v="1"/>
    <n v="454"/>
    <n v="133"/>
    <n v="250.91"/>
    <b v="1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x v="2027"/>
    <x v="2027"/>
    <b v="1"/>
    <n v="539"/>
    <n v="120"/>
    <n v="1002.08"/>
    <b v="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x v="2028"/>
    <x v="2028"/>
    <b v="1"/>
    <n v="79"/>
    <n v="126"/>
    <n v="30.04"/>
    <b v="1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x v="2029"/>
    <x v="2029"/>
    <b v="1"/>
    <n v="94"/>
    <n v="361"/>
    <n v="25.01"/>
    <b v="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x v="2030"/>
    <x v="2030"/>
    <b v="1"/>
    <n v="625"/>
    <n v="226"/>
    <n v="328.03"/>
    <b v="1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x v="2031"/>
    <x v="2031"/>
    <b v="1"/>
    <n v="508"/>
    <n v="120"/>
    <n v="501.46"/>
    <b v="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x v="2032"/>
    <x v="2032"/>
    <b v="1"/>
    <n v="531"/>
    <n v="304"/>
    <n v="250.15"/>
    <b v="1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x v="2033"/>
    <x v="2033"/>
    <b v="1"/>
    <n v="158"/>
    <n v="179"/>
    <n v="249.55"/>
    <b v="1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x v="2034"/>
    <x v="2034"/>
    <b v="1"/>
    <n v="508"/>
    <n v="387"/>
    <n v="779.64"/>
    <b v="1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x v="2035"/>
    <x v="2035"/>
    <b v="1"/>
    <n v="644"/>
    <n v="211"/>
    <n v="800.14"/>
    <b v="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x v="2036"/>
    <x v="2036"/>
    <b v="1"/>
    <n v="848"/>
    <n v="132"/>
    <n v="299.25"/>
    <b v="1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x v="2037"/>
    <x v="2037"/>
    <b v="1"/>
    <n v="429"/>
    <n v="300"/>
    <n v="100.16"/>
    <b v="1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x v="2038"/>
    <x v="2038"/>
    <b v="1"/>
    <n v="204"/>
    <n v="421"/>
    <n v="79.91"/>
    <b v="1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x v="2039"/>
    <x v="2039"/>
    <b v="1"/>
    <n v="379"/>
    <n v="136"/>
    <n v="1251.99"/>
    <b v="1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x v="2040"/>
    <x v="2040"/>
    <b v="1"/>
    <n v="271"/>
    <n v="248"/>
    <n v="30.02"/>
    <b v="1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x v="2041"/>
    <x v="2041"/>
    <b v="0"/>
    <n v="120"/>
    <n v="182"/>
    <n v="94.93"/>
    <b v="1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x v="2042"/>
    <x v="2042"/>
    <b v="0"/>
    <n v="140"/>
    <n v="124"/>
    <n v="99.62"/>
    <b v="1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x v="2043"/>
    <x v="2043"/>
    <b v="0"/>
    <n v="193"/>
    <n v="506"/>
    <n v="13.86"/>
    <b v="1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x v="2044"/>
    <x v="2044"/>
    <b v="0"/>
    <n v="180"/>
    <n v="108"/>
    <n v="150.30000000000001"/>
    <b v="1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x v="2045"/>
    <x v="2045"/>
    <b v="0"/>
    <n v="263"/>
    <n v="819"/>
    <n v="49.01"/>
    <b v="1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x v="2046"/>
    <x v="2046"/>
    <b v="0"/>
    <n v="217"/>
    <n v="121"/>
    <n v="100.08"/>
    <b v="1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x v="2047"/>
    <x v="2047"/>
    <b v="0"/>
    <n v="443"/>
    <n v="103"/>
    <n v="979.99"/>
    <b v="1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x v="2048"/>
    <x v="2048"/>
    <b v="0"/>
    <n v="1373"/>
    <n v="148"/>
    <n v="851.91"/>
    <b v="1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x v="2049"/>
    <x v="2049"/>
    <b v="0"/>
    <n v="742"/>
    <n v="120"/>
    <n v="500.79"/>
    <b v="1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x v="2050"/>
    <x v="2050"/>
    <b v="0"/>
    <n v="170"/>
    <n v="473"/>
    <n v="100.06"/>
    <b v="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x v="2051"/>
    <x v="2051"/>
    <b v="0"/>
    <n v="242"/>
    <n v="130"/>
    <n v="80.22"/>
    <b v="1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x v="2052"/>
    <x v="2052"/>
    <b v="0"/>
    <n v="541"/>
    <n v="353"/>
    <n v="500.07"/>
    <b v="1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x v="2053"/>
    <x v="2053"/>
    <b v="0"/>
    <n v="121"/>
    <n v="101"/>
    <n v="50.01"/>
    <b v="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x v="2054"/>
    <x v="2054"/>
    <b v="0"/>
    <n v="621"/>
    <n v="114"/>
    <n v="348.75"/>
    <b v="1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x v="2055"/>
    <x v="2055"/>
    <b v="0"/>
    <n v="101"/>
    <n v="167"/>
    <n v="60.15"/>
    <b v="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x v="2056"/>
    <x v="2056"/>
    <b v="0"/>
    <n v="554"/>
    <n v="153"/>
    <n v="501.48"/>
    <b v="1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x v="2057"/>
    <x v="2057"/>
    <b v="0"/>
    <n v="666"/>
    <n v="202"/>
    <n v="150.16999999999999"/>
    <b v="1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x v="2058"/>
    <x v="2058"/>
    <b v="0"/>
    <n v="410"/>
    <n v="168"/>
    <n v="25.64"/>
    <b v="1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x v="2059"/>
    <x v="2059"/>
    <b v="0"/>
    <n v="375"/>
    <n v="143"/>
    <n v="300.95999999999998"/>
    <b v="1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x v="2060"/>
    <x v="2060"/>
    <b v="0"/>
    <n v="1364"/>
    <n v="196"/>
    <n v="250.51"/>
    <b v="1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x v="2061"/>
    <x v="2061"/>
    <b v="0"/>
    <n v="35"/>
    <n v="108"/>
    <n v="49.96"/>
    <b v="1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x v="2062"/>
    <x v="2062"/>
    <b v="0"/>
    <n v="203"/>
    <n v="115"/>
    <n v="999.8"/>
    <b v="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x v="2063"/>
    <x v="2063"/>
    <b v="0"/>
    <n v="49"/>
    <n v="148"/>
    <n v="40.01"/>
    <b v="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x v="2064"/>
    <x v="2064"/>
    <b v="0"/>
    <n v="5812"/>
    <n v="191"/>
    <n v="2621.91"/>
    <b v="1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x v="2065"/>
    <x v="2065"/>
    <b v="0"/>
    <n v="1556"/>
    <n v="199"/>
    <n v="400.43"/>
    <b v="1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x v="2066"/>
    <x v="2066"/>
    <b v="0"/>
    <n v="65"/>
    <n v="219"/>
    <n v="19.96"/>
    <b v="1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x v="2067"/>
    <x v="2067"/>
    <b v="0"/>
    <n v="10"/>
    <n v="127"/>
    <n v="4.9400000000000004"/>
    <b v="1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x v="2068"/>
    <x v="2068"/>
    <b v="0"/>
    <n v="76"/>
    <n v="105"/>
    <n v="250.53"/>
    <b v="1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x v="2069"/>
    <x v="2069"/>
    <b v="0"/>
    <n v="263"/>
    <n v="128"/>
    <n v="501.59"/>
    <b v="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x v="2070"/>
    <x v="2070"/>
    <b v="0"/>
    <n v="1530"/>
    <n v="317"/>
    <n v="1251.29"/>
    <b v="1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x v="2071"/>
    <x v="2071"/>
    <b v="0"/>
    <n v="278"/>
    <n v="281"/>
    <n v="199.81"/>
    <b v="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x v="2072"/>
    <x v="2072"/>
    <b v="0"/>
    <n v="350"/>
    <n v="111"/>
    <n v="713.27"/>
    <b v="1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x v="2073"/>
    <x v="2073"/>
    <b v="0"/>
    <n v="470"/>
    <n v="153"/>
    <n v="997.41"/>
    <b v="1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x v="2074"/>
    <x v="2074"/>
    <b v="0"/>
    <n v="3"/>
    <n v="103"/>
    <n v="5.97"/>
    <b v="1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x v="2075"/>
    <x v="2075"/>
    <b v="0"/>
    <n v="8200"/>
    <n v="1678"/>
    <n v="100.01"/>
    <b v="1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x v="2076"/>
    <x v="2076"/>
    <b v="0"/>
    <n v="8359"/>
    <n v="543"/>
    <n v="1791.15"/>
    <b v="1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x v="2077"/>
    <x v="2077"/>
    <b v="0"/>
    <n v="188"/>
    <n v="116"/>
    <n v="497.88"/>
    <b v="1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x v="2078"/>
    <x v="2078"/>
    <b v="0"/>
    <n v="48"/>
    <n v="131"/>
    <n v="200.31"/>
    <b v="1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x v="2079"/>
    <x v="2079"/>
    <b v="0"/>
    <n v="607"/>
    <n v="288"/>
    <n v="100.06"/>
    <b v="1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x v="2080"/>
    <x v="2080"/>
    <b v="0"/>
    <n v="50"/>
    <n v="508"/>
    <n v="10"/>
    <b v="1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x v="2081"/>
    <x v="2081"/>
    <b v="0"/>
    <n v="55"/>
    <n v="115"/>
    <n v="34.869999999999997"/>
    <b v="1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x v="2082"/>
    <x v="2082"/>
    <b v="0"/>
    <n v="38"/>
    <n v="111"/>
    <n v="14.96"/>
    <b v="1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x v="2083"/>
    <x v="2083"/>
    <b v="0"/>
    <n v="25"/>
    <n v="113"/>
    <n v="7.52"/>
    <b v="1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x v="2084"/>
    <x v="2084"/>
    <b v="0"/>
    <n v="46"/>
    <n v="108"/>
    <n v="30.09"/>
    <b v="1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x v="2085"/>
    <x v="2085"/>
    <b v="0"/>
    <n v="83"/>
    <n v="124"/>
    <n v="59.77"/>
    <b v="1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x v="2086"/>
    <x v="2086"/>
    <b v="0"/>
    <n v="35"/>
    <n v="101"/>
    <n v="39.880000000000003"/>
    <b v="1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x v="2087"/>
    <x v="2087"/>
    <b v="0"/>
    <n v="25"/>
    <n v="104"/>
    <n v="14.93"/>
    <b v="1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x v="2088"/>
    <x v="2088"/>
    <b v="0"/>
    <n v="75"/>
    <n v="116"/>
    <n v="29.87"/>
    <b v="1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x v="2089"/>
    <x v="2089"/>
    <b v="0"/>
    <n v="62"/>
    <n v="120"/>
    <n v="25.08"/>
    <b v="1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x v="2090"/>
    <x v="2090"/>
    <b v="0"/>
    <n v="160"/>
    <n v="115"/>
    <n v="80.03"/>
    <b v="1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x v="2091"/>
    <x v="2091"/>
    <b v="0"/>
    <n v="246"/>
    <n v="120"/>
    <n v="180.7"/>
    <b v="1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x v="2092"/>
    <x v="2092"/>
    <b v="0"/>
    <n v="55"/>
    <n v="101"/>
    <n v="60.17"/>
    <b v="1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x v="2093"/>
    <x v="2093"/>
    <b v="0"/>
    <n v="23"/>
    <n v="102"/>
    <n v="15.07"/>
    <b v="1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x v="2094"/>
    <x v="2094"/>
    <b v="0"/>
    <n v="72"/>
    <n v="121"/>
    <n v="34.869999999999997"/>
    <b v="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x v="2095"/>
    <x v="2095"/>
    <b v="0"/>
    <n v="22"/>
    <n v="100"/>
    <n v="25"/>
    <b v="1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x v="2096"/>
    <x v="2096"/>
    <b v="0"/>
    <n v="14"/>
    <n v="102"/>
    <n v="5.98"/>
    <b v="1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x v="2097"/>
    <x v="2097"/>
    <b v="0"/>
    <n v="38"/>
    <n v="100"/>
    <n v="30"/>
    <b v="1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x v="2098"/>
    <x v="2098"/>
    <b v="0"/>
    <n v="32"/>
    <n v="100"/>
    <n v="60.2"/>
    <b v="1"/>
    <x v="14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x v="2099"/>
    <x v="2099"/>
    <b v="0"/>
    <n v="63"/>
    <n v="132"/>
    <n v="30.08"/>
    <b v="1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x v="2100"/>
    <x v="2100"/>
    <b v="0"/>
    <n v="27"/>
    <n v="137"/>
    <n v="5.99"/>
    <b v="1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x v="2101"/>
    <x v="2101"/>
    <b v="0"/>
    <n v="44"/>
    <n v="113"/>
    <n v="20.04"/>
    <b v="1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x v="2102"/>
    <x v="2102"/>
    <b v="0"/>
    <n v="38"/>
    <n v="136"/>
    <n v="10"/>
    <b v="1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x v="2103"/>
    <x v="2103"/>
    <b v="0"/>
    <n v="115"/>
    <n v="146"/>
    <n v="77.84"/>
    <b v="1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x v="2104"/>
    <x v="2104"/>
    <b v="0"/>
    <n v="37"/>
    <n v="130"/>
    <n v="7.97"/>
    <b v="1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x v="2105"/>
    <x v="2105"/>
    <b v="0"/>
    <n v="99"/>
    <n v="254"/>
    <n v="20"/>
    <b v="1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x v="2106"/>
    <x v="2106"/>
    <b v="0"/>
    <n v="44"/>
    <n v="107"/>
    <n v="22.01"/>
    <b v="1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x v="2107"/>
    <x v="2107"/>
    <b v="0"/>
    <n v="58"/>
    <n v="108"/>
    <n v="19.95"/>
    <b v="1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x v="2108"/>
    <x v="2108"/>
    <b v="0"/>
    <n v="191"/>
    <n v="107"/>
    <n v="160.47"/>
    <b v="1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x v="2109"/>
    <x v="2109"/>
    <b v="0"/>
    <n v="40"/>
    <n v="107"/>
    <n v="39.82"/>
    <b v="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x v="2110"/>
    <x v="2110"/>
    <b v="0"/>
    <n v="38"/>
    <n v="100"/>
    <n v="20.07"/>
    <b v="1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x v="2111"/>
    <x v="2111"/>
    <b v="0"/>
    <n v="39"/>
    <n v="107"/>
    <n v="19.91"/>
    <b v="1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x v="2112"/>
    <x v="2112"/>
    <b v="0"/>
    <n v="11"/>
    <n v="100"/>
    <n v="3"/>
    <b v="1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x v="2113"/>
    <x v="2113"/>
    <b v="0"/>
    <n v="107"/>
    <n v="105"/>
    <n v="69.900000000000006"/>
    <b v="1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x v="2114"/>
    <x v="2114"/>
    <b v="0"/>
    <n v="147"/>
    <n v="105"/>
    <n v="49.86"/>
    <b v="1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x v="2115"/>
    <x v="2115"/>
    <b v="0"/>
    <n v="36"/>
    <n v="226"/>
    <n v="14.98"/>
    <b v="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x v="2116"/>
    <x v="2116"/>
    <b v="0"/>
    <n v="92"/>
    <n v="101"/>
    <n v="479.54"/>
    <b v="1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x v="2117"/>
    <x v="2117"/>
    <b v="0"/>
    <n v="35"/>
    <n v="148"/>
    <n v="11.98"/>
    <b v="1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x v="2118"/>
    <x v="2118"/>
    <b v="0"/>
    <n v="17"/>
    <n v="135"/>
    <n v="9.9700000000000006"/>
    <b v="1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x v="2119"/>
    <x v="2119"/>
    <b v="0"/>
    <n v="22"/>
    <n v="101"/>
    <n v="19.95"/>
    <b v="1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x v="2120"/>
    <x v="2120"/>
    <b v="0"/>
    <n v="69"/>
    <n v="101"/>
    <n v="79.91"/>
    <b v="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x v="2121"/>
    <x v="2121"/>
    <b v="0"/>
    <n v="10"/>
    <n v="1"/>
    <n v="284"/>
    <b v="0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x v="2122"/>
    <x v="2122"/>
    <b v="0"/>
    <n v="3"/>
    <n v="0"/>
    <n v="0"/>
    <b v="0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x v="2123"/>
    <x v="2123"/>
    <b v="0"/>
    <n v="5"/>
    <n v="10"/>
    <n v="5"/>
    <b v="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x v="2124"/>
    <x v="2124"/>
    <b v="0"/>
    <n v="5"/>
    <n v="10"/>
    <n v="11.5"/>
    <b v="0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x v="2125"/>
    <x v="2125"/>
    <b v="0"/>
    <n v="27"/>
    <n v="1"/>
    <n v="852"/>
    <b v="0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x v="2126"/>
    <x v="2126"/>
    <b v="0"/>
    <n v="2"/>
    <n v="0"/>
    <n v="0"/>
    <b v="0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x v="2127"/>
    <x v="2127"/>
    <b v="0"/>
    <n v="236"/>
    <n v="29"/>
    <n v="278.48"/>
    <b v="0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x v="2128"/>
    <x v="2128"/>
    <b v="0"/>
    <n v="1"/>
    <n v="0"/>
    <n v="0"/>
    <b v="0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x v="2129"/>
    <x v="2129"/>
    <b v="0"/>
    <n v="12"/>
    <n v="12"/>
    <n v="19.670000000000002"/>
    <b v="0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x v="2130"/>
    <x v="2130"/>
    <b v="0"/>
    <n v="4"/>
    <n v="0"/>
    <n v="0"/>
    <b v="0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x v="2131"/>
    <x v="2131"/>
    <b v="0"/>
    <n v="3"/>
    <n v="5"/>
    <n v="5"/>
    <b v="0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x v="2132"/>
    <x v="2132"/>
    <b v="0"/>
    <n v="99"/>
    <n v="2"/>
    <n v="1056.5"/>
    <b v="0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x v="2133"/>
    <x v="2133"/>
    <b v="0"/>
    <n v="3"/>
    <n v="2"/>
    <n v="8"/>
    <b v="0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x v="2134"/>
    <x v="2134"/>
    <b v="0"/>
    <n v="3"/>
    <n v="2"/>
    <n v="52"/>
    <b v="0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x v="2135"/>
    <x v="2135"/>
    <b v="0"/>
    <n v="22"/>
    <n v="10"/>
    <n v="47.8"/>
    <b v="0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x v="2136"/>
    <x v="2136"/>
    <b v="0"/>
    <n v="4"/>
    <n v="0"/>
    <n v="0"/>
    <b v="0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x v="2137"/>
    <x v="2137"/>
    <b v="0"/>
    <n v="534"/>
    <n v="28"/>
    <n v="507.25"/>
    <b v="0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x v="2138"/>
    <x v="2138"/>
    <b v="0"/>
    <n v="12"/>
    <n v="13"/>
    <n v="9.85"/>
    <b v="0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x v="2139"/>
    <x v="2139"/>
    <b v="0"/>
    <n v="56"/>
    <n v="5"/>
    <n v="325.2"/>
    <b v="0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x v="2140"/>
    <x v="2140"/>
    <b v="0"/>
    <n v="11"/>
    <n v="0"/>
    <n v="0"/>
    <b v="0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x v="2141"/>
    <x v="2141"/>
    <b v="0"/>
    <n v="0"/>
    <n v="0"/>
    <n v="0"/>
    <b v="0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x v="2142"/>
    <x v="2142"/>
    <b v="0"/>
    <n v="12"/>
    <n v="6"/>
    <n v="100.17"/>
    <b v="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x v="2143"/>
    <x v="2143"/>
    <b v="0"/>
    <n v="5"/>
    <n v="11"/>
    <n v="20.45"/>
    <b v="0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x v="2144"/>
    <x v="2144"/>
    <b v="0"/>
    <n v="24"/>
    <n v="2"/>
    <n v="303.5"/>
    <b v="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x v="2145"/>
    <x v="2145"/>
    <b v="0"/>
    <n v="89"/>
    <n v="30"/>
    <n v="152.16999999999999"/>
    <b v="0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x v="2146"/>
    <x v="2146"/>
    <b v="0"/>
    <n v="1"/>
    <n v="0"/>
    <n v="0"/>
    <b v="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x v="2147"/>
    <x v="2147"/>
    <b v="0"/>
    <n v="55"/>
    <n v="1"/>
    <n v="2716"/>
    <b v="0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x v="2148"/>
    <x v="2148"/>
    <b v="0"/>
    <n v="2"/>
    <n v="2"/>
    <n v="1"/>
    <b v="0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x v="2149"/>
    <x v="2149"/>
    <b v="0"/>
    <n v="0"/>
    <n v="0"/>
    <n v="0"/>
    <b v="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x v="2150"/>
    <x v="2150"/>
    <b v="0"/>
    <n v="4"/>
    <n v="1"/>
    <n v="405"/>
    <b v="0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x v="2151"/>
    <x v="2151"/>
    <b v="0"/>
    <n v="6"/>
    <n v="0"/>
    <n v="0"/>
    <b v="0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x v="2152"/>
    <x v="2152"/>
    <b v="0"/>
    <n v="4"/>
    <n v="0"/>
    <n v="0"/>
    <b v="0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x v="2153"/>
    <x v="2153"/>
    <b v="0"/>
    <n v="4"/>
    <n v="0"/>
    <n v="0"/>
    <b v="0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x v="2154"/>
    <x v="2154"/>
    <b v="0"/>
    <n v="2"/>
    <n v="1"/>
    <n v="2"/>
    <b v="0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x v="2155"/>
    <x v="2155"/>
    <b v="0"/>
    <n v="5"/>
    <n v="2"/>
    <n v="57.5"/>
    <b v="0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x v="2156"/>
    <x v="2156"/>
    <b v="0"/>
    <n v="83"/>
    <n v="3"/>
    <n v="497.67"/>
    <b v="0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x v="2157"/>
    <x v="2157"/>
    <b v="0"/>
    <n v="57"/>
    <n v="28"/>
    <n v="755.14"/>
    <b v="0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x v="2158"/>
    <x v="2158"/>
    <b v="0"/>
    <n v="311"/>
    <n v="7"/>
    <n v="2824.3"/>
    <b v="0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x v="2159"/>
    <x v="2159"/>
    <b v="0"/>
    <n v="2"/>
    <n v="1"/>
    <n v="26"/>
    <b v="0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x v="2160"/>
    <x v="2160"/>
    <b v="0"/>
    <n v="16"/>
    <n v="1"/>
    <n v="85"/>
    <b v="0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x v="2161"/>
    <x v="2161"/>
    <b v="0"/>
    <n v="13"/>
    <n v="116"/>
    <n v="3.99"/>
    <b v="1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x v="2162"/>
    <x v="2162"/>
    <b v="0"/>
    <n v="58"/>
    <n v="112"/>
    <n v="45.11"/>
    <b v="1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x v="2163"/>
    <x v="2163"/>
    <b v="0"/>
    <n v="44"/>
    <n v="132"/>
    <n v="25.04"/>
    <b v="1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x v="2164"/>
    <x v="2164"/>
    <b v="0"/>
    <n v="83"/>
    <n v="103"/>
    <n v="54.81"/>
    <b v="1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x v="2165"/>
    <x v="2165"/>
    <b v="0"/>
    <n v="117"/>
    <n v="139"/>
    <n v="24.94"/>
    <b v="1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x v="2166"/>
    <x v="2166"/>
    <b v="0"/>
    <n v="32"/>
    <n v="147"/>
    <n v="19.95"/>
    <b v="1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x v="2167"/>
    <x v="2167"/>
    <b v="0"/>
    <n v="8"/>
    <n v="120"/>
    <n v="1.5"/>
    <b v="1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x v="2168"/>
    <x v="2168"/>
    <b v="0"/>
    <n v="340"/>
    <n v="122"/>
    <n v="179.38"/>
    <b v="1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x v="2169"/>
    <x v="2169"/>
    <b v="0"/>
    <n v="7"/>
    <n v="100"/>
    <n v="1.53"/>
    <b v="1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x v="2170"/>
    <x v="2170"/>
    <b v="0"/>
    <n v="19"/>
    <n v="181"/>
    <n v="3.5"/>
    <b v="1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x v="2171"/>
    <x v="2171"/>
    <b v="0"/>
    <n v="47"/>
    <n v="106"/>
    <n v="40.03"/>
    <b v="1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x v="2172"/>
    <x v="2172"/>
    <b v="0"/>
    <n v="13"/>
    <n v="100"/>
    <n v="10"/>
    <b v="1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x v="2173"/>
    <x v="2173"/>
    <b v="0"/>
    <n v="90"/>
    <n v="127"/>
    <n v="41.98"/>
    <b v="1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x v="2174"/>
    <x v="2174"/>
    <b v="0"/>
    <n v="63"/>
    <n v="103"/>
    <n v="39.99"/>
    <b v="1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x v="2175"/>
    <x v="2175"/>
    <b v="0"/>
    <n v="26"/>
    <n v="250"/>
    <n v="7"/>
    <b v="1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x v="2176"/>
    <x v="2176"/>
    <b v="0"/>
    <n v="71"/>
    <n v="126"/>
    <n v="50.01"/>
    <b v="1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x v="2177"/>
    <x v="2177"/>
    <b v="0"/>
    <n v="38"/>
    <n v="100"/>
    <n v="25.03"/>
    <b v="1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x v="2178"/>
    <x v="2178"/>
    <b v="0"/>
    <n v="859"/>
    <n v="139"/>
    <n v="249.35"/>
    <b v="1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x v="2179"/>
    <x v="2179"/>
    <b v="0"/>
    <n v="21"/>
    <n v="161"/>
    <n v="10.02"/>
    <b v="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x v="2180"/>
    <x v="2180"/>
    <b v="0"/>
    <n v="78"/>
    <n v="107"/>
    <n v="50.09"/>
    <b v="1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x v="2181"/>
    <x v="2181"/>
    <b v="0"/>
    <n v="53"/>
    <n v="153"/>
    <n v="20.010000000000002"/>
    <b v="1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x v="2182"/>
    <x v="2182"/>
    <b v="0"/>
    <n v="356"/>
    <n v="524"/>
    <n v="30.01"/>
    <b v="1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x v="2183"/>
    <x v="2183"/>
    <b v="0"/>
    <n v="279"/>
    <n v="489"/>
    <n v="18.010000000000002"/>
    <b v="1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x v="2184"/>
    <x v="2184"/>
    <b v="1"/>
    <n v="266"/>
    <n v="285"/>
    <n v="99.91"/>
    <b v="1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x v="2185"/>
    <x v="2185"/>
    <b v="0"/>
    <n v="623"/>
    <n v="1857"/>
    <n v="50"/>
    <b v="1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x v="2186"/>
    <x v="2186"/>
    <b v="0"/>
    <n v="392"/>
    <n v="110"/>
    <n v="199.41"/>
    <b v="1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x v="2187"/>
    <x v="2187"/>
    <b v="1"/>
    <n v="3562"/>
    <n v="1015"/>
    <n v="199.93"/>
    <b v="1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x v="2188"/>
    <x v="2188"/>
    <b v="0"/>
    <n v="514"/>
    <n v="412"/>
    <n v="54.96"/>
    <b v="1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x v="2189"/>
    <x v="2189"/>
    <b v="0"/>
    <n v="88"/>
    <n v="503"/>
    <n v="12.01"/>
    <b v="1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x v="2190"/>
    <x v="2190"/>
    <b v="0"/>
    <n v="537"/>
    <n v="185"/>
    <n v="189.6"/>
    <b v="1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x v="2191"/>
    <x v="2191"/>
    <b v="0"/>
    <n v="25"/>
    <n v="120"/>
    <n v="7.48"/>
    <b v="1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x v="2192"/>
    <x v="2192"/>
    <b v="0"/>
    <n v="3238"/>
    <n v="1081"/>
    <n v="120.03"/>
    <b v="1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x v="2193"/>
    <x v="2193"/>
    <b v="0"/>
    <n v="897"/>
    <n v="452"/>
    <n v="150.12"/>
    <b v="1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x v="2194"/>
    <x v="2194"/>
    <b v="0"/>
    <n v="878"/>
    <n v="537"/>
    <n v="100.07"/>
    <b v="1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x v="2195"/>
    <x v="2195"/>
    <b v="0"/>
    <n v="115"/>
    <n v="120"/>
    <n v="46.13"/>
    <b v="1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x v="2196"/>
    <x v="2196"/>
    <b v="0"/>
    <n v="234"/>
    <n v="114"/>
    <n v="139.80000000000001"/>
    <b v="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x v="2197"/>
    <x v="2197"/>
    <b v="0"/>
    <n v="4330"/>
    <n v="951"/>
    <n v="300.01"/>
    <b v="1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x v="2198"/>
    <x v="2198"/>
    <b v="0"/>
    <n v="651"/>
    <n v="133"/>
    <n v="399.68"/>
    <b v="1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x v="2199"/>
    <x v="2199"/>
    <b v="1"/>
    <n v="251"/>
    <n v="147"/>
    <n v="89.99"/>
    <b v="1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x v="2200"/>
    <x v="2200"/>
    <b v="0"/>
    <n v="263"/>
    <n v="542"/>
    <n v="20.010000000000002"/>
    <b v="1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x v="2201"/>
    <x v="2201"/>
    <b v="0"/>
    <n v="28"/>
    <n v="383"/>
    <n v="1.1000000000000001"/>
    <b v="1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x v="2202"/>
    <x v="2202"/>
    <b v="0"/>
    <n v="721"/>
    <n v="704"/>
    <n v="40.01"/>
    <b v="1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x v="2203"/>
    <x v="2203"/>
    <b v="0"/>
    <n v="50"/>
    <n v="110"/>
    <n v="19.920000000000002"/>
    <b v="1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x v="2204"/>
    <x v="2204"/>
    <b v="0"/>
    <n v="73"/>
    <n v="133"/>
    <n v="14.98"/>
    <b v="1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x v="2205"/>
    <x v="2205"/>
    <b v="0"/>
    <n v="27"/>
    <n v="152"/>
    <n v="7.5"/>
    <b v="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x v="2206"/>
    <x v="2206"/>
    <b v="0"/>
    <n v="34"/>
    <n v="103"/>
    <n v="10.97"/>
    <b v="1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x v="2207"/>
    <x v="2207"/>
    <b v="0"/>
    <n v="7"/>
    <n v="100"/>
    <n v="20"/>
    <b v="1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x v="2208"/>
    <x v="2208"/>
    <b v="0"/>
    <n v="24"/>
    <n v="102"/>
    <n v="9.9600000000000009"/>
    <b v="1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x v="2209"/>
    <x v="2209"/>
    <b v="0"/>
    <n v="15"/>
    <n v="151"/>
    <n v="4.99"/>
    <b v="1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x v="2210"/>
    <x v="2210"/>
    <b v="0"/>
    <n v="72"/>
    <n v="111"/>
    <n v="40.15"/>
    <b v="1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x v="2211"/>
    <x v="2211"/>
    <b v="0"/>
    <n v="120"/>
    <n v="196"/>
    <n v="24.95"/>
    <b v="1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x v="2212"/>
    <x v="2212"/>
    <b v="0"/>
    <n v="123"/>
    <n v="114"/>
    <n v="60.2"/>
    <b v="1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x v="2213"/>
    <x v="2213"/>
    <b v="0"/>
    <n v="1"/>
    <n v="200"/>
    <n v="0.05"/>
    <b v="1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x v="2214"/>
    <x v="2214"/>
    <b v="0"/>
    <n v="24"/>
    <n v="293"/>
    <n v="5.99"/>
    <b v="1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x v="2215"/>
    <x v="2215"/>
    <b v="0"/>
    <n v="33"/>
    <n v="156"/>
    <n v="5.51"/>
    <b v="1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x v="2216"/>
    <x v="2216"/>
    <b v="0"/>
    <n v="14"/>
    <n v="106"/>
    <n v="2.99"/>
    <b v="1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x v="2217"/>
    <x v="2217"/>
    <b v="0"/>
    <n v="9"/>
    <n v="101"/>
    <n v="4.21"/>
    <b v="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x v="2218"/>
    <x v="2218"/>
    <b v="0"/>
    <n v="76"/>
    <n v="123"/>
    <n v="19.97"/>
    <b v="1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x v="2219"/>
    <x v="2219"/>
    <b v="0"/>
    <n v="19"/>
    <n v="102"/>
    <n v="9.9499999999999993"/>
    <b v="1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x v="2220"/>
    <x v="2220"/>
    <b v="0"/>
    <n v="69"/>
    <n v="101"/>
    <n v="35.049999999999997"/>
    <b v="1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x v="2221"/>
    <x v="2221"/>
    <b v="0"/>
    <n v="218"/>
    <n v="108"/>
    <n v="75.08"/>
    <b v="1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x v="2222"/>
    <x v="2222"/>
    <b v="0"/>
    <n v="30"/>
    <n v="163"/>
    <n v="4.99"/>
    <b v="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x v="2223"/>
    <x v="2223"/>
    <b v="0"/>
    <n v="100"/>
    <n v="106"/>
    <n v="194.63"/>
    <b v="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x v="2224"/>
    <x v="2224"/>
    <b v="0"/>
    <n v="296"/>
    <n v="243"/>
    <n v="100.06"/>
    <b v="1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x v="2225"/>
    <x v="2225"/>
    <b v="0"/>
    <n v="1204"/>
    <n v="945"/>
    <n v="209.96"/>
    <b v="1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x v="2226"/>
    <x v="2226"/>
    <b v="0"/>
    <n v="321"/>
    <n v="108"/>
    <n v="180.77"/>
    <b v="1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x v="2227"/>
    <x v="2227"/>
    <b v="0"/>
    <n v="301"/>
    <n v="157"/>
    <n v="130.31"/>
    <b v="1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x v="2228"/>
    <x v="2228"/>
    <b v="0"/>
    <n v="144"/>
    <n v="1174"/>
    <n v="10"/>
    <b v="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x v="2229"/>
    <x v="2229"/>
    <b v="0"/>
    <n v="539"/>
    <n v="171"/>
    <n v="80.14"/>
    <b v="1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x v="2230"/>
    <x v="2230"/>
    <b v="0"/>
    <n v="498"/>
    <n v="126"/>
    <n v="84.97"/>
    <b v="1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x v="2231"/>
    <x v="2231"/>
    <b v="0"/>
    <n v="1113"/>
    <n v="1212"/>
    <n v="25"/>
    <b v="1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x v="2232"/>
    <x v="2232"/>
    <b v="0"/>
    <n v="988"/>
    <n v="496"/>
    <n v="49.98"/>
    <b v="1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x v="2233"/>
    <x v="2233"/>
    <b v="0"/>
    <n v="391"/>
    <n v="332"/>
    <n v="25"/>
    <b v="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x v="2234"/>
    <x v="2234"/>
    <b v="0"/>
    <n v="28"/>
    <n v="1165"/>
    <n v="1"/>
    <b v="1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x v="2235"/>
    <x v="2235"/>
    <b v="0"/>
    <n v="147"/>
    <n v="153"/>
    <n v="130.27000000000001"/>
    <b v="1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x v="2236"/>
    <x v="2236"/>
    <b v="0"/>
    <n v="680"/>
    <n v="537"/>
    <n v="28.01"/>
    <b v="1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x v="2237"/>
    <x v="2237"/>
    <b v="0"/>
    <n v="983"/>
    <n v="353"/>
    <n v="179.96"/>
    <b v="1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x v="2238"/>
    <x v="2238"/>
    <b v="0"/>
    <n v="79"/>
    <n v="137"/>
    <n v="40.119999999999997"/>
    <b v="1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x v="2239"/>
    <x v="2239"/>
    <b v="0"/>
    <n v="426"/>
    <n v="128"/>
    <n v="250.05"/>
    <b v="1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x v="2240"/>
    <x v="2240"/>
    <b v="0"/>
    <n v="96"/>
    <n v="271"/>
    <n v="49.94"/>
    <b v="1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x v="2241"/>
    <x v="2241"/>
    <b v="0"/>
    <n v="163"/>
    <n v="806"/>
    <n v="10"/>
    <b v="1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x v="2242"/>
    <x v="2242"/>
    <b v="0"/>
    <n v="2525"/>
    <n v="1360"/>
    <n v="100.01"/>
    <b v="1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x v="2243"/>
    <x v="2243"/>
    <b v="0"/>
    <n v="2035"/>
    <n v="930250"/>
    <n v="0.01"/>
    <b v="1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x v="2244"/>
    <x v="2244"/>
    <b v="0"/>
    <n v="290"/>
    <n v="377"/>
    <n v="50"/>
    <b v="1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x v="2245"/>
    <x v="2245"/>
    <b v="0"/>
    <n v="1980"/>
    <n v="2647"/>
    <n v="40"/>
    <b v="1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x v="2246"/>
    <x v="2246"/>
    <b v="0"/>
    <n v="57"/>
    <n v="100"/>
    <n v="25.03"/>
    <b v="1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x v="2247"/>
    <x v="2247"/>
    <b v="0"/>
    <n v="380"/>
    <n v="104"/>
    <n v="185.81"/>
    <b v="1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x v="2248"/>
    <x v="2248"/>
    <b v="0"/>
    <n v="128"/>
    <n v="107"/>
    <n v="70.14"/>
    <b v="1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x v="2249"/>
    <x v="2249"/>
    <b v="0"/>
    <n v="180"/>
    <n v="169"/>
    <n v="34.950000000000003"/>
    <b v="1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x v="2250"/>
    <x v="2250"/>
    <b v="0"/>
    <n v="571"/>
    <n v="975"/>
    <n v="250.03"/>
    <b v="1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x v="2251"/>
    <x v="2251"/>
    <b v="0"/>
    <n v="480"/>
    <n v="134"/>
    <n v="85.29"/>
    <b v="1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x v="2252"/>
    <x v="2252"/>
    <b v="0"/>
    <n v="249"/>
    <n v="272"/>
    <n v="90.09"/>
    <b v="1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x v="2253"/>
    <x v="2253"/>
    <b v="0"/>
    <n v="84"/>
    <n v="113"/>
    <n v="79.78"/>
    <b v="1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x v="2254"/>
    <x v="2254"/>
    <b v="0"/>
    <n v="197"/>
    <n v="460"/>
    <n v="5"/>
    <b v="1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x v="2255"/>
    <x v="2255"/>
    <b v="0"/>
    <n v="271"/>
    <n v="287"/>
    <n v="39.450000000000003"/>
    <b v="1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x v="2256"/>
    <x v="2256"/>
    <b v="0"/>
    <n v="50"/>
    <n v="223"/>
    <n v="4.79"/>
    <b v="1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x v="2257"/>
    <x v="2257"/>
    <b v="0"/>
    <n v="169"/>
    <n v="636"/>
    <n v="25.01"/>
    <b v="1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x v="2258"/>
    <x v="2258"/>
    <b v="0"/>
    <n v="205"/>
    <n v="147"/>
    <n v="21.93"/>
    <b v="1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x v="2259"/>
    <x v="2259"/>
    <b v="0"/>
    <n v="206"/>
    <n v="1867"/>
    <n v="10"/>
    <b v="1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x v="2260"/>
    <x v="2260"/>
    <b v="0"/>
    <n v="84"/>
    <n v="327"/>
    <n v="24.99"/>
    <b v="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x v="2261"/>
    <x v="2261"/>
    <b v="0"/>
    <n v="210"/>
    <n v="780"/>
    <n v="9.99"/>
    <b v="1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x v="2262"/>
    <x v="2262"/>
    <b v="0"/>
    <n v="181"/>
    <n v="154"/>
    <n v="33.03"/>
    <b v="1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x v="2263"/>
    <x v="2263"/>
    <b v="0"/>
    <n v="60"/>
    <n v="116"/>
    <n v="74.709999999999994"/>
    <b v="1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x v="2264"/>
    <x v="2264"/>
    <b v="0"/>
    <n v="445"/>
    <n v="180"/>
    <n v="60.01"/>
    <b v="1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x v="2265"/>
    <x v="2265"/>
    <b v="0"/>
    <n v="17"/>
    <n v="299"/>
    <n v="2"/>
    <b v="1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x v="2266"/>
    <x v="2266"/>
    <b v="0"/>
    <n v="194"/>
    <n v="320"/>
    <n v="15.01"/>
    <b v="1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x v="2267"/>
    <x v="2267"/>
    <b v="0"/>
    <n v="404"/>
    <n v="381"/>
    <n v="199.75"/>
    <b v="1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x v="2268"/>
    <x v="2268"/>
    <b v="0"/>
    <n v="194"/>
    <n v="103"/>
    <n v="278.91000000000003"/>
    <b v="1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x v="2269"/>
    <x v="2269"/>
    <b v="0"/>
    <n v="902"/>
    <n v="1802"/>
    <n v="25"/>
    <b v="1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x v="2270"/>
    <x v="2270"/>
    <b v="0"/>
    <n v="1670"/>
    <n v="720"/>
    <n v="250.09"/>
    <b v="1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x v="2271"/>
    <x v="2271"/>
    <b v="0"/>
    <n v="1328"/>
    <n v="283"/>
    <n v="200.06"/>
    <b v="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x v="2272"/>
    <x v="2272"/>
    <b v="0"/>
    <n v="944"/>
    <n v="1357"/>
    <n v="10"/>
    <b v="1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x v="2273"/>
    <x v="2273"/>
    <b v="0"/>
    <n v="147"/>
    <n v="220"/>
    <n v="25.04"/>
    <b v="1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x v="2274"/>
    <x v="2274"/>
    <b v="0"/>
    <n v="99"/>
    <n v="120"/>
    <n v="24.92"/>
    <b v="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x v="2275"/>
    <x v="2275"/>
    <b v="0"/>
    <n v="79"/>
    <n v="408"/>
    <n v="6.5"/>
    <b v="1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x v="2276"/>
    <x v="2276"/>
    <b v="0"/>
    <n v="75"/>
    <n v="106"/>
    <n v="45.81"/>
    <b v="1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x v="2277"/>
    <x v="2277"/>
    <b v="0"/>
    <n v="207"/>
    <n v="141"/>
    <n v="85.05"/>
    <b v="1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x v="2278"/>
    <x v="2278"/>
    <b v="0"/>
    <n v="102"/>
    <n v="271"/>
    <n v="19.98"/>
    <b v="1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x v="2279"/>
    <x v="2279"/>
    <b v="0"/>
    <n v="32"/>
    <n v="154"/>
    <n v="9.99"/>
    <b v="1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x v="2280"/>
    <x v="2280"/>
    <b v="0"/>
    <n v="480"/>
    <n v="404"/>
    <n v="97.9"/>
    <b v="1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x v="2281"/>
    <x v="2281"/>
    <b v="0"/>
    <n v="11"/>
    <n v="185"/>
    <n v="3"/>
    <b v="1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x v="2282"/>
    <x v="2282"/>
    <b v="0"/>
    <n v="12"/>
    <n v="185"/>
    <n v="7.51"/>
    <b v="1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x v="2283"/>
    <x v="2283"/>
    <b v="0"/>
    <n v="48"/>
    <n v="101"/>
    <n v="29.96"/>
    <b v="1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x v="2284"/>
    <x v="2284"/>
    <b v="0"/>
    <n v="59"/>
    <n v="106"/>
    <n v="60.13"/>
    <b v="1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x v="2285"/>
    <x v="2285"/>
    <b v="0"/>
    <n v="79"/>
    <n v="121"/>
    <n v="30.09"/>
    <b v="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x v="2286"/>
    <x v="2286"/>
    <b v="0"/>
    <n v="14"/>
    <n v="100"/>
    <n v="15.01"/>
    <b v="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x v="2287"/>
    <x v="2287"/>
    <b v="0"/>
    <n v="106"/>
    <n v="120"/>
    <n v="44.99"/>
    <b v="1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x v="2288"/>
    <x v="2288"/>
    <b v="0"/>
    <n v="25"/>
    <n v="100"/>
    <n v="10.01"/>
    <b v="1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x v="2289"/>
    <x v="2289"/>
    <b v="0"/>
    <n v="25"/>
    <n v="107"/>
    <n v="15.06"/>
    <b v="1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x v="2290"/>
    <x v="2290"/>
    <b v="0"/>
    <n v="29"/>
    <n v="104"/>
    <n v="15.01"/>
    <b v="1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x v="2291"/>
    <x v="2291"/>
    <b v="0"/>
    <n v="43"/>
    <n v="173"/>
    <n v="24.97"/>
    <b v="1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x v="2292"/>
    <x v="2292"/>
    <b v="0"/>
    <n v="46"/>
    <n v="107"/>
    <n v="20.05"/>
    <b v="1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x v="2293"/>
    <x v="2293"/>
    <b v="0"/>
    <n v="27"/>
    <n v="108"/>
    <n v="8.52"/>
    <b v="1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x v="2294"/>
    <x v="2294"/>
    <b v="0"/>
    <n v="112"/>
    <n v="146"/>
    <n v="50.03"/>
    <b v="1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x v="2295"/>
    <x v="2295"/>
    <b v="0"/>
    <n v="34"/>
    <n v="125"/>
    <n v="12.02"/>
    <b v="1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x v="2296"/>
    <x v="2296"/>
    <b v="0"/>
    <n v="145"/>
    <n v="149"/>
    <n v="70.03"/>
    <b v="1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x v="2297"/>
    <x v="2297"/>
    <b v="0"/>
    <n v="19"/>
    <n v="101"/>
    <n v="9.9600000000000009"/>
    <b v="1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x v="2298"/>
    <x v="2298"/>
    <b v="0"/>
    <n v="288"/>
    <n v="105"/>
    <n v="300.20999999999998"/>
    <b v="1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x v="2299"/>
    <x v="2299"/>
    <b v="0"/>
    <n v="14"/>
    <n v="350"/>
    <n v="3"/>
    <b v="1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x v="2300"/>
    <x v="2300"/>
    <b v="0"/>
    <n v="7"/>
    <n v="101"/>
    <n v="8.02"/>
    <b v="1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x v="2301"/>
    <x v="2301"/>
    <b v="1"/>
    <n v="211"/>
    <n v="134"/>
    <n v="49.85"/>
    <b v="1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x v="2302"/>
    <x v="2302"/>
    <b v="1"/>
    <n v="85"/>
    <n v="171"/>
    <n v="22.95"/>
    <b v="1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x v="2303"/>
    <x v="2303"/>
    <b v="1"/>
    <n v="103"/>
    <n v="109"/>
    <n v="64.709999999999994"/>
    <b v="1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x v="2304"/>
    <x v="2304"/>
    <b v="1"/>
    <n v="113"/>
    <n v="101"/>
    <n v="59.82"/>
    <b v="1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x v="2305"/>
    <x v="2305"/>
    <b v="1"/>
    <n v="167"/>
    <n v="101"/>
    <n v="180.41"/>
    <b v="1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x v="2306"/>
    <x v="2306"/>
    <b v="1"/>
    <n v="73"/>
    <n v="107"/>
    <n v="34.92"/>
    <b v="1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x v="2307"/>
    <x v="2307"/>
    <b v="1"/>
    <n v="75"/>
    <n v="107"/>
    <n v="19.579999999999998"/>
    <b v="1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x v="2308"/>
    <x v="2308"/>
    <b v="1"/>
    <n v="614"/>
    <n v="101"/>
    <n v="501.52"/>
    <b v="1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x v="2309"/>
    <x v="2309"/>
    <b v="1"/>
    <n v="107"/>
    <n v="107"/>
    <n v="59.82"/>
    <b v="1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x v="2310"/>
    <x v="2310"/>
    <b v="1"/>
    <n v="1224"/>
    <n v="429"/>
    <n v="184.93"/>
    <b v="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x v="2311"/>
    <x v="2311"/>
    <b v="1"/>
    <n v="104"/>
    <n v="104"/>
    <n v="90.1"/>
    <b v="1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x v="2312"/>
    <x v="2312"/>
    <b v="1"/>
    <n v="79"/>
    <n v="108"/>
    <n v="29.96"/>
    <b v="1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x v="2313"/>
    <x v="2313"/>
    <b v="1"/>
    <n v="157"/>
    <n v="176"/>
    <n v="49.95"/>
    <b v="1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x v="2314"/>
    <x v="2314"/>
    <b v="1"/>
    <n v="50"/>
    <n v="157"/>
    <n v="12"/>
    <b v="1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x v="2315"/>
    <x v="2315"/>
    <b v="1"/>
    <n v="64"/>
    <n v="103"/>
    <n v="24.9"/>
    <b v="1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x v="2316"/>
    <x v="2316"/>
    <b v="1"/>
    <n v="200"/>
    <n v="104"/>
    <n v="150.06"/>
    <b v="1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x v="2317"/>
    <x v="2317"/>
    <b v="1"/>
    <n v="22"/>
    <n v="104"/>
    <n v="4"/>
    <b v="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x v="2318"/>
    <x v="2318"/>
    <b v="1"/>
    <n v="163"/>
    <n v="121"/>
    <n v="50.02"/>
    <b v="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x v="2319"/>
    <x v="2319"/>
    <b v="1"/>
    <n v="77"/>
    <n v="108"/>
    <n v="29.92"/>
    <b v="1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x v="2320"/>
    <x v="2320"/>
    <b v="1"/>
    <n v="89"/>
    <n v="109"/>
    <n v="49.84"/>
    <b v="1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x v="2321"/>
    <x v="2321"/>
    <b v="0"/>
    <n v="64"/>
    <n v="39"/>
    <n v="105.9"/>
    <b v="0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x v="2322"/>
    <x v="2322"/>
    <b v="0"/>
    <n v="4"/>
    <n v="3"/>
    <n v="28.33"/>
    <b v="0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x v="2323"/>
    <x v="2323"/>
    <b v="0"/>
    <n v="4"/>
    <n v="48"/>
    <n v="2.5"/>
    <b v="0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x v="2324"/>
    <x v="2324"/>
    <b v="0"/>
    <n v="61"/>
    <n v="21"/>
    <n v="74.05"/>
    <b v="0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x v="2325"/>
    <x v="2325"/>
    <b v="0"/>
    <n v="7"/>
    <n v="8"/>
    <n v="10"/>
    <b v="0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x v="2326"/>
    <x v="2326"/>
    <b v="0"/>
    <n v="1"/>
    <n v="1"/>
    <n v="108"/>
    <b v="0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x v="2327"/>
    <x v="2327"/>
    <b v="1"/>
    <n v="3355"/>
    <n v="526"/>
    <n v="350.06"/>
    <b v="1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x v="2328"/>
    <x v="2328"/>
    <b v="1"/>
    <n v="537"/>
    <n v="254"/>
    <n v="100.18"/>
    <b v="1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x v="2329"/>
    <x v="2329"/>
    <b v="1"/>
    <n v="125"/>
    <n v="106"/>
    <n v="249.81"/>
    <b v="1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x v="2330"/>
    <x v="2330"/>
    <b v="1"/>
    <n v="163"/>
    <n v="102"/>
    <n v="351.45"/>
    <b v="1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x v="2331"/>
    <x v="2331"/>
    <b v="1"/>
    <n v="283"/>
    <n v="144"/>
    <n v="80.17"/>
    <b v="1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x v="2332"/>
    <x v="2332"/>
    <b v="1"/>
    <n v="352"/>
    <n v="106"/>
    <n v="250.73"/>
    <b v="1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x v="2333"/>
    <x v="2333"/>
    <b v="1"/>
    <n v="94"/>
    <n v="212"/>
    <n v="6"/>
    <b v="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x v="2334"/>
    <x v="2334"/>
    <b v="1"/>
    <n v="67"/>
    <n v="102"/>
    <n v="39.979999999999997"/>
    <b v="1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x v="2335"/>
    <x v="2335"/>
    <b v="1"/>
    <n v="221"/>
    <n v="102"/>
    <n v="250.67"/>
    <b v="1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x v="2336"/>
    <x v="2336"/>
    <b v="1"/>
    <n v="2165"/>
    <n v="521"/>
    <n v="199.9"/>
    <b v="1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x v="2337"/>
    <x v="2337"/>
    <b v="1"/>
    <n v="179"/>
    <n v="111"/>
    <n v="119.63"/>
    <b v="1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x v="2338"/>
    <x v="2338"/>
    <b v="1"/>
    <n v="123"/>
    <n v="101"/>
    <n v="150.21"/>
    <b v="1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x v="2339"/>
    <x v="2339"/>
    <b v="1"/>
    <n v="1104"/>
    <n v="294"/>
    <n v="250.18"/>
    <b v="1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x v="2340"/>
    <x v="2340"/>
    <b v="1"/>
    <n v="403"/>
    <n v="106"/>
    <n v="399.16"/>
    <b v="1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x v="2341"/>
    <x v="2341"/>
    <b v="0"/>
    <n v="0"/>
    <n v="0"/>
    <n v="0"/>
    <b v="0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x v="2342"/>
    <x v="2342"/>
    <b v="0"/>
    <n v="0"/>
    <n v="0"/>
    <n v="0"/>
    <b v="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x v="2343"/>
    <x v="2343"/>
    <b v="0"/>
    <n v="1"/>
    <n v="3"/>
    <n v="100"/>
    <b v="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x v="2344"/>
    <x v="2344"/>
    <b v="0"/>
    <n v="1"/>
    <n v="0"/>
    <n v="0"/>
    <b v="0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x v="2345"/>
    <x v="2345"/>
    <b v="0"/>
    <n v="0"/>
    <n v="0"/>
    <n v="0"/>
    <b v="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x v="2346"/>
    <x v="2346"/>
    <b v="0"/>
    <n v="3"/>
    <n v="0"/>
    <n v="0"/>
    <b v="0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x v="2347"/>
    <x v="2347"/>
    <b v="0"/>
    <n v="1"/>
    <n v="2"/>
    <n v="7.5"/>
    <b v="0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x v="2348"/>
    <x v="2348"/>
    <b v="0"/>
    <n v="5"/>
    <n v="0"/>
    <n v="0"/>
    <b v="0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x v="2349"/>
    <x v="2349"/>
    <b v="0"/>
    <n v="0"/>
    <n v="0"/>
    <n v="0"/>
    <b v="0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x v="2350"/>
    <x v="2350"/>
    <b v="0"/>
    <n v="0"/>
    <n v="0"/>
    <n v="0"/>
    <b v="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x v="2351"/>
    <x v="2351"/>
    <b v="0"/>
    <n v="7"/>
    <n v="1"/>
    <n v="108"/>
    <b v="0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x v="2352"/>
    <x v="2352"/>
    <b v="0"/>
    <n v="0"/>
    <n v="0"/>
    <n v="0"/>
    <b v="0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x v="2353"/>
    <x v="2353"/>
    <b v="0"/>
    <n v="0"/>
    <n v="0"/>
    <n v="0"/>
    <b v="0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x v="2354"/>
    <x v="2354"/>
    <b v="0"/>
    <n v="1"/>
    <n v="0"/>
    <n v="0"/>
    <b v="0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x v="2355"/>
    <x v="2355"/>
    <b v="0"/>
    <n v="2"/>
    <n v="1"/>
    <n v="55"/>
    <b v="0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x v="2356"/>
    <x v="2356"/>
    <b v="0"/>
    <n v="0"/>
    <n v="0"/>
    <n v="0"/>
    <b v="0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x v="2357"/>
    <x v="2357"/>
    <b v="0"/>
    <n v="0"/>
    <n v="0"/>
    <n v="0"/>
    <b v="0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x v="2358"/>
    <x v="2358"/>
    <b v="0"/>
    <n v="0"/>
    <n v="0"/>
    <n v="0"/>
    <b v="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x v="2359"/>
    <x v="2359"/>
    <b v="0"/>
    <n v="3"/>
    <n v="15"/>
    <n v="73.400000000000006"/>
    <b v="0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x v="2360"/>
    <x v="2360"/>
    <b v="0"/>
    <n v="1"/>
    <n v="0"/>
    <n v="0"/>
    <b v="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x v="2361"/>
    <x v="2361"/>
    <b v="0"/>
    <n v="0"/>
    <n v="0"/>
    <n v="0"/>
    <b v="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x v="2362"/>
    <x v="2362"/>
    <b v="0"/>
    <n v="2"/>
    <n v="29"/>
    <n v="4.1399999999999997"/>
    <b v="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x v="2363"/>
    <x v="2363"/>
    <b v="0"/>
    <n v="0"/>
    <n v="0"/>
    <n v="0"/>
    <b v="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x v="2364"/>
    <x v="2364"/>
    <b v="0"/>
    <n v="0"/>
    <n v="0"/>
    <n v="0"/>
    <b v="0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x v="2365"/>
    <x v="2365"/>
    <b v="0"/>
    <n v="0"/>
    <n v="0"/>
    <n v="0"/>
    <b v="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x v="2366"/>
    <x v="2366"/>
    <b v="0"/>
    <n v="27"/>
    <n v="11"/>
    <n v="239.09"/>
    <b v="0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x v="2367"/>
    <x v="2367"/>
    <b v="0"/>
    <n v="14"/>
    <n v="1"/>
    <n v="670"/>
    <b v="0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x v="2368"/>
    <x v="2368"/>
    <b v="0"/>
    <n v="2"/>
    <n v="0"/>
    <n v="0"/>
    <b v="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x v="2369"/>
    <x v="2369"/>
    <b v="0"/>
    <n v="0"/>
    <n v="0"/>
    <n v="0"/>
    <b v="0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x v="2370"/>
    <x v="2370"/>
    <b v="0"/>
    <n v="4"/>
    <n v="0"/>
    <n v="0"/>
    <b v="0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x v="2371"/>
    <x v="2371"/>
    <b v="0"/>
    <n v="0"/>
    <n v="0"/>
    <n v="0"/>
    <b v="0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x v="2372"/>
    <x v="2372"/>
    <b v="0"/>
    <n v="6"/>
    <n v="3"/>
    <n v="60"/>
    <b v="0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x v="2373"/>
    <x v="2373"/>
    <b v="0"/>
    <n v="1"/>
    <n v="0"/>
    <n v="0"/>
    <b v="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x v="2374"/>
    <x v="2374"/>
    <b v="0"/>
    <n v="1"/>
    <n v="0"/>
    <n v="0"/>
    <b v="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x v="2375"/>
    <x v="2375"/>
    <b v="0"/>
    <n v="0"/>
    <n v="0"/>
    <n v="0"/>
    <b v="0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x v="2376"/>
    <x v="2376"/>
    <b v="0"/>
    <n v="4"/>
    <n v="11"/>
    <n v="29.67"/>
    <b v="0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x v="2377"/>
    <x v="2377"/>
    <b v="0"/>
    <n v="0"/>
    <n v="0"/>
    <n v="0"/>
    <b v="0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x v="2378"/>
    <x v="2378"/>
    <b v="0"/>
    <n v="0"/>
    <n v="0"/>
    <n v="0"/>
    <b v="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x v="2379"/>
    <x v="2379"/>
    <b v="0"/>
    <n v="0"/>
    <n v="0"/>
    <n v="0"/>
    <b v="0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x v="2380"/>
    <x v="2380"/>
    <b v="0"/>
    <n v="3"/>
    <n v="0"/>
    <n v="0"/>
    <b v="0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x v="2381"/>
    <x v="2381"/>
    <b v="0"/>
    <n v="7"/>
    <n v="2"/>
    <n v="785.5"/>
    <b v="0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x v="2382"/>
    <x v="2382"/>
    <b v="0"/>
    <n v="2"/>
    <n v="3"/>
    <n v="25"/>
    <b v="0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x v="2383"/>
    <x v="2383"/>
    <b v="0"/>
    <n v="3"/>
    <n v="4"/>
    <n v="108.75"/>
    <b v="0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x v="2384"/>
    <x v="2384"/>
    <b v="0"/>
    <n v="8"/>
    <n v="1"/>
    <n v="8"/>
    <b v="0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x v="2385"/>
    <x v="2385"/>
    <b v="0"/>
    <n v="7"/>
    <n v="1"/>
    <n v="788"/>
    <b v="0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x v="2386"/>
    <x v="2386"/>
    <b v="0"/>
    <n v="0"/>
    <n v="0"/>
    <n v="0"/>
    <b v="0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x v="2387"/>
    <x v="2387"/>
    <b v="0"/>
    <n v="3"/>
    <n v="1"/>
    <n v="1026"/>
    <b v="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x v="2388"/>
    <x v="2388"/>
    <b v="0"/>
    <n v="8"/>
    <n v="1"/>
    <n v="463"/>
    <b v="0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x v="2389"/>
    <x v="2389"/>
    <b v="0"/>
    <n v="1"/>
    <n v="0"/>
    <n v="0"/>
    <b v="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x v="2390"/>
    <x v="2390"/>
    <b v="0"/>
    <n v="0"/>
    <n v="0"/>
    <n v="0"/>
    <b v="0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x v="2391"/>
    <x v="2391"/>
    <b v="0"/>
    <n v="1"/>
    <n v="0"/>
    <n v="0"/>
    <b v="0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x v="2392"/>
    <x v="2392"/>
    <b v="0"/>
    <n v="0"/>
    <n v="0"/>
    <n v="0"/>
    <b v="0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x v="2393"/>
    <x v="2393"/>
    <b v="0"/>
    <n v="1"/>
    <n v="0"/>
    <n v="0"/>
    <b v="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x v="2394"/>
    <x v="2394"/>
    <b v="0"/>
    <n v="2"/>
    <n v="0"/>
    <n v="0"/>
    <b v="0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x v="2395"/>
    <x v="2395"/>
    <b v="0"/>
    <n v="0"/>
    <n v="0"/>
    <n v="0"/>
    <b v="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x v="2396"/>
    <x v="2396"/>
    <b v="0"/>
    <n v="1"/>
    <n v="0"/>
    <n v="0"/>
    <b v="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x v="2397"/>
    <x v="2397"/>
    <b v="0"/>
    <n v="0"/>
    <n v="0"/>
    <n v="0"/>
    <b v="0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x v="2398"/>
    <x v="2398"/>
    <b v="0"/>
    <n v="0"/>
    <n v="0"/>
    <n v="0"/>
    <b v="0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x v="2399"/>
    <x v="2399"/>
    <b v="0"/>
    <n v="0"/>
    <n v="0"/>
    <n v="0"/>
    <b v="0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x v="2400"/>
    <x v="2400"/>
    <b v="0"/>
    <n v="0"/>
    <n v="0"/>
    <n v="0"/>
    <b v="0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x v="2401"/>
    <x v="2401"/>
    <b v="0"/>
    <n v="9"/>
    <n v="1"/>
    <n v="201"/>
    <b v="0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x v="2402"/>
    <x v="2402"/>
    <b v="0"/>
    <n v="1"/>
    <n v="0"/>
    <n v="0"/>
    <b v="0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x v="2403"/>
    <x v="2403"/>
    <b v="0"/>
    <n v="12"/>
    <n v="17"/>
    <n v="11.88"/>
    <b v="0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x v="2404"/>
    <x v="2404"/>
    <b v="0"/>
    <n v="0"/>
    <n v="0"/>
    <n v="0"/>
    <b v="0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x v="2405"/>
    <x v="2405"/>
    <b v="0"/>
    <n v="20"/>
    <n v="23"/>
    <n v="48.96"/>
    <b v="0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x v="2406"/>
    <x v="2406"/>
    <b v="0"/>
    <n v="16"/>
    <n v="41"/>
    <n v="32.799999999999997"/>
    <b v="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x v="2407"/>
    <x v="2407"/>
    <b v="0"/>
    <n v="33"/>
    <n v="25"/>
    <n v="222.28"/>
    <b v="0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x v="2408"/>
    <x v="2408"/>
    <b v="0"/>
    <n v="2"/>
    <n v="0"/>
    <n v="0"/>
    <b v="0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x v="2409"/>
    <x v="2409"/>
    <b v="0"/>
    <n v="6"/>
    <n v="2"/>
    <n v="230"/>
    <b v="0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x v="2410"/>
    <x v="2410"/>
    <b v="0"/>
    <n v="0"/>
    <n v="0"/>
    <n v="0"/>
    <b v="0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x v="2411"/>
    <x v="2411"/>
    <b v="0"/>
    <n v="3"/>
    <n v="1"/>
    <n v="151"/>
    <b v="0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x v="2412"/>
    <x v="2412"/>
    <b v="0"/>
    <n v="0"/>
    <n v="0"/>
    <n v="0"/>
    <b v="0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x v="2413"/>
    <x v="2413"/>
    <b v="0"/>
    <n v="3"/>
    <n v="1"/>
    <n v="25"/>
    <b v="0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x v="2414"/>
    <x v="2414"/>
    <b v="0"/>
    <n v="13"/>
    <n v="3"/>
    <n v="153.33000000000001"/>
    <b v="0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x v="2415"/>
    <x v="2415"/>
    <b v="0"/>
    <n v="6"/>
    <n v="1"/>
    <n v="335"/>
    <b v="0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x v="2416"/>
    <x v="2416"/>
    <b v="0"/>
    <n v="1"/>
    <n v="0"/>
    <n v="0"/>
    <b v="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x v="2417"/>
    <x v="2417"/>
    <b v="0"/>
    <n v="0"/>
    <n v="0"/>
    <n v="0"/>
    <b v="0"/>
    <x v="19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x v="2418"/>
    <x v="2418"/>
    <b v="0"/>
    <n v="5"/>
    <n v="0"/>
    <n v="0"/>
    <b v="0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x v="2419"/>
    <x v="2419"/>
    <b v="0"/>
    <n v="0"/>
    <n v="0"/>
    <n v="0"/>
    <b v="0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x v="2420"/>
    <x v="2420"/>
    <b v="0"/>
    <n v="36"/>
    <n v="15"/>
    <n v="166.73"/>
    <b v="0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x v="2421"/>
    <x v="2421"/>
    <b v="0"/>
    <n v="1"/>
    <n v="0"/>
    <n v="0"/>
    <b v="0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x v="2422"/>
    <x v="2422"/>
    <b v="0"/>
    <n v="1"/>
    <n v="0"/>
    <n v="0"/>
    <b v="0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x v="2423"/>
    <x v="2423"/>
    <b v="0"/>
    <n v="1"/>
    <n v="0"/>
    <n v="0"/>
    <b v="0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x v="2424"/>
    <x v="2424"/>
    <b v="0"/>
    <n v="9"/>
    <n v="1"/>
    <n v="310"/>
    <b v="0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x v="2425"/>
    <x v="2425"/>
    <b v="0"/>
    <n v="1"/>
    <n v="0"/>
    <n v="0"/>
    <b v="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x v="2426"/>
    <x v="2426"/>
    <b v="0"/>
    <n v="0"/>
    <n v="0"/>
    <n v="0"/>
    <b v="0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x v="2427"/>
    <x v="2427"/>
    <b v="0"/>
    <n v="1"/>
    <n v="0"/>
    <n v="0"/>
    <b v="0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x v="2428"/>
    <x v="2428"/>
    <b v="0"/>
    <n v="1"/>
    <n v="0"/>
    <n v="0"/>
    <b v="0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x v="2429"/>
    <x v="2429"/>
    <b v="0"/>
    <n v="4"/>
    <n v="1"/>
    <n v="2005"/>
    <b v="0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x v="2430"/>
    <x v="2430"/>
    <b v="0"/>
    <n v="2"/>
    <n v="1"/>
    <n v="21"/>
    <b v="0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x v="2431"/>
    <x v="2431"/>
    <b v="0"/>
    <n v="2"/>
    <n v="0"/>
    <n v="0"/>
    <b v="0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x v="2432"/>
    <x v="2432"/>
    <b v="0"/>
    <n v="2"/>
    <n v="0"/>
    <n v="0"/>
    <b v="0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x v="2433"/>
    <x v="2433"/>
    <b v="0"/>
    <n v="0"/>
    <n v="0"/>
    <n v="0"/>
    <b v="0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x v="2434"/>
    <x v="2434"/>
    <b v="0"/>
    <n v="2"/>
    <n v="0"/>
    <n v="0"/>
    <b v="0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x v="2435"/>
    <x v="2435"/>
    <b v="0"/>
    <n v="4"/>
    <n v="0"/>
    <n v="0"/>
    <b v="0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x v="2436"/>
    <x v="2436"/>
    <b v="0"/>
    <n v="2"/>
    <n v="0"/>
    <n v="0"/>
    <b v="0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x v="2437"/>
    <x v="2437"/>
    <b v="0"/>
    <n v="0"/>
    <n v="0"/>
    <n v="0"/>
    <b v="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x v="2438"/>
    <x v="2438"/>
    <b v="0"/>
    <n v="1"/>
    <n v="0"/>
    <n v="0"/>
    <b v="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x v="2439"/>
    <x v="2439"/>
    <b v="0"/>
    <n v="0"/>
    <n v="0"/>
    <n v="0"/>
    <b v="0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x v="2440"/>
    <x v="2440"/>
    <b v="0"/>
    <n v="2"/>
    <n v="0"/>
    <n v="0"/>
    <b v="0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x v="2441"/>
    <x v="2441"/>
    <b v="0"/>
    <n v="109"/>
    <n v="108"/>
    <n v="74.92"/>
    <b v="1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x v="2442"/>
    <x v="2442"/>
    <b v="0"/>
    <n v="372"/>
    <n v="126"/>
    <n v="239.89"/>
    <b v="1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x v="2443"/>
    <x v="2443"/>
    <b v="0"/>
    <n v="311"/>
    <n v="203"/>
    <n v="199.52"/>
    <b v="1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x v="2444"/>
    <x v="2444"/>
    <b v="0"/>
    <n v="61"/>
    <n v="109"/>
    <n v="29.89"/>
    <b v="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x v="2445"/>
    <x v="2445"/>
    <b v="0"/>
    <n v="115"/>
    <n v="173"/>
    <n v="49.94"/>
    <b v="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x v="2446"/>
    <x v="2446"/>
    <b v="0"/>
    <n v="111"/>
    <n v="168"/>
    <n v="49.99"/>
    <b v="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x v="2447"/>
    <x v="2447"/>
    <b v="0"/>
    <n v="337"/>
    <n v="427"/>
    <n v="25.01"/>
    <b v="1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x v="2448"/>
    <x v="2448"/>
    <b v="0"/>
    <n v="9"/>
    <n v="108"/>
    <n v="3.98"/>
    <b v="1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x v="2449"/>
    <x v="2449"/>
    <b v="0"/>
    <n v="120"/>
    <n v="108"/>
    <n v="100"/>
    <b v="1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x v="2450"/>
    <x v="2450"/>
    <b v="0"/>
    <n v="102"/>
    <n v="102"/>
    <n v="149.31"/>
    <b v="1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x v="2451"/>
    <x v="2451"/>
    <b v="0"/>
    <n v="186"/>
    <n v="115"/>
    <n v="100.39"/>
    <b v="1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x v="2452"/>
    <x v="2452"/>
    <b v="0"/>
    <n v="15"/>
    <n v="134"/>
    <n v="5.98"/>
    <b v="1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x v="2453"/>
    <x v="2453"/>
    <b v="0"/>
    <n v="67"/>
    <n v="155"/>
    <n v="29.94"/>
    <b v="1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x v="2454"/>
    <x v="2454"/>
    <b v="0"/>
    <n v="130"/>
    <n v="101"/>
    <n v="349.47"/>
    <b v="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x v="2455"/>
    <x v="2455"/>
    <b v="0"/>
    <n v="16"/>
    <n v="182"/>
    <n v="3"/>
    <b v="1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x v="2456"/>
    <x v="2456"/>
    <b v="0"/>
    <n v="67"/>
    <n v="181"/>
    <n v="14.99"/>
    <b v="1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x v="2457"/>
    <x v="2457"/>
    <b v="0"/>
    <n v="124"/>
    <n v="102"/>
    <n v="230.69"/>
    <b v="1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x v="2458"/>
    <x v="2458"/>
    <b v="0"/>
    <n v="80"/>
    <n v="110"/>
    <n v="50.08"/>
    <b v="1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x v="2459"/>
    <x v="2459"/>
    <b v="0"/>
    <n v="282"/>
    <n v="102"/>
    <n v="300.74"/>
    <b v="1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x v="2460"/>
    <x v="2460"/>
    <b v="0"/>
    <n v="68"/>
    <n v="101"/>
    <n v="84.82"/>
    <b v="1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x v="2461"/>
    <x v="2461"/>
    <b v="0"/>
    <n v="86"/>
    <n v="104"/>
    <n v="74.86"/>
    <b v="1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x v="2462"/>
    <x v="2462"/>
    <b v="0"/>
    <n v="115"/>
    <n v="111"/>
    <n v="29.92"/>
    <b v="1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x v="2463"/>
    <x v="2463"/>
    <b v="0"/>
    <n v="75"/>
    <n v="116"/>
    <n v="20.04"/>
    <b v="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x v="2464"/>
    <x v="2464"/>
    <b v="0"/>
    <n v="43"/>
    <n v="111"/>
    <n v="20.02"/>
    <b v="1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x v="2465"/>
    <x v="2465"/>
    <b v="0"/>
    <n v="48"/>
    <n v="180"/>
    <n v="7.01"/>
    <b v="1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x v="2466"/>
    <x v="2466"/>
    <b v="0"/>
    <n v="52"/>
    <n v="100"/>
    <n v="25"/>
    <b v="1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x v="2467"/>
    <x v="2467"/>
    <b v="0"/>
    <n v="43"/>
    <n v="119"/>
    <n v="9.9600000000000009"/>
    <b v="1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x v="2468"/>
    <x v="2468"/>
    <b v="0"/>
    <n v="58"/>
    <n v="107"/>
    <n v="20.04"/>
    <b v="1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x v="2469"/>
    <x v="2469"/>
    <b v="0"/>
    <n v="47"/>
    <n v="114"/>
    <n v="11.96"/>
    <b v="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x v="2470"/>
    <x v="2470"/>
    <b v="0"/>
    <n v="36"/>
    <n v="103"/>
    <n v="10.02"/>
    <b v="1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x v="2471"/>
    <x v="2471"/>
    <b v="0"/>
    <n v="17"/>
    <n v="128"/>
    <n v="5"/>
    <b v="1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x v="2472"/>
    <x v="2472"/>
    <b v="0"/>
    <n v="104"/>
    <n v="136"/>
    <n v="74.87"/>
    <b v="1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x v="2473"/>
    <x v="2473"/>
    <b v="0"/>
    <n v="47"/>
    <n v="100"/>
    <n v="20"/>
    <b v="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x v="2474"/>
    <x v="2474"/>
    <b v="0"/>
    <n v="38"/>
    <n v="100"/>
    <n v="50"/>
    <b v="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x v="2475"/>
    <x v="2475"/>
    <b v="0"/>
    <n v="81"/>
    <n v="105"/>
    <n v="24.93"/>
    <b v="1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x v="2476"/>
    <x v="2476"/>
    <b v="0"/>
    <n v="55"/>
    <n v="105"/>
    <n v="32.01"/>
    <b v="1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x v="2477"/>
    <x v="2477"/>
    <b v="0"/>
    <n v="41"/>
    <n v="171"/>
    <n v="7.51"/>
    <b v="1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x v="2478"/>
    <x v="2478"/>
    <b v="0"/>
    <n v="79"/>
    <n v="128"/>
    <n v="79.69"/>
    <b v="1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x v="2479"/>
    <x v="2479"/>
    <b v="0"/>
    <n v="16"/>
    <n v="133"/>
    <n v="3.01"/>
    <b v="1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x v="2480"/>
    <x v="2480"/>
    <b v="0"/>
    <n v="8"/>
    <n v="100"/>
    <n v="20"/>
    <b v="1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x v="2481"/>
    <x v="2481"/>
    <b v="0"/>
    <n v="95"/>
    <n v="113"/>
    <n v="39.97"/>
    <b v="1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x v="2482"/>
    <x v="2482"/>
    <b v="0"/>
    <n v="25"/>
    <n v="100"/>
    <n v="10.01"/>
    <b v="1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x v="2483"/>
    <x v="2483"/>
    <b v="0"/>
    <n v="19"/>
    <n v="114"/>
    <n v="10.97"/>
    <b v="1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x v="2484"/>
    <x v="2484"/>
    <b v="0"/>
    <n v="90"/>
    <n v="119"/>
    <n v="35.090000000000003"/>
    <b v="1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x v="2485"/>
    <x v="2485"/>
    <b v="0"/>
    <n v="41"/>
    <n v="103"/>
    <n v="20.05"/>
    <b v="1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x v="2486"/>
    <x v="2486"/>
    <b v="0"/>
    <n v="30"/>
    <n v="266"/>
    <n v="3"/>
    <b v="1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x v="2487"/>
    <x v="2487"/>
    <b v="0"/>
    <n v="38"/>
    <n v="100"/>
    <n v="15.01"/>
    <b v="1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x v="2488"/>
    <x v="2488"/>
    <b v="0"/>
    <n v="65"/>
    <n v="107"/>
    <n v="29.92"/>
    <b v="1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x v="2489"/>
    <x v="2489"/>
    <b v="0"/>
    <n v="75"/>
    <n v="134"/>
    <n v="34.909999999999997"/>
    <b v="1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x v="2490"/>
    <x v="2490"/>
    <b v="0"/>
    <n v="16"/>
    <n v="121"/>
    <n v="5.0199999999999996"/>
    <b v="1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x v="2491"/>
    <x v="2491"/>
    <b v="0"/>
    <n v="10"/>
    <n v="103"/>
    <n v="5.01"/>
    <b v="1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x v="2492"/>
    <x v="2492"/>
    <b v="0"/>
    <n v="27"/>
    <n v="125"/>
    <n v="6"/>
    <b v="1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x v="2493"/>
    <x v="2493"/>
    <b v="0"/>
    <n v="259"/>
    <n v="129"/>
    <n v="199.53"/>
    <b v="1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x v="2494"/>
    <x v="2494"/>
    <b v="0"/>
    <n v="39"/>
    <n v="101"/>
    <n v="15"/>
    <b v="1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x v="2495"/>
    <x v="2495"/>
    <b v="0"/>
    <n v="42"/>
    <n v="128"/>
    <n v="14.95"/>
    <b v="1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x v="2496"/>
    <x v="2496"/>
    <b v="0"/>
    <n v="10"/>
    <n v="100"/>
    <n v="60"/>
    <b v="1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x v="2497"/>
    <x v="2497"/>
    <b v="0"/>
    <n v="56"/>
    <n v="113"/>
    <n v="39.92"/>
    <b v="1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x v="2498"/>
    <x v="2498"/>
    <b v="0"/>
    <n v="20"/>
    <n v="106"/>
    <n v="9.9600000000000009"/>
    <b v="1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x v="2499"/>
    <x v="2499"/>
    <b v="0"/>
    <n v="170"/>
    <n v="203"/>
    <n v="39.93"/>
    <b v="1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x v="2500"/>
    <x v="2500"/>
    <b v="0"/>
    <n v="29"/>
    <n v="113"/>
    <n v="6.02"/>
    <b v="1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x v="2501"/>
    <x v="2501"/>
    <b v="0"/>
    <n v="7"/>
    <n v="3"/>
    <n v="93.67"/>
    <b v="0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x v="2502"/>
    <x v="2502"/>
    <b v="0"/>
    <n v="5"/>
    <n v="0"/>
    <n v="0"/>
    <b v="0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x v="2503"/>
    <x v="2503"/>
    <b v="0"/>
    <n v="0"/>
    <n v="0"/>
    <n v="0"/>
    <b v="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x v="2504"/>
    <x v="2504"/>
    <b v="0"/>
    <n v="0"/>
    <n v="0"/>
    <n v="0"/>
    <b v="0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x v="2505"/>
    <x v="2505"/>
    <b v="0"/>
    <n v="0"/>
    <n v="0"/>
    <n v="0"/>
    <b v="0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x v="2506"/>
    <x v="2506"/>
    <b v="0"/>
    <n v="2"/>
    <n v="1"/>
    <n v="30"/>
    <b v="0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x v="2507"/>
    <x v="2507"/>
    <b v="0"/>
    <n v="0"/>
    <n v="0"/>
    <n v="0"/>
    <b v="0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x v="2508"/>
    <x v="2508"/>
    <b v="0"/>
    <n v="0"/>
    <n v="0"/>
    <n v="0"/>
    <b v="0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x v="2509"/>
    <x v="2509"/>
    <b v="0"/>
    <n v="28"/>
    <n v="1"/>
    <n v="1000"/>
    <b v="0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x v="2510"/>
    <x v="2510"/>
    <b v="0"/>
    <n v="2"/>
    <n v="0"/>
    <n v="0"/>
    <b v="0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x v="2511"/>
    <x v="2511"/>
    <b v="0"/>
    <n v="0"/>
    <n v="0"/>
    <n v="0"/>
    <b v="0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x v="2512"/>
    <x v="2512"/>
    <b v="0"/>
    <n v="0"/>
    <n v="0"/>
    <n v="0"/>
    <b v="0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x v="2513"/>
    <x v="2513"/>
    <b v="0"/>
    <n v="0"/>
    <n v="0"/>
    <n v="0"/>
    <b v="0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x v="2514"/>
    <x v="2514"/>
    <b v="0"/>
    <n v="4"/>
    <n v="2"/>
    <n v="105"/>
    <b v="0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x v="2515"/>
    <x v="2515"/>
    <b v="0"/>
    <n v="12"/>
    <n v="19"/>
    <n v="48.95"/>
    <b v="0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x v="2516"/>
    <x v="2516"/>
    <b v="0"/>
    <n v="0"/>
    <n v="0"/>
    <n v="0"/>
    <b v="0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x v="2517"/>
    <x v="2517"/>
    <b v="0"/>
    <n v="33"/>
    <n v="10"/>
    <n v="176.7"/>
    <b v="0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x v="2518"/>
    <x v="2518"/>
    <b v="0"/>
    <n v="0"/>
    <n v="0"/>
    <n v="0"/>
    <b v="0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x v="2519"/>
    <x v="2519"/>
    <b v="0"/>
    <n v="4"/>
    <n v="0"/>
    <n v="0"/>
    <b v="0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x v="2520"/>
    <x v="2520"/>
    <b v="0"/>
    <n v="0"/>
    <n v="0"/>
    <n v="0"/>
    <b v="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x v="2521"/>
    <x v="2521"/>
    <b v="0"/>
    <n v="132"/>
    <n v="109"/>
    <n v="125.56"/>
    <b v="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x v="2522"/>
    <x v="2522"/>
    <b v="0"/>
    <n v="27"/>
    <n v="100"/>
    <n v="50"/>
    <b v="1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x v="2523"/>
    <x v="2523"/>
    <b v="0"/>
    <n v="26"/>
    <n v="156"/>
    <n v="9.0299999999999994"/>
    <b v="1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x v="2524"/>
    <x v="2524"/>
    <b v="0"/>
    <n v="43"/>
    <n v="102"/>
    <n v="74.709999999999994"/>
    <b v="1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x v="2525"/>
    <x v="2525"/>
    <b v="0"/>
    <n v="80"/>
    <n v="100"/>
    <n v="80.260000000000005"/>
    <b v="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x v="2526"/>
    <x v="2526"/>
    <b v="0"/>
    <n v="33"/>
    <n v="113"/>
    <n v="39.979999999999997"/>
    <b v="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x v="2527"/>
    <x v="2527"/>
    <b v="0"/>
    <n v="71"/>
    <n v="102"/>
    <n v="40.049999999999997"/>
    <b v="1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x v="2528"/>
    <x v="2528"/>
    <b v="0"/>
    <n v="81"/>
    <n v="107"/>
    <n v="40.090000000000003"/>
    <b v="1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x v="2529"/>
    <x v="2529"/>
    <b v="0"/>
    <n v="76"/>
    <n v="104"/>
    <n v="60.16"/>
    <b v="1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x v="2530"/>
    <x v="2530"/>
    <b v="0"/>
    <n v="48"/>
    <n v="100"/>
    <n v="65"/>
    <b v="1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x v="2531"/>
    <x v="2531"/>
    <b v="0"/>
    <n v="61"/>
    <n v="100"/>
    <n v="45.18"/>
    <b v="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x v="2532"/>
    <x v="2532"/>
    <b v="0"/>
    <n v="60"/>
    <n v="126"/>
    <n v="40.04"/>
    <b v="1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x v="2533"/>
    <x v="2533"/>
    <b v="0"/>
    <n v="136"/>
    <n v="111"/>
    <n v="74.77"/>
    <b v="1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x v="2534"/>
    <x v="2534"/>
    <b v="0"/>
    <n v="14"/>
    <n v="105"/>
    <n v="20"/>
    <b v="1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x v="2535"/>
    <x v="2535"/>
    <b v="0"/>
    <n v="78"/>
    <n v="104"/>
    <n v="199.57"/>
    <b v="1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x v="2536"/>
    <x v="2536"/>
    <b v="0"/>
    <n v="4"/>
    <n v="116"/>
    <n v="0.25"/>
    <b v="1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x v="2537"/>
    <x v="2537"/>
    <b v="0"/>
    <n v="11"/>
    <n v="110"/>
    <n v="10"/>
    <b v="1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x v="2538"/>
    <x v="2538"/>
    <b v="0"/>
    <n v="185"/>
    <n v="113"/>
    <n v="180.03"/>
    <b v="1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x v="2539"/>
    <x v="2539"/>
    <b v="0"/>
    <n v="59"/>
    <n v="100"/>
    <n v="100.25"/>
    <b v="1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x v="2540"/>
    <x v="2540"/>
    <b v="0"/>
    <n v="27"/>
    <n v="103"/>
    <n v="25.1"/>
    <b v="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x v="2541"/>
    <x v="2541"/>
    <b v="0"/>
    <n v="63"/>
    <n v="107"/>
    <n v="35.01"/>
    <b v="1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x v="2542"/>
    <x v="2542"/>
    <b v="0"/>
    <n v="13"/>
    <n v="104"/>
    <n v="6.97"/>
    <b v="1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x v="2543"/>
    <x v="2543"/>
    <b v="0"/>
    <n v="13"/>
    <n v="156"/>
    <n v="2.5099999999999998"/>
    <b v="1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x v="2544"/>
    <x v="2544"/>
    <b v="0"/>
    <n v="57"/>
    <n v="101"/>
    <n v="49.91"/>
    <b v="1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x v="2545"/>
    <x v="2545"/>
    <b v="0"/>
    <n v="61"/>
    <n v="195"/>
    <n v="20.03"/>
    <b v="1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x v="2546"/>
    <x v="2546"/>
    <b v="0"/>
    <n v="65"/>
    <n v="112"/>
    <n v="34.909999999999997"/>
    <b v="1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x v="2547"/>
    <x v="2547"/>
    <b v="0"/>
    <n v="134"/>
    <n v="120"/>
    <n v="54.93"/>
    <b v="1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x v="2548"/>
    <x v="2548"/>
    <b v="0"/>
    <n v="37"/>
    <n v="102"/>
    <n v="59.91"/>
    <b v="1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x v="2549"/>
    <x v="2549"/>
    <b v="0"/>
    <n v="37"/>
    <n v="103"/>
    <n v="15.67"/>
    <b v="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x v="2550"/>
    <x v="2550"/>
    <b v="0"/>
    <n v="150"/>
    <n v="101"/>
    <n v="64.900000000000006"/>
    <b v="1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x v="2551"/>
    <x v="2551"/>
    <b v="0"/>
    <n v="56"/>
    <n v="103"/>
    <n v="36.659999999999997"/>
    <b v="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x v="2552"/>
    <x v="2552"/>
    <b v="0"/>
    <n v="18"/>
    <n v="107"/>
    <n v="29.86"/>
    <b v="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x v="2553"/>
    <x v="2553"/>
    <b v="0"/>
    <n v="60"/>
    <n v="156"/>
    <n v="14.96"/>
    <b v="1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x v="2554"/>
    <x v="2554"/>
    <b v="0"/>
    <n v="67"/>
    <n v="123"/>
    <n v="29.95"/>
    <b v="1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x v="2555"/>
    <x v="2555"/>
    <b v="0"/>
    <n v="35"/>
    <n v="107"/>
    <n v="20.07"/>
    <b v="1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x v="2556"/>
    <x v="2556"/>
    <b v="0"/>
    <n v="34"/>
    <n v="106"/>
    <n v="7.42"/>
    <b v="1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x v="2557"/>
    <x v="2557"/>
    <b v="0"/>
    <n v="36"/>
    <n v="118"/>
    <n v="9.0299999999999994"/>
    <b v="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x v="2558"/>
    <x v="2558"/>
    <b v="0"/>
    <n v="18"/>
    <n v="109"/>
    <n v="12.49"/>
    <b v="1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x v="2559"/>
    <x v="2559"/>
    <b v="0"/>
    <n v="25"/>
    <n v="111"/>
    <n v="8.02"/>
    <b v="1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x v="2560"/>
    <x v="2560"/>
    <b v="0"/>
    <n v="21"/>
    <n v="100"/>
    <n v="30.03"/>
    <b v="1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x v="2561"/>
    <x v="2561"/>
    <b v="0"/>
    <n v="0"/>
    <n v="0"/>
    <n v="0"/>
    <b v="0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x v="2562"/>
    <x v="2562"/>
    <b v="0"/>
    <n v="3"/>
    <n v="1"/>
    <n v="75"/>
    <b v="0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x v="2563"/>
    <x v="2563"/>
    <b v="0"/>
    <n v="0"/>
    <n v="0"/>
    <n v="0"/>
    <b v="0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x v="2564"/>
    <x v="2564"/>
    <b v="0"/>
    <n v="0"/>
    <n v="0"/>
    <n v="0"/>
    <b v="0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x v="2565"/>
    <x v="2565"/>
    <b v="0"/>
    <n v="1"/>
    <n v="1"/>
    <n v="100"/>
    <b v="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x v="2566"/>
    <x v="2566"/>
    <b v="0"/>
    <n v="0"/>
    <n v="0"/>
    <n v="0"/>
    <b v="0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x v="2567"/>
    <x v="2567"/>
    <b v="0"/>
    <n v="2"/>
    <n v="0"/>
    <n v="0"/>
    <b v="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x v="2568"/>
    <x v="2568"/>
    <b v="0"/>
    <n v="1"/>
    <n v="1"/>
    <n v="50"/>
    <b v="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x v="2569"/>
    <x v="2569"/>
    <b v="0"/>
    <n v="2"/>
    <n v="2"/>
    <n v="72.5"/>
    <b v="0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x v="2570"/>
    <x v="2570"/>
    <b v="0"/>
    <n v="2"/>
    <n v="1"/>
    <n v="59"/>
    <b v="0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x v="2571"/>
    <x v="2571"/>
    <b v="0"/>
    <n v="4"/>
    <n v="0"/>
    <n v="0"/>
    <b v="0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x v="2572"/>
    <x v="2572"/>
    <b v="0"/>
    <n v="0"/>
    <n v="0"/>
    <n v="0"/>
    <b v="0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x v="2573"/>
    <x v="2573"/>
    <b v="0"/>
    <n v="0"/>
    <n v="0"/>
    <n v="0"/>
    <b v="0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x v="2574"/>
    <x v="2574"/>
    <b v="0"/>
    <n v="0"/>
    <n v="0"/>
    <n v="0"/>
    <b v="0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x v="2575"/>
    <x v="2575"/>
    <b v="0"/>
    <n v="0"/>
    <n v="0"/>
    <n v="0"/>
    <b v="0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x v="2576"/>
    <x v="2576"/>
    <b v="0"/>
    <n v="0"/>
    <n v="0"/>
    <n v="0"/>
    <b v="0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x v="2577"/>
    <x v="2577"/>
    <b v="0"/>
    <n v="0"/>
    <n v="0"/>
    <n v="0"/>
    <b v="0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x v="2578"/>
    <x v="2578"/>
    <b v="0"/>
    <n v="0"/>
    <n v="0"/>
    <n v="0"/>
    <b v="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x v="2579"/>
    <x v="2579"/>
    <b v="0"/>
    <n v="12"/>
    <n v="0"/>
    <n v="0"/>
    <b v="0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x v="2580"/>
    <x v="2580"/>
    <b v="0"/>
    <n v="2"/>
    <n v="1"/>
    <n v="51"/>
    <b v="0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x v="2581"/>
    <x v="2581"/>
    <b v="0"/>
    <n v="11"/>
    <n v="11"/>
    <n v="48.18"/>
    <b v="0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x v="2582"/>
    <x v="2582"/>
    <b v="0"/>
    <n v="1"/>
    <n v="0"/>
    <n v="0"/>
    <b v="0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x v="2583"/>
    <x v="2583"/>
    <b v="0"/>
    <n v="5"/>
    <n v="1"/>
    <n v="5"/>
    <b v="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x v="2584"/>
    <x v="2584"/>
    <b v="0"/>
    <n v="0"/>
    <n v="0"/>
    <n v="0"/>
    <b v="0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x v="2585"/>
    <x v="2585"/>
    <b v="0"/>
    <n v="1"/>
    <n v="0"/>
    <n v="0"/>
    <b v="0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x v="2586"/>
    <x v="2586"/>
    <b v="0"/>
    <n v="1"/>
    <n v="0"/>
    <n v="0"/>
    <b v="0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x v="2587"/>
    <x v="2587"/>
    <b v="0"/>
    <n v="6"/>
    <n v="2"/>
    <n v="608.5"/>
    <b v="0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x v="2588"/>
    <x v="2588"/>
    <b v="0"/>
    <n v="8"/>
    <n v="4"/>
    <n v="58.25"/>
    <b v="0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x v="2589"/>
    <x v="2589"/>
    <b v="0"/>
    <n v="1"/>
    <n v="0"/>
    <n v="0"/>
    <b v="0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x v="2590"/>
    <x v="2590"/>
    <b v="0"/>
    <n v="0"/>
    <n v="0"/>
    <n v="0"/>
    <b v="0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x v="2591"/>
    <x v="2591"/>
    <b v="0"/>
    <n v="2"/>
    <n v="2"/>
    <n v="13"/>
    <b v="0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x v="2592"/>
    <x v="2592"/>
    <b v="0"/>
    <n v="1"/>
    <n v="0"/>
    <n v="0"/>
    <b v="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x v="2593"/>
    <x v="2593"/>
    <b v="0"/>
    <n v="0"/>
    <n v="0"/>
    <n v="0"/>
    <b v="0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x v="2594"/>
    <x v="2594"/>
    <b v="0"/>
    <n v="1"/>
    <n v="0"/>
    <n v="0"/>
    <b v="0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x v="2595"/>
    <x v="2595"/>
    <b v="0"/>
    <n v="19"/>
    <n v="12"/>
    <n v="152.08000000000001"/>
    <b v="0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x v="2596"/>
    <x v="2596"/>
    <b v="0"/>
    <n v="27"/>
    <n v="24"/>
    <n v="344"/>
    <b v="0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x v="2597"/>
    <x v="2597"/>
    <b v="0"/>
    <n v="7"/>
    <n v="6"/>
    <n v="14.17"/>
    <b v="0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x v="2598"/>
    <x v="2598"/>
    <b v="0"/>
    <n v="14"/>
    <n v="39"/>
    <n v="30"/>
    <b v="0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x v="2599"/>
    <x v="2599"/>
    <b v="0"/>
    <n v="5"/>
    <n v="1"/>
    <n v="90"/>
    <b v="0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x v="2600"/>
    <x v="2600"/>
    <b v="0"/>
    <n v="30"/>
    <n v="7"/>
    <n v="495.14"/>
    <b v="0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x v="2601"/>
    <x v="2601"/>
    <b v="1"/>
    <n v="151"/>
    <n v="661"/>
    <n v="5"/>
    <b v="1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x v="2602"/>
    <x v="2602"/>
    <b v="1"/>
    <n v="489"/>
    <n v="326"/>
    <n v="120.03"/>
    <b v="1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x v="2603"/>
    <x v="2603"/>
    <b v="1"/>
    <n v="50"/>
    <n v="101"/>
    <n v="17.579999999999998"/>
    <b v="1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x v="2604"/>
    <x v="2604"/>
    <b v="1"/>
    <n v="321"/>
    <n v="104"/>
    <n v="200.42"/>
    <b v="1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x v="2605"/>
    <x v="2605"/>
    <b v="1"/>
    <n v="1762"/>
    <n v="107"/>
    <n v="1003.94"/>
    <b v="1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x v="2606"/>
    <x v="2606"/>
    <b v="1"/>
    <n v="385"/>
    <n v="110"/>
    <n v="110.05"/>
    <b v="1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x v="2607"/>
    <x v="2607"/>
    <b v="1"/>
    <n v="398"/>
    <n v="408"/>
    <n v="79.94"/>
    <b v="1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x v="2608"/>
    <x v="2608"/>
    <b v="1"/>
    <n v="304"/>
    <n v="224"/>
    <n v="79.97"/>
    <b v="1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x v="2609"/>
    <x v="2609"/>
    <b v="1"/>
    <n v="676"/>
    <n v="304"/>
    <n v="349.77"/>
    <b v="1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x v="2610"/>
    <x v="2610"/>
    <b v="1"/>
    <n v="577"/>
    <n v="141"/>
    <n v="228.17"/>
    <b v="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x v="2611"/>
    <x v="2611"/>
    <b v="1"/>
    <n v="3663"/>
    <n v="2791"/>
    <n v="109.99"/>
    <b v="1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x v="2612"/>
    <x v="2612"/>
    <b v="1"/>
    <n v="294"/>
    <n v="172"/>
    <n v="99.86"/>
    <b v="1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x v="2613"/>
    <x v="2613"/>
    <b v="1"/>
    <n v="28"/>
    <n v="101"/>
    <n v="75.010000000000005"/>
    <b v="1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x v="2614"/>
    <x v="2614"/>
    <b v="1"/>
    <n v="100"/>
    <n v="102"/>
    <n v="105"/>
    <b v="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x v="2615"/>
    <x v="2615"/>
    <b v="0"/>
    <n v="72"/>
    <n v="170"/>
    <n v="19.98"/>
    <b v="1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x v="2616"/>
    <x v="2616"/>
    <b v="1"/>
    <n v="238"/>
    <n v="115"/>
    <n v="248.99"/>
    <b v="1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x v="2617"/>
    <x v="2617"/>
    <b v="1"/>
    <n v="159"/>
    <n v="878"/>
    <n v="5"/>
    <b v="1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x v="2618"/>
    <x v="2618"/>
    <b v="1"/>
    <n v="77"/>
    <n v="105"/>
    <n v="150.55000000000001"/>
    <b v="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x v="2619"/>
    <x v="2619"/>
    <b v="1"/>
    <n v="53"/>
    <n v="188"/>
    <n v="10.02"/>
    <b v="1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x v="2620"/>
    <x v="2620"/>
    <b v="1"/>
    <n v="1251"/>
    <n v="144"/>
    <n v="648.42999999999995"/>
    <b v="1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x v="2621"/>
    <x v="2621"/>
    <b v="1"/>
    <n v="465"/>
    <n v="146"/>
    <n v="149.88"/>
    <b v="1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x v="2622"/>
    <x v="2622"/>
    <b v="0"/>
    <n v="74"/>
    <n v="131"/>
    <n v="15.02"/>
    <b v="1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x v="2623"/>
    <x v="2623"/>
    <b v="0"/>
    <n v="62"/>
    <n v="114"/>
    <n v="20"/>
    <b v="1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x v="2624"/>
    <x v="2624"/>
    <b v="0"/>
    <n v="3468"/>
    <n v="1379"/>
    <n v="80.02"/>
    <b v="1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x v="2625"/>
    <x v="2625"/>
    <b v="0"/>
    <n v="52"/>
    <n v="956"/>
    <n v="1.5"/>
    <b v="1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x v="2626"/>
    <x v="2626"/>
    <b v="0"/>
    <n v="50"/>
    <n v="112"/>
    <n v="25"/>
    <b v="1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x v="2627"/>
    <x v="2627"/>
    <b v="0"/>
    <n v="45"/>
    <n v="647"/>
    <n v="1.5"/>
    <b v="1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x v="2628"/>
    <x v="2628"/>
    <b v="0"/>
    <n v="21"/>
    <n v="110"/>
    <n v="8.42"/>
    <b v="1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x v="2629"/>
    <x v="2629"/>
    <b v="0"/>
    <n v="100"/>
    <n v="128"/>
    <n v="49.9"/>
    <b v="1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x v="2630"/>
    <x v="2630"/>
    <b v="0"/>
    <n v="81"/>
    <n v="158"/>
    <n v="19.989999999999998"/>
    <b v="1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x v="2631"/>
    <x v="2631"/>
    <b v="0"/>
    <n v="286"/>
    <n v="115"/>
    <n v="199.42"/>
    <b v="1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x v="2632"/>
    <x v="2632"/>
    <b v="0"/>
    <n v="42"/>
    <n v="137"/>
    <n v="10.7"/>
    <b v="1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x v="2633"/>
    <x v="2633"/>
    <b v="0"/>
    <n v="199"/>
    <n v="355"/>
    <n v="49.95"/>
    <b v="1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x v="2634"/>
    <x v="2634"/>
    <b v="0"/>
    <n v="25"/>
    <n v="106"/>
    <n v="9.3000000000000007"/>
    <b v="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x v="2635"/>
    <x v="2635"/>
    <b v="0"/>
    <n v="84"/>
    <n v="100"/>
    <n v="115"/>
    <b v="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x v="2636"/>
    <x v="2636"/>
    <b v="0"/>
    <n v="50"/>
    <n v="187"/>
    <n v="10.02"/>
    <b v="1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x v="2637"/>
    <x v="2637"/>
    <b v="0"/>
    <n v="26"/>
    <n v="166"/>
    <n v="5.01"/>
    <b v="1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x v="2638"/>
    <x v="2638"/>
    <b v="0"/>
    <n v="14"/>
    <n v="102"/>
    <n v="3.46"/>
    <b v="1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x v="2639"/>
    <x v="2639"/>
    <b v="0"/>
    <n v="49"/>
    <n v="164"/>
    <n v="3"/>
    <b v="1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x v="2640"/>
    <x v="2640"/>
    <b v="0"/>
    <n v="69"/>
    <n v="106"/>
    <n v="29.91"/>
    <b v="1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x v="2641"/>
    <x v="2641"/>
    <b v="0"/>
    <n v="1"/>
    <n v="1"/>
    <n v="15"/>
    <b v="0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x v="2642"/>
    <x v="2642"/>
    <b v="0"/>
    <n v="0"/>
    <n v="0"/>
    <n v="0"/>
    <b v="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x v="2643"/>
    <x v="2643"/>
    <b v="1"/>
    <n v="1501"/>
    <n v="34"/>
    <n v="9870.51"/>
    <b v="0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x v="2644"/>
    <x v="2644"/>
    <b v="1"/>
    <n v="52"/>
    <n v="2"/>
    <n v="1026.5"/>
    <b v="0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x v="2645"/>
    <x v="2645"/>
    <b v="1"/>
    <n v="23"/>
    <n v="11"/>
    <n v="190.91"/>
    <b v="0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x v="2646"/>
    <x v="2646"/>
    <b v="1"/>
    <n v="535"/>
    <n v="8"/>
    <n v="5260.8"/>
    <b v="0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x v="2647"/>
    <x v="2647"/>
    <b v="0"/>
    <n v="3"/>
    <n v="1"/>
    <n v="36"/>
    <b v="0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x v="2648"/>
    <x v="2648"/>
    <b v="0"/>
    <n v="6"/>
    <n v="1"/>
    <n v="106"/>
    <b v="0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x v="2649"/>
    <x v="2649"/>
    <b v="0"/>
    <n v="3"/>
    <n v="0"/>
    <n v="0"/>
    <b v="0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x v="2650"/>
    <x v="2650"/>
    <b v="0"/>
    <n v="5"/>
    <n v="1"/>
    <n v="358"/>
    <b v="0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x v="2651"/>
    <x v="2651"/>
    <b v="0"/>
    <n v="17"/>
    <n v="2"/>
    <n v="2616.5"/>
    <b v="0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x v="2652"/>
    <x v="2652"/>
    <b v="0"/>
    <n v="11"/>
    <n v="1"/>
    <n v="885"/>
    <b v="0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x v="2653"/>
    <x v="2653"/>
    <b v="0"/>
    <n v="70"/>
    <n v="12"/>
    <n v="489.67"/>
    <b v="0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x v="2654"/>
    <x v="2654"/>
    <b v="0"/>
    <n v="6"/>
    <n v="0"/>
    <n v="0"/>
    <b v="0"/>
    <x v="36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x v="2655"/>
    <x v="2655"/>
    <b v="0"/>
    <n v="43"/>
    <n v="21"/>
    <n v="150.24"/>
    <b v="0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x v="2656"/>
    <x v="2656"/>
    <b v="0"/>
    <n v="152"/>
    <n v="11"/>
    <n v="1559.55"/>
    <b v="0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x v="2657"/>
    <x v="2657"/>
    <b v="0"/>
    <n v="59"/>
    <n v="19"/>
    <n v="295.86"/>
    <b v="0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x v="2658"/>
    <x v="2658"/>
    <b v="0"/>
    <n v="4"/>
    <n v="0"/>
    <n v="0"/>
    <b v="0"/>
    <x v="36"/>
    <x v="2"/>
    <x v="36"/>
  </r>
  <r>
    <n v="2659"/>
    <s v="test (Canceled)"/>
    <s v="test"/>
    <n v="49000"/>
    <n v="1333"/>
    <x v="1"/>
    <x v="0"/>
    <s v="USD"/>
    <n v="1429321210"/>
    <d v="2015-04-18T01:40:10"/>
    <x v="2659"/>
    <x v="2659"/>
    <b v="0"/>
    <n v="10"/>
    <n v="3"/>
    <n v="444.33"/>
    <b v="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x v="2660"/>
    <x v="2660"/>
    <b v="0"/>
    <n v="5"/>
    <n v="0"/>
    <n v="0"/>
    <b v="0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x v="2661"/>
    <x v="2661"/>
    <b v="0"/>
    <n v="60"/>
    <n v="103"/>
    <n v="49.95"/>
    <b v="1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x v="2662"/>
    <x v="2662"/>
    <b v="0"/>
    <n v="80"/>
    <n v="107"/>
    <n v="199.63"/>
    <b v="1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x v="2663"/>
    <x v="2663"/>
    <b v="0"/>
    <n v="56"/>
    <n v="105"/>
    <n v="199.23"/>
    <b v="1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x v="2664"/>
    <x v="2664"/>
    <b v="0"/>
    <n v="104"/>
    <n v="103"/>
    <n v="175.73"/>
    <b v="1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x v="2665"/>
    <x v="2665"/>
    <b v="0"/>
    <n v="46"/>
    <n v="123"/>
    <n v="35.04"/>
    <b v="1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x v="2666"/>
    <x v="2666"/>
    <b v="0"/>
    <n v="206"/>
    <n v="159"/>
    <n v="100.19"/>
    <b v="1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x v="2667"/>
    <x v="2667"/>
    <b v="0"/>
    <n v="18"/>
    <n v="111"/>
    <n v="14.95"/>
    <b v="1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x v="2668"/>
    <x v="2668"/>
    <b v="0"/>
    <n v="28"/>
    <n v="171"/>
    <n v="9.98"/>
    <b v="1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x v="2669"/>
    <x v="2669"/>
    <b v="0"/>
    <n v="11"/>
    <n v="125"/>
    <n v="8.01"/>
    <b v="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x v="2670"/>
    <x v="2670"/>
    <b v="1"/>
    <n v="60"/>
    <n v="6"/>
    <n v="415.83"/>
    <b v="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x v="2671"/>
    <x v="2671"/>
    <b v="1"/>
    <n v="84"/>
    <n v="11"/>
    <n v="257.82"/>
    <b v="0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x v="2672"/>
    <x v="2672"/>
    <b v="1"/>
    <n v="47"/>
    <n v="33"/>
    <n v="100.58"/>
    <b v="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x v="2673"/>
    <x v="2673"/>
    <b v="1"/>
    <n v="66"/>
    <n v="28"/>
    <n v="394"/>
    <b v="0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x v="2674"/>
    <x v="2674"/>
    <b v="1"/>
    <n v="171"/>
    <n v="63"/>
    <n v="349.11"/>
    <b v="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x v="2675"/>
    <x v="2675"/>
    <b v="1"/>
    <n v="29"/>
    <n v="8"/>
    <n v="237.13"/>
    <b v="0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x v="2676"/>
    <x v="2676"/>
    <b v="0"/>
    <n v="9"/>
    <n v="50"/>
    <n v="21.16"/>
    <b v="0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x v="2677"/>
    <x v="2677"/>
    <b v="0"/>
    <n v="27"/>
    <n v="18"/>
    <n v="189.72"/>
    <b v="0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x v="2678"/>
    <x v="2678"/>
    <b v="0"/>
    <n v="2"/>
    <n v="0"/>
    <n v="0"/>
    <b v="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x v="2679"/>
    <x v="2679"/>
    <b v="0"/>
    <n v="3"/>
    <n v="0"/>
    <n v="0"/>
    <b v="0"/>
    <x v="37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x v="2680"/>
    <x v="2680"/>
    <b v="0"/>
    <n v="4"/>
    <n v="1"/>
    <n v="276"/>
    <b v="0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x v="2681"/>
    <x v="2681"/>
    <b v="0"/>
    <n v="2"/>
    <n v="1"/>
    <n v="55"/>
    <b v="0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x v="2682"/>
    <x v="2682"/>
    <b v="0"/>
    <n v="20"/>
    <n v="28"/>
    <n v="60.64"/>
    <b v="0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x v="2683"/>
    <x v="2683"/>
    <b v="0"/>
    <n v="3"/>
    <n v="0"/>
    <n v="0"/>
    <b v="0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x v="2684"/>
    <x v="2684"/>
    <b v="0"/>
    <n v="4"/>
    <n v="1"/>
    <n v="800"/>
    <b v="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x v="2685"/>
    <x v="2685"/>
    <b v="0"/>
    <n v="1"/>
    <n v="0"/>
    <n v="0"/>
    <b v="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x v="2686"/>
    <x v="2686"/>
    <b v="0"/>
    <n v="0"/>
    <n v="0"/>
    <n v="0"/>
    <b v="0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x v="2687"/>
    <x v="2687"/>
    <b v="0"/>
    <n v="0"/>
    <n v="0"/>
    <n v="0"/>
    <b v="0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x v="2688"/>
    <x v="2688"/>
    <b v="0"/>
    <n v="14"/>
    <n v="0"/>
    <n v="0"/>
    <b v="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x v="2689"/>
    <x v="2689"/>
    <b v="0"/>
    <n v="1"/>
    <n v="0"/>
    <n v="0"/>
    <b v="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x v="2690"/>
    <x v="2690"/>
    <b v="0"/>
    <n v="118"/>
    <n v="11"/>
    <n v="780.55"/>
    <b v="0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x v="2691"/>
    <x v="2691"/>
    <b v="0"/>
    <n v="2"/>
    <n v="0"/>
    <n v="0"/>
    <b v="0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x v="2692"/>
    <x v="2692"/>
    <b v="0"/>
    <n v="1"/>
    <n v="1"/>
    <n v="25"/>
    <b v="0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x v="2693"/>
    <x v="2693"/>
    <b v="0"/>
    <n v="3"/>
    <n v="1"/>
    <n v="40"/>
    <b v="0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x v="2694"/>
    <x v="2694"/>
    <b v="0"/>
    <n v="1"/>
    <n v="0"/>
    <n v="0"/>
    <b v="0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x v="2695"/>
    <x v="2695"/>
    <b v="0"/>
    <n v="3"/>
    <n v="0"/>
    <n v="0"/>
    <b v="0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x v="2696"/>
    <x v="2696"/>
    <b v="0"/>
    <n v="38"/>
    <n v="6"/>
    <n v="565"/>
    <b v="0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x v="2697"/>
    <x v="2697"/>
    <b v="0"/>
    <n v="52"/>
    <n v="26"/>
    <n v="233.12"/>
    <b v="0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x v="2698"/>
    <x v="2698"/>
    <b v="0"/>
    <n v="2"/>
    <n v="0"/>
    <n v="0"/>
    <b v="0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x v="2699"/>
    <x v="2699"/>
    <b v="0"/>
    <n v="0"/>
    <n v="0"/>
    <n v="0"/>
    <b v="0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x v="2700"/>
    <x v="2700"/>
    <b v="0"/>
    <n v="4"/>
    <n v="1"/>
    <n v="70"/>
    <b v="0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x v="2701"/>
    <x v="2701"/>
    <b v="0"/>
    <n v="46"/>
    <n v="46"/>
    <n v="34.130000000000003"/>
    <b v="0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x v="2702"/>
    <x v="2702"/>
    <b v="1"/>
    <n v="26"/>
    <n v="34"/>
    <n v="101.21"/>
    <b v="0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x v="2703"/>
    <x v="2703"/>
    <b v="0"/>
    <n v="45"/>
    <n v="104"/>
    <n v="399.04"/>
    <b v="0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x v="2704"/>
    <x v="2704"/>
    <b v="0"/>
    <n v="7"/>
    <n v="6"/>
    <n v="190.83"/>
    <b v="0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x v="2705"/>
    <x v="2705"/>
    <b v="0"/>
    <n v="8"/>
    <n v="11"/>
    <n v="158.09"/>
    <b v="0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x v="2706"/>
    <x v="2706"/>
    <b v="1"/>
    <n v="263"/>
    <n v="112"/>
    <n v="350.93"/>
    <b v="1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x v="2707"/>
    <x v="2707"/>
    <b v="1"/>
    <n v="394"/>
    <n v="351"/>
    <n v="79.959999999999994"/>
    <b v="1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x v="2708"/>
    <x v="2708"/>
    <b v="1"/>
    <n v="1049"/>
    <n v="233"/>
    <n v="200.18"/>
    <b v="1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x v="2709"/>
    <x v="2709"/>
    <b v="1"/>
    <n v="308"/>
    <n v="102"/>
    <n v="498.07"/>
    <b v="1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x v="2710"/>
    <x v="2710"/>
    <b v="1"/>
    <n v="1088"/>
    <n v="154"/>
    <n v="599.61"/>
    <b v="1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x v="2711"/>
    <x v="2711"/>
    <b v="1"/>
    <n v="73"/>
    <n v="101"/>
    <n v="38.99"/>
    <b v="1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x v="2712"/>
    <x v="2712"/>
    <b v="1"/>
    <n v="143"/>
    <n v="131"/>
    <n v="55.16"/>
    <b v="1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x v="2713"/>
    <x v="2713"/>
    <b v="1"/>
    <n v="1420"/>
    <n v="102"/>
    <n v="1503.55"/>
    <b v="1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x v="2714"/>
    <x v="2714"/>
    <b v="1"/>
    <n v="305"/>
    <n v="116"/>
    <n v="250.77"/>
    <b v="1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x v="2715"/>
    <x v="2715"/>
    <b v="1"/>
    <n v="551"/>
    <n v="265"/>
    <n v="119.83"/>
    <b v="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x v="2716"/>
    <x v="2716"/>
    <b v="1"/>
    <n v="187"/>
    <n v="120"/>
    <n v="99.98"/>
    <b v="1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x v="2717"/>
    <x v="2717"/>
    <b v="1"/>
    <n v="325"/>
    <n v="120"/>
    <n v="250.22"/>
    <b v="1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x v="2718"/>
    <x v="2718"/>
    <b v="1"/>
    <n v="148"/>
    <n v="104"/>
    <n v="179.28"/>
    <b v="1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x v="2719"/>
    <x v="2719"/>
    <b v="0"/>
    <n v="69"/>
    <n v="109"/>
    <n v="59.91"/>
    <b v="1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x v="2720"/>
    <x v="2720"/>
    <b v="0"/>
    <n v="173"/>
    <n v="118"/>
    <n v="250.26"/>
    <b v="1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x v="2721"/>
    <x v="2721"/>
    <b v="0"/>
    <n v="269"/>
    <n v="1462"/>
    <n v="7.5"/>
    <b v="1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x v="2722"/>
    <x v="2722"/>
    <b v="0"/>
    <n v="185"/>
    <n v="253"/>
    <n v="49.91"/>
    <b v="1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x v="2723"/>
    <x v="2723"/>
    <b v="0"/>
    <n v="176"/>
    <n v="140"/>
    <n v="120.04"/>
    <b v="1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x v="2724"/>
    <x v="2724"/>
    <b v="0"/>
    <n v="1019"/>
    <n v="297"/>
    <n v="24.67"/>
    <b v="1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x v="2725"/>
    <x v="2725"/>
    <b v="0"/>
    <n v="113"/>
    <n v="145"/>
    <n v="398.74"/>
    <b v="1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x v="2726"/>
    <x v="2726"/>
    <b v="0"/>
    <n v="404"/>
    <n v="106"/>
    <n v="997.59"/>
    <b v="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x v="2727"/>
    <x v="2727"/>
    <b v="0"/>
    <n v="707"/>
    <n v="493"/>
    <n v="100.04"/>
    <b v="1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x v="2728"/>
    <x v="2728"/>
    <b v="0"/>
    <n v="392"/>
    <n v="202"/>
    <n v="149.87"/>
    <b v="1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x v="2729"/>
    <x v="2729"/>
    <b v="0"/>
    <n v="23"/>
    <n v="104"/>
    <n v="75.319999999999993"/>
    <b v="1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x v="2730"/>
    <x v="2730"/>
    <b v="0"/>
    <n v="682"/>
    <n v="170"/>
    <n v="270.45999999999998"/>
    <b v="1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x v="2731"/>
    <x v="2731"/>
    <b v="0"/>
    <n v="37"/>
    <n v="104"/>
    <n v="300.88"/>
    <b v="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x v="2732"/>
    <x v="2732"/>
    <b v="0"/>
    <n v="146"/>
    <n v="118"/>
    <n v="120.25"/>
    <b v="1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x v="2733"/>
    <x v="2733"/>
    <b v="0"/>
    <n v="119"/>
    <n v="108"/>
    <n v="497.86"/>
    <b v="1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x v="2734"/>
    <x v="2734"/>
    <b v="0"/>
    <n v="163"/>
    <n v="2260300"/>
    <n v="0.01"/>
    <b v="1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x v="2735"/>
    <x v="2735"/>
    <b v="0"/>
    <n v="339"/>
    <n v="978"/>
    <n v="7.5"/>
    <b v="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x v="2736"/>
    <x v="2736"/>
    <b v="0"/>
    <n v="58"/>
    <n v="123"/>
    <n v="79.930000000000007"/>
    <b v="1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x v="2737"/>
    <x v="2737"/>
    <b v="0"/>
    <n v="456"/>
    <n v="246"/>
    <n v="300.07"/>
    <b v="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x v="2738"/>
    <x v="2738"/>
    <b v="0"/>
    <n v="15"/>
    <n v="148"/>
    <n v="49.98"/>
    <b v="1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x v="2739"/>
    <x v="2739"/>
    <b v="0"/>
    <n v="191"/>
    <n v="384"/>
    <n v="11"/>
    <b v="1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x v="2740"/>
    <x v="2740"/>
    <b v="0"/>
    <n v="17"/>
    <n v="103"/>
    <n v="3.01"/>
    <b v="1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x v="2741"/>
    <x v="2741"/>
    <b v="0"/>
    <n v="4"/>
    <n v="0"/>
    <n v="0"/>
    <b v="0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x v="2742"/>
    <x v="2742"/>
    <b v="0"/>
    <n v="18"/>
    <n v="29"/>
    <n v="25.21"/>
    <b v="0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x v="2743"/>
    <x v="2743"/>
    <b v="0"/>
    <n v="0"/>
    <n v="0"/>
    <n v="0"/>
    <b v="0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x v="2744"/>
    <x v="2744"/>
    <b v="0"/>
    <n v="22"/>
    <n v="5"/>
    <n v="167"/>
    <b v="0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x v="2745"/>
    <x v="2745"/>
    <b v="0"/>
    <n v="49"/>
    <n v="22"/>
    <n v="79.59"/>
    <b v="0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x v="2746"/>
    <x v="2746"/>
    <b v="0"/>
    <n v="19"/>
    <n v="27"/>
    <n v="29.67"/>
    <b v="0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x v="2747"/>
    <x v="2747"/>
    <b v="0"/>
    <n v="4"/>
    <n v="28"/>
    <n v="5"/>
    <b v="0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x v="2748"/>
    <x v="2748"/>
    <b v="0"/>
    <n v="4"/>
    <n v="1"/>
    <n v="53"/>
    <b v="0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x v="2749"/>
    <x v="2749"/>
    <b v="0"/>
    <n v="2"/>
    <n v="1"/>
    <n v="110"/>
    <b v="0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x v="2750"/>
    <x v="2750"/>
    <b v="0"/>
    <n v="0"/>
    <n v="0"/>
    <n v="0"/>
    <b v="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x v="2751"/>
    <x v="2751"/>
    <b v="0"/>
    <n v="0"/>
    <n v="0"/>
    <n v="0"/>
    <b v="0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x v="2752"/>
    <x v="2752"/>
    <b v="0"/>
    <n v="14"/>
    <n v="11"/>
    <n v="50"/>
    <b v="0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x v="2753"/>
    <x v="2753"/>
    <b v="0"/>
    <n v="8"/>
    <n v="19"/>
    <n v="20"/>
    <b v="0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x v="2754"/>
    <x v="2754"/>
    <b v="0"/>
    <n v="0"/>
    <n v="0"/>
    <n v="0"/>
    <b v="0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x v="2755"/>
    <x v="2755"/>
    <b v="0"/>
    <n v="15"/>
    <n v="52"/>
    <n v="5"/>
    <b v="0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x v="2756"/>
    <x v="2756"/>
    <b v="0"/>
    <n v="33"/>
    <n v="10"/>
    <n v="104.8"/>
    <b v="0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x v="2757"/>
    <x v="2757"/>
    <b v="0"/>
    <n v="2"/>
    <n v="1"/>
    <n v="10"/>
    <b v="0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x v="2758"/>
    <x v="2758"/>
    <b v="0"/>
    <n v="6"/>
    <n v="12"/>
    <n v="19.5"/>
    <b v="0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x v="2759"/>
    <x v="2759"/>
    <b v="0"/>
    <n v="2"/>
    <n v="11"/>
    <n v="9.5500000000000007"/>
    <b v="0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x v="2760"/>
    <x v="2760"/>
    <b v="0"/>
    <n v="0"/>
    <n v="0"/>
    <n v="0"/>
    <b v="0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x v="2761"/>
    <x v="2761"/>
    <b v="0"/>
    <n v="4"/>
    <n v="1"/>
    <n v="36"/>
    <b v="0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x v="2762"/>
    <x v="2762"/>
    <b v="0"/>
    <n v="1"/>
    <n v="1"/>
    <n v="25"/>
    <b v="0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x v="2763"/>
    <x v="2763"/>
    <b v="0"/>
    <n v="3"/>
    <n v="0"/>
    <n v="0"/>
    <b v="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x v="2764"/>
    <x v="2764"/>
    <b v="0"/>
    <n v="4"/>
    <n v="1"/>
    <n v="45"/>
    <b v="0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x v="2765"/>
    <x v="2765"/>
    <b v="0"/>
    <n v="0"/>
    <n v="0"/>
    <n v="0"/>
    <b v="0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x v="2766"/>
    <x v="2766"/>
    <b v="0"/>
    <n v="4"/>
    <n v="2"/>
    <n v="50"/>
    <b v="0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x v="2767"/>
    <x v="2767"/>
    <b v="0"/>
    <n v="3"/>
    <n v="1"/>
    <n v="34"/>
    <b v="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x v="2768"/>
    <x v="2768"/>
    <b v="0"/>
    <n v="34"/>
    <n v="14"/>
    <n v="71.569999999999993"/>
    <b v="0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x v="2769"/>
    <x v="2769"/>
    <b v="0"/>
    <n v="2"/>
    <n v="0"/>
    <n v="0"/>
    <b v="0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x v="2770"/>
    <x v="2770"/>
    <b v="0"/>
    <n v="33"/>
    <n v="10"/>
    <n v="208.23"/>
    <b v="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x v="2771"/>
    <x v="2771"/>
    <b v="0"/>
    <n v="0"/>
    <n v="0"/>
    <n v="0"/>
    <b v="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x v="2772"/>
    <x v="2772"/>
    <b v="0"/>
    <n v="0"/>
    <n v="0"/>
    <n v="0"/>
    <b v="0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x v="2773"/>
    <x v="2773"/>
    <b v="0"/>
    <n v="1"/>
    <n v="0"/>
    <n v="0"/>
    <b v="0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x v="2774"/>
    <x v="2774"/>
    <b v="0"/>
    <n v="13"/>
    <n v="14"/>
    <n v="40.71"/>
    <b v="0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x v="2775"/>
    <x v="2775"/>
    <b v="0"/>
    <n v="2"/>
    <n v="3"/>
    <n v="50"/>
    <b v="0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x v="2776"/>
    <x v="2776"/>
    <b v="0"/>
    <n v="36"/>
    <n v="8"/>
    <n v="206.88"/>
    <b v="0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x v="2777"/>
    <x v="2777"/>
    <b v="0"/>
    <n v="1"/>
    <n v="0"/>
    <n v="0"/>
    <b v="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x v="2778"/>
    <x v="2778"/>
    <b v="0"/>
    <n v="15"/>
    <n v="26"/>
    <n v="54.04"/>
    <b v="0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x v="2779"/>
    <x v="2779"/>
    <b v="0"/>
    <n v="1"/>
    <n v="2"/>
    <n v="26.5"/>
    <b v="0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x v="2780"/>
    <x v="2780"/>
    <b v="0"/>
    <n v="0"/>
    <n v="0"/>
    <n v="0"/>
    <b v="0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x v="2781"/>
    <x v="2781"/>
    <b v="0"/>
    <n v="28"/>
    <n v="105"/>
    <n v="12.53"/>
    <b v="1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x v="2782"/>
    <x v="2782"/>
    <b v="0"/>
    <n v="18"/>
    <n v="120"/>
    <n v="10"/>
    <b v="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x v="2783"/>
    <x v="2783"/>
    <b v="0"/>
    <n v="61"/>
    <n v="115"/>
    <n v="9.9600000000000009"/>
    <b v="1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x v="2784"/>
    <x v="2784"/>
    <b v="0"/>
    <n v="108"/>
    <n v="119"/>
    <n v="60"/>
    <b v="1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x v="2785"/>
    <x v="2785"/>
    <b v="0"/>
    <n v="142"/>
    <n v="105"/>
    <n v="49.85"/>
    <b v="1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x v="2786"/>
    <x v="2786"/>
    <b v="0"/>
    <n v="74"/>
    <n v="118"/>
    <n v="24.97"/>
    <b v="1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x v="2787"/>
    <x v="2787"/>
    <b v="0"/>
    <n v="38"/>
    <n v="120"/>
    <n v="9.98"/>
    <b v="1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x v="2788"/>
    <x v="2788"/>
    <b v="0"/>
    <n v="20"/>
    <n v="103"/>
    <n v="19.899999999999999"/>
    <b v="1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x v="2789"/>
    <x v="2789"/>
    <b v="0"/>
    <n v="24"/>
    <n v="101"/>
    <n v="30.05"/>
    <b v="1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x v="2790"/>
    <x v="2790"/>
    <b v="0"/>
    <n v="66"/>
    <n v="105"/>
    <n v="30.1"/>
    <b v="1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x v="2791"/>
    <x v="2791"/>
    <b v="0"/>
    <n v="28"/>
    <n v="103"/>
    <n v="19.899999999999999"/>
    <b v="1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x v="2792"/>
    <x v="2792"/>
    <b v="0"/>
    <n v="24"/>
    <n v="108"/>
    <n v="19.93"/>
    <b v="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x v="2793"/>
    <x v="2793"/>
    <b v="0"/>
    <n v="73"/>
    <n v="111"/>
    <n v="99.61"/>
    <b v="1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x v="2794"/>
    <x v="2794"/>
    <b v="0"/>
    <n v="3"/>
    <n v="150"/>
    <n v="0.5"/>
    <b v="1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x v="2795"/>
    <x v="2795"/>
    <b v="0"/>
    <n v="20"/>
    <n v="104"/>
    <n v="7.02"/>
    <b v="1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x v="2796"/>
    <x v="2796"/>
    <b v="0"/>
    <n v="21"/>
    <n v="116"/>
    <n v="7.97"/>
    <b v="1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x v="2797"/>
    <x v="2797"/>
    <b v="0"/>
    <n v="94"/>
    <n v="103"/>
    <n v="79.72"/>
    <b v="1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x v="2798"/>
    <x v="2798"/>
    <b v="0"/>
    <n v="139"/>
    <n v="101"/>
    <n v="50.2"/>
    <b v="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x v="2799"/>
    <x v="2799"/>
    <b v="0"/>
    <n v="130"/>
    <n v="117"/>
    <n v="49.84"/>
    <b v="1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x v="2800"/>
    <x v="2800"/>
    <b v="0"/>
    <n v="31"/>
    <n v="133"/>
    <n v="10"/>
    <b v="1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x v="2801"/>
    <x v="2801"/>
    <b v="0"/>
    <n v="13"/>
    <n v="133"/>
    <n v="5.01"/>
    <b v="1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x v="2802"/>
    <x v="2802"/>
    <b v="0"/>
    <n v="90"/>
    <n v="102"/>
    <n v="29.95"/>
    <b v="1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x v="2803"/>
    <x v="2803"/>
    <b v="0"/>
    <n v="141"/>
    <n v="128"/>
    <n v="99.96"/>
    <b v="1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x v="2804"/>
    <x v="2804"/>
    <b v="0"/>
    <n v="23"/>
    <n v="115"/>
    <n v="10"/>
    <b v="1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x v="2805"/>
    <x v="2805"/>
    <b v="0"/>
    <n v="18"/>
    <n v="110"/>
    <n v="4"/>
    <b v="1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x v="2806"/>
    <x v="2806"/>
    <b v="0"/>
    <n v="76"/>
    <n v="112"/>
    <n v="30.03"/>
    <b v="1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x v="2807"/>
    <x v="2807"/>
    <b v="0"/>
    <n v="93"/>
    <n v="126"/>
    <n v="50"/>
    <b v="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x v="2808"/>
    <x v="2808"/>
    <b v="0"/>
    <n v="69"/>
    <n v="100"/>
    <n v="45.11"/>
    <b v="1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x v="2809"/>
    <x v="2809"/>
    <b v="0"/>
    <n v="21"/>
    <n v="102"/>
    <n v="25.1"/>
    <b v="1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x v="2810"/>
    <x v="2810"/>
    <b v="0"/>
    <n v="57"/>
    <n v="108"/>
    <n v="25.05"/>
    <b v="1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x v="2811"/>
    <x v="2811"/>
    <b v="0"/>
    <n v="108"/>
    <n v="100"/>
    <n v="100.27"/>
    <b v="1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x v="2812"/>
    <x v="2812"/>
    <b v="0"/>
    <n v="83"/>
    <n v="113"/>
    <n v="50.13"/>
    <b v="1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x v="2813"/>
    <x v="2813"/>
    <b v="0"/>
    <n v="96"/>
    <n v="128"/>
    <n v="27.91"/>
    <b v="1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x v="2814"/>
    <x v="2814"/>
    <b v="0"/>
    <n v="64"/>
    <n v="108"/>
    <n v="14.96"/>
    <b v="1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x v="2815"/>
    <x v="2815"/>
    <b v="0"/>
    <n v="14"/>
    <n v="242"/>
    <n v="2.5"/>
    <b v="1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x v="2816"/>
    <x v="2816"/>
    <b v="0"/>
    <n v="169"/>
    <n v="142"/>
    <n v="29.91"/>
    <b v="1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x v="2817"/>
    <x v="2817"/>
    <b v="0"/>
    <n v="33"/>
    <n v="130"/>
    <n v="6"/>
    <b v="1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x v="2818"/>
    <x v="2818"/>
    <b v="0"/>
    <n v="102"/>
    <n v="106"/>
    <n v="100.03"/>
    <b v="1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x v="2819"/>
    <x v="2819"/>
    <b v="0"/>
    <n v="104"/>
    <n v="105"/>
    <n v="49.9"/>
    <b v="1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x v="2820"/>
    <x v="2820"/>
    <b v="0"/>
    <n v="20"/>
    <n v="136"/>
    <n v="2"/>
    <b v="1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x v="2821"/>
    <x v="2821"/>
    <b v="0"/>
    <n v="35"/>
    <n v="100"/>
    <n v="10"/>
    <b v="1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x v="2822"/>
    <x v="2822"/>
    <b v="0"/>
    <n v="94"/>
    <n v="100"/>
    <n v="60"/>
    <b v="1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x v="2823"/>
    <x v="2823"/>
    <b v="0"/>
    <n v="14"/>
    <n v="124"/>
    <n v="1"/>
    <b v="1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x v="2824"/>
    <x v="2824"/>
    <b v="0"/>
    <n v="15"/>
    <n v="117"/>
    <n v="6.5"/>
    <b v="1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x v="2825"/>
    <x v="2825"/>
    <b v="0"/>
    <n v="51"/>
    <n v="103"/>
    <n v="30.1"/>
    <b v="1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x v="2826"/>
    <x v="2826"/>
    <b v="0"/>
    <n v="19"/>
    <n v="108"/>
    <n v="19.95"/>
    <b v="1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x v="2827"/>
    <x v="2827"/>
    <b v="0"/>
    <n v="23"/>
    <n v="120"/>
    <n v="20.04"/>
    <b v="1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x v="2828"/>
    <x v="2828"/>
    <b v="0"/>
    <n v="97"/>
    <n v="100"/>
    <n v="95.36"/>
    <b v="1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x v="2829"/>
    <x v="2829"/>
    <b v="0"/>
    <n v="76"/>
    <n v="107"/>
    <n v="24.89"/>
    <b v="1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x v="2830"/>
    <x v="2830"/>
    <b v="0"/>
    <n v="11"/>
    <n v="100"/>
    <n v="30"/>
    <b v="1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x v="2831"/>
    <x v="2831"/>
    <b v="0"/>
    <n v="52"/>
    <n v="111"/>
    <n v="29.91"/>
    <b v="1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x v="2832"/>
    <x v="2832"/>
    <b v="0"/>
    <n v="95"/>
    <n v="115"/>
    <n v="24.94"/>
    <b v="1"/>
    <x v="6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x v="2833"/>
    <x v="2833"/>
    <b v="0"/>
    <n v="35"/>
    <n v="108"/>
    <n v="27.06"/>
    <b v="1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x v="2834"/>
    <x v="2834"/>
    <b v="0"/>
    <n v="21"/>
    <n v="170"/>
    <n v="8"/>
    <b v="1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x v="2835"/>
    <x v="2835"/>
    <b v="0"/>
    <n v="93"/>
    <n v="187"/>
    <n v="10.01"/>
    <b v="1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x v="2836"/>
    <x v="2836"/>
    <b v="0"/>
    <n v="11"/>
    <n v="108"/>
    <n v="4.49"/>
    <b v="1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x v="2837"/>
    <x v="2837"/>
    <b v="0"/>
    <n v="21"/>
    <n v="100"/>
    <n v="8.5"/>
    <b v="1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x v="2838"/>
    <x v="2838"/>
    <b v="0"/>
    <n v="54"/>
    <n v="120"/>
    <n v="20.04"/>
    <b v="1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x v="2839"/>
    <x v="2839"/>
    <b v="0"/>
    <n v="31"/>
    <n v="111"/>
    <n v="35.14"/>
    <b v="1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x v="2840"/>
    <x v="2840"/>
    <b v="0"/>
    <n v="132"/>
    <n v="104"/>
    <n v="25"/>
    <b v="1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x v="2841"/>
    <x v="2841"/>
    <b v="0"/>
    <n v="1"/>
    <n v="1"/>
    <n v="10"/>
    <b v="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x v="2842"/>
    <x v="2842"/>
    <b v="0"/>
    <n v="0"/>
    <n v="0"/>
    <n v="0"/>
    <b v="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x v="2843"/>
    <x v="2843"/>
    <b v="0"/>
    <n v="0"/>
    <n v="0"/>
    <n v="0"/>
    <b v="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x v="2844"/>
    <x v="2844"/>
    <b v="0"/>
    <n v="1"/>
    <n v="5"/>
    <n v="6"/>
    <b v="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x v="2845"/>
    <x v="2845"/>
    <b v="0"/>
    <n v="39"/>
    <n v="32"/>
    <n v="73.94"/>
    <b v="0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x v="2846"/>
    <x v="2846"/>
    <b v="0"/>
    <n v="0"/>
    <n v="0"/>
    <n v="0"/>
    <b v="0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x v="2847"/>
    <x v="2847"/>
    <b v="0"/>
    <n v="0"/>
    <n v="0"/>
    <n v="0"/>
    <b v="0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x v="2848"/>
    <x v="2848"/>
    <b v="0"/>
    <n v="3"/>
    <n v="0"/>
    <n v="0"/>
    <b v="0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x v="2849"/>
    <x v="2849"/>
    <b v="0"/>
    <n v="1"/>
    <n v="1"/>
    <n v="5"/>
    <b v="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x v="2850"/>
    <x v="2850"/>
    <b v="0"/>
    <n v="13"/>
    <n v="4"/>
    <n v="77.75"/>
    <b v="0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x v="2851"/>
    <x v="2851"/>
    <b v="0"/>
    <n v="0"/>
    <n v="0"/>
    <n v="0"/>
    <b v="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x v="2852"/>
    <x v="2852"/>
    <b v="0"/>
    <n v="6"/>
    <n v="2"/>
    <n v="47.5"/>
    <b v="0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x v="2853"/>
    <x v="2853"/>
    <b v="0"/>
    <n v="0"/>
    <n v="0"/>
    <n v="0"/>
    <b v="0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x v="2854"/>
    <x v="2854"/>
    <b v="0"/>
    <n v="14"/>
    <n v="42"/>
    <n v="9.93"/>
    <b v="0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x v="2855"/>
    <x v="2855"/>
    <b v="0"/>
    <n v="5"/>
    <n v="50"/>
    <n v="6"/>
    <b v="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x v="2856"/>
    <x v="2856"/>
    <b v="0"/>
    <n v="6"/>
    <n v="5"/>
    <n v="29.2"/>
    <b v="0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x v="2857"/>
    <x v="2857"/>
    <b v="0"/>
    <n v="15"/>
    <n v="20"/>
    <n v="375"/>
    <b v="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x v="2858"/>
    <x v="2858"/>
    <b v="0"/>
    <n v="0"/>
    <n v="0"/>
    <n v="0"/>
    <b v="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x v="2859"/>
    <x v="2859"/>
    <b v="0"/>
    <n v="1"/>
    <n v="2"/>
    <n v="17.5"/>
    <b v="0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x v="2860"/>
    <x v="2860"/>
    <b v="0"/>
    <n v="9"/>
    <n v="7"/>
    <n v="38"/>
    <b v="0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x v="2861"/>
    <x v="2861"/>
    <b v="0"/>
    <n v="3"/>
    <n v="32"/>
    <n v="2.5"/>
    <b v="0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x v="2862"/>
    <x v="2862"/>
    <b v="0"/>
    <n v="3"/>
    <n v="0"/>
    <n v="0"/>
    <b v="0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x v="2863"/>
    <x v="2863"/>
    <b v="0"/>
    <n v="1"/>
    <n v="0"/>
    <n v="0"/>
    <b v="0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x v="2864"/>
    <x v="2864"/>
    <b v="0"/>
    <n v="3"/>
    <n v="2"/>
    <n v="20"/>
    <b v="0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x v="2865"/>
    <x v="2865"/>
    <b v="0"/>
    <n v="0"/>
    <n v="0"/>
    <n v="0"/>
    <b v="0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x v="2866"/>
    <x v="2866"/>
    <b v="0"/>
    <n v="2"/>
    <n v="1"/>
    <n v="45"/>
    <b v="0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x v="2867"/>
    <x v="2867"/>
    <b v="0"/>
    <n v="10"/>
    <n v="20"/>
    <n v="25.2"/>
    <b v="0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x v="2868"/>
    <x v="2868"/>
    <b v="0"/>
    <n v="60"/>
    <n v="42"/>
    <n v="150.04"/>
    <b v="0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x v="2869"/>
    <x v="2869"/>
    <b v="0"/>
    <n v="5"/>
    <n v="1"/>
    <n v="177"/>
    <b v="0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x v="2870"/>
    <x v="2870"/>
    <b v="0"/>
    <n v="9"/>
    <n v="15"/>
    <n v="50"/>
    <b v="0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x v="2871"/>
    <x v="2871"/>
    <b v="0"/>
    <n v="13"/>
    <n v="5"/>
    <n v="93.4"/>
    <b v="0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x v="2872"/>
    <x v="2872"/>
    <b v="0"/>
    <n v="0"/>
    <n v="0"/>
    <n v="0"/>
    <b v="0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x v="2873"/>
    <x v="2873"/>
    <b v="0"/>
    <n v="8"/>
    <n v="38"/>
    <n v="25.08"/>
    <b v="0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x v="2874"/>
    <x v="2874"/>
    <b v="0"/>
    <n v="3"/>
    <n v="5"/>
    <n v="54.2"/>
    <b v="0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x v="2875"/>
    <x v="2875"/>
    <b v="0"/>
    <n v="3"/>
    <n v="0"/>
    <n v="0"/>
    <b v="0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x v="2876"/>
    <x v="2876"/>
    <b v="0"/>
    <n v="0"/>
    <n v="0"/>
    <n v="0"/>
    <b v="0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x v="2877"/>
    <x v="2877"/>
    <b v="0"/>
    <n v="6"/>
    <n v="11"/>
    <n v="59.09"/>
    <b v="0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x v="2878"/>
    <x v="2878"/>
    <b v="0"/>
    <n v="4"/>
    <n v="2"/>
    <n v="31.5"/>
    <b v="0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x v="2879"/>
    <x v="2879"/>
    <b v="0"/>
    <n v="1"/>
    <n v="0"/>
    <n v="0"/>
    <b v="0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x v="2880"/>
    <x v="2880"/>
    <b v="0"/>
    <n v="29"/>
    <n v="23"/>
    <n v="121.74"/>
    <b v="0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x v="2881"/>
    <x v="2881"/>
    <b v="0"/>
    <n v="0"/>
    <n v="0"/>
    <n v="0"/>
    <b v="0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x v="2882"/>
    <x v="2882"/>
    <b v="0"/>
    <n v="4"/>
    <n v="34"/>
    <n v="7.41"/>
    <b v="0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x v="2883"/>
    <x v="2883"/>
    <b v="0"/>
    <n v="5"/>
    <n v="19"/>
    <n v="100.42"/>
    <b v="0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x v="2884"/>
    <x v="2884"/>
    <b v="0"/>
    <n v="4"/>
    <n v="0"/>
    <n v="0"/>
    <b v="0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x v="2885"/>
    <x v="2885"/>
    <b v="0"/>
    <n v="5"/>
    <n v="33"/>
    <n v="3.94"/>
    <b v="0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x v="2886"/>
    <x v="2886"/>
    <b v="0"/>
    <n v="1"/>
    <n v="5"/>
    <n v="2"/>
    <b v="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x v="2887"/>
    <x v="2887"/>
    <b v="0"/>
    <n v="1"/>
    <n v="0"/>
    <n v="0"/>
    <b v="0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x v="2888"/>
    <x v="2888"/>
    <b v="0"/>
    <n v="0"/>
    <n v="0"/>
    <n v="0"/>
    <b v="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x v="2889"/>
    <x v="2889"/>
    <b v="0"/>
    <n v="14"/>
    <n v="38"/>
    <n v="30.05"/>
    <b v="0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x v="2890"/>
    <x v="2890"/>
    <b v="0"/>
    <n v="3"/>
    <n v="1"/>
    <n v="21"/>
    <b v="0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x v="2891"/>
    <x v="2891"/>
    <b v="0"/>
    <n v="10"/>
    <n v="3"/>
    <n v="91"/>
    <b v="0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x v="2892"/>
    <x v="2892"/>
    <b v="0"/>
    <n v="17"/>
    <n v="9"/>
    <n v="55.56"/>
    <b v="0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x v="2893"/>
    <x v="2893"/>
    <b v="0"/>
    <n v="2"/>
    <n v="1"/>
    <n v="25"/>
    <b v="0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x v="2894"/>
    <x v="2894"/>
    <b v="0"/>
    <n v="0"/>
    <n v="0"/>
    <n v="0"/>
    <b v="0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x v="2895"/>
    <x v="2895"/>
    <b v="0"/>
    <n v="4"/>
    <n v="5"/>
    <n v="4.5999999999999996"/>
    <b v="0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x v="2896"/>
    <x v="2896"/>
    <b v="0"/>
    <n v="12"/>
    <n v="21"/>
    <n v="29.76"/>
    <b v="0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x v="2897"/>
    <x v="2897"/>
    <b v="0"/>
    <n v="3"/>
    <n v="5"/>
    <n v="110"/>
    <b v="0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x v="2898"/>
    <x v="2898"/>
    <b v="0"/>
    <n v="12"/>
    <n v="4"/>
    <n v="79"/>
    <b v="0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x v="2899"/>
    <x v="2899"/>
    <b v="0"/>
    <n v="0"/>
    <n v="0"/>
    <n v="0"/>
    <b v="0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x v="2900"/>
    <x v="2900"/>
    <b v="0"/>
    <n v="7"/>
    <n v="62"/>
    <n v="54.92"/>
    <b v="0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x v="2901"/>
    <x v="2901"/>
    <b v="0"/>
    <n v="2"/>
    <n v="1"/>
    <n v="6"/>
    <b v="0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x v="2902"/>
    <x v="2902"/>
    <b v="0"/>
    <n v="1"/>
    <n v="0"/>
    <n v="0"/>
    <b v="0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x v="2903"/>
    <x v="2903"/>
    <b v="0"/>
    <n v="4"/>
    <n v="1"/>
    <n v="39"/>
    <b v="0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x v="2904"/>
    <x v="2904"/>
    <b v="0"/>
    <n v="4"/>
    <n v="5"/>
    <n v="15"/>
    <b v="0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x v="2905"/>
    <x v="2905"/>
    <b v="0"/>
    <n v="17"/>
    <n v="18"/>
    <n v="34.56"/>
    <b v="0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x v="2906"/>
    <x v="2906"/>
    <b v="0"/>
    <n v="7"/>
    <n v="9"/>
    <n v="62.78"/>
    <b v="0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x v="2907"/>
    <x v="2907"/>
    <b v="0"/>
    <n v="2"/>
    <n v="0"/>
    <n v="0"/>
    <b v="0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x v="2908"/>
    <x v="2908"/>
    <b v="0"/>
    <n v="5"/>
    <n v="3"/>
    <n v="88"/>
    <b v="0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x v="2909"/>
    <x v="2909"/>
    <b v="0"/>
    <n v="1"/>
    <n v="0"/>
    <n v="0"/>
    <b v="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x v="2910"/>
    <x v="2910"/>
    <b v="0"/>
    <n v="1"/>
    <n v="0"/>
    <n v="0"/>
    <b v="0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x v="2911"/>
    <x v="2911"/>
    <b v="0"/>
    <n v="14"/>
    <n v="37"/>
    <n v="17.760000000000002"/>
    <b v="0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x v="2912"/>
    <x v="2912"/>
    <b v="0"/>
    <n v="26"/>
    <n v="14"/>
    <n v="145"/>
    <b v="0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x v="2913"/>
    <x v="2913"/>
    <b v="0"/>
    <n v="2"/>
    <n v="0"/>
    <n v="0"/>
    <b v="0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x v="2914"/>
    <x v="2914"/>
    <b v="0"/>
    <n v="1"/>
    <n v="0"/>
    <n v="0"/>
    <b v="0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x v="2915"/>
    <x v="2915"/>
    <b v="0"/>
    <n v="3"/>
    <n v="61"/>
    <n v="10.02"/>
    <b v="0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x v="2916"/>
    <x v="2916"/>
    <b v="0"/>
    <n v="7"/>
    <n v="8"/>
    <n v="18.13"/>
    <b v="0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x v="2917"/>
    <x v="2917"/>
    <b v="0"/>
    <n v="9"/>
    <n v="22"/>
    <n v="19.86"/>
    <b v="0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x v="2918"/>
    <x v="2918"/>
    <b v="0"/>
    <n v="20"/>
    <n v="27"/>
    <n v="50.44"/>
    <b v="0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x v="2919"/>
    <x v="2919"/>
    <b v="0"/>
    <n v="6"/>
    <n v="9"/>
    <n v="5.67"/>
    <b v="0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x v="2920"/>
    <x v="2920"/>
    <b v="0"/>
    <n v="13"/>
    <n v="27"/>
    <n v="24.85"/>
    <b v="0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x v="2921"/>
    <x v="2921"/>
    <b v="0"/>
    <n v="3"/>
    <n v="129"/>
    <n v="1"/>
    <b v="1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x v="2922"/>
    <x v="2922"/>
    <b v="0"/>
    <n v="6"/>
    <n v="100"/>
    <n v="5"/>
    <b v="1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x v="2923"/>
    <x v="2923"/>
    <b v="0"/>
    <n v="10"/>
    <n v="100"/>
    <n v="3"/>
    <b v="1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x v="2924"/>
    <x v="2924"/>
    <b v="0"/>
    <n v="147"/>
    <n v="103"/>
    <n v="250.49"/>
    <b v="1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x v="2925"/>
    <x v="2925"/>
    <b v="0"/>
    <n v="199"/>
    <n v="102"/>
    <n v="451.97"/>
    <b v="1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x v="2926"/>
    <x v="2926"/>
    <b v="0"/>
    <n v="50"/>
    <n v="125"/>
    <n v="30"/>
    <b v="1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x v="2927"/>
    <x v="2927"/>
    <b v="0"/>
    <n v="21"/>
    <n v="131"/>
    <n v="17.98"/>
    <b v="1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x v="2928"/>
    <x v="2928"/>
    <b v="0"/>
    <n v="24"/>
    <n v="100"/>
    <n v="10"/>
    <b v="1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x v="2929"/>
    <x v="2929"/>
    <b v="0"/>
    <n v="32"/>
    <n v="102"/>
    <n v="80.05"/>
    <b v="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x v="2930"/>
    <x v="2930"/>
    <b v="0"/>
    <n v="62"/>
    <n v="101"/>
    <n v="99.92"/>
    <b v="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x v="2931"/>
    <x v="2931"/>
    <b v="0"/>
    <n v="9"/>
    <n v="106"/>
    <n v="7.5"/>
    <b v="1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x v="2932"/>
    <x v="2932"/>
    <b v="0"/>
    <n v="38"/>
    <n v="105"/>
    <n v="31.03"/>
    <b v="1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x v="2933"/>
    <x v="2933"/>
    <b v="0"/>
    <n v="54"/>
    <n v="103"/>
    <n v="24.94"/>
    <b v="1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x v="2934"/>
    <x v="2934"/>
    <b v="0"/>
    <n v="37"/>
    <n v="108"/>
    <n v="25"/>
    <b v="1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x v="2935"/>
    <x v="2935"/>
    <b v="0"/>
    <n v="39"/>
    <n v="101"/>
    <n v="34.96"/>
    <b v="1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x v="2936"/>
    <x v="2936"/>
    <b v="0"/>
    <n v="34"/>
    <n v="128"/>
    <n v="10"/>
    <b v="1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x v="2937"/>
    <x v="2937"/>
    <b v="0"/>
    <n v="55"/>
    <n v="133"/>
    <n v="15.04"/>
    <b v="1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x v="2938"/>
    <x v="2938"/>
    <b v="0"/>
    <n v="32"/>
    <n v="101"/>
    <n v="40.15"/>
    <b v="1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x v="2939"/>
    <x v="2939"/>
    <b v="0"/>
    <n v="25"/>
    <n v="103"/>
    <n v="79.900000000000006"/>
    <b v="1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x v="2940"/>
    <x v="2940"/>
    <b v="0"/>
    <n v="33"/>
    <n v="107"/>
    <n v="25.06"/>
    <b v="1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x v="2941"/>
    <x v="2941"/>
    <b v="0"/>
    <n v="1"/>
    <n v="0"/>
    <n v="0"/>
    <b v="0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x v="2942"/>
    <x v="2942"/>
    <b v="0"/>
    <n v="202"/>
    <n v="20"/>
    <n v="2042.5"/>
    <b v="0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x v="2943"/>
    <x v="2943"/>
    <b v="0"/>
    <n v="0"/>
    <n v="0"/>
    <n v="0"/>
    <b v="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x v="2944"/>
    <x v="2944"/>
    <b v="0"/>
    <n v="1"/>
    <n v="1"/>
    <n v="100"/>
    <b v="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x v="2945"/>
    <x v="2945"/>
    <b v="0"/>
    <n v="0"/>
    <n v="0"/>
    <n v="0"/>
    <b v="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x v="2946"/>
    <x v="2946"/>
    <b v="0"/>
    <n v="2"/>
    <n v="0"/>
    <n v="0"/>
    <b v="0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x v="2947"/>
    <x v="2947"/>
    <b v="0"/>
    <n v="13"/>
    <n v="4"/>
    <n v="268"/>
    <b v="0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x v="2948"/>
    <x v="2948"/>
    <b v="0"/>
    <n v="9"/>
    <n v="0"/>
    <n v="0"/>
    <b v="0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x v="2949"/>
    <x v="2949"/>
    <b v="0"/>
    <n v="2"/>
    <n v="3"/>
    <n v="8.33"/>
    <b v="0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x v="2950"/>
    <x v="2950"/>
    <b v="0"/>
    <n v="0"/>
    <n v="0"/>
    <n v="0"/>
    <b v="0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x v="2951"/>
    <x v="2951"/>
    <b v="0"/>
    <n v="58"/>
    <n v="2"/>
    <n v="548"/>
    <b v="0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x v="2952"/>
    <x v="2952"/>
    <b v="0"/>
    <n v="8"/>
    <n v="8"/>
    <n v="200.63"/>
    <b v="0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x v="2953"/>
    <x v="2953"/>
    <b v="0"/>
    <n v="3"/>
    <n v="0"/>
    <n v="0"/>
    <b v="0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x v="2954"/>
    <x v="2954"/>
    <b v="0"/>
    <n v="0"/>
    <n v="0"/>
    <n v="0"/>
    <b v="0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x v="2955"/>
    <x v="2955"/>
    <b v="0"/>
    <n v="11"/>
    <n v="60"/>
    <n v="11.92"/>
    <b v="0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x v="2956"/>
    <x v="2956"/>
    <b v="0"/>
    <n v="20"/>
    <n v="17"/>
    <n v="77.760000000000005"/>
    <b v="0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x v="2957"/>
    <x v="2957"/>
    <b v="0"/>
    <n v="3"/>
    <n v="2"/>
    <n v="140"/>
    <b v="0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x v="2958"/>
    <x v="2958"/>
    <b v="0"/>
    <n v="0"/>
    <n v="0"/>
    <n v="0"/>
    <b v="0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x v="2959"/>
    <x v="2959"/>
    <b v="0"/>
    <n v="0"/>
    <n v="0"/>
    <n v="0"/>
    <b v="0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x v="2960"/>
    <x v="2960"/>
    <b v="0"/>
    <n v="0"/>
    <n v="0"/>
    <n v="0"/>
    <b v="0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x v="2961"/>
    <x v="2961"/>
    <b v="0"/>
    <n v="108"/>
    <n v="110"/>
    <n v="49.83"/>
    <b v="1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x v="2962"/>
    <x v="2962"/>
    <b v="0"/>
    <n v="20"/>
    <n v="122"/>
    <n v="9.98"/>
    <b v="1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x v="2963"/>
    <x v="2963"/>
    <b v="0"/>
    <n v="98"/>
    <n v="107"/>
    <n v="99.86"/>
    <b v="1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x v="2964"/>
    <x v="2964"/>
    <b v="0"/>
    <n v="196"/>
    <n v="101"/>
    <n v="49.86"/>
    <b v="1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x v="2965"/>
    <x v="2965"/>
    <b v="0"/>
    <n v="39"/>
    <n v="109"/>
    <n v="15"/>
    <b v="1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x v="2966"/>
    <x v="2966"/>
    <b v="0"/>
    <n v="128"/>
    <n v="114"/>
    <n v="99.68"/>
    <b v="1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x v="2967"/>
    <x v="2967"/>
    <b v="0"/>
    <n v="71"/>
    <n v="114"/>
    <n v="49.96"/>
    <b v="1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x v="2968"/>
    <x v="2968"/>
    <b v="0"/>
    <n v="47"/>
    <n v="106"/>
    <n v="35"/>
    <b v="1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x v="2969"/>
    <x v="2969"/>
    <b v="0"/>
    <n v="17"/>
    <n v="163"/>
    <n v="9.9700000000000006"/>
    <b v="1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x v="2970"/>
    <x v="2970"/>
    <b v="0"/>
    <n v="91"/>
    <n v="106"/>
    <n v="60"/>
    <b v="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x v="2971"/>
    <x v="2971"/>
    <b v="0"/>
    <n v="43"/>
    <n v="100"/>
    <n v="32.049999999999997"/>
    <b v="1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x v="2972"/>
    <x v="2972"/>
    <b v="0"/>
    <n v="17"/>
    <n v="105"/>
    <n v="20.07"/>
    <b v="1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x v="2973"/>
    <x v="2973"/>
    <b v="0"/>
    <n v="33"/>
    <n v="175"/>
    <n v="49.94"/>
    <b v="1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x v="2974"/>
    <x v="2974"/>
    <b v="0"/>
    <n v="87"/>
    <n v="102"/>
    <n v="50"/>
    <b v="1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x v="2975"/>
    <x v="2975"/>
    <b v="0"/>
    <n v="113"/>
    <n v="100"/>
    <n v="80.099999999999994"/>
    <b v="1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x v="2976"/>
    <x v="2976"/>
    <b v="0"/>
    <n v="14"/>
    <n v="171"/>
    <n v="0.7"/>
    <b v="1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x v="2977"/>
    <x v="2977"/>
    <b v="0"/>
    <n v="30"/>
    <n v="114"/>
    <n v="29.89"/>
    <b v="1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x v="2978"/>
    <x v="2978"/>
    <b v="0"/>
    <n v="16"/>
    <n v="129"/>
    <n v="7.53"/>
    <b v="1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x v="2979"/>
    <x v="2979"/>
    <b v="0"/>
    <n v="46"/>
    <n v="101"/>
    <n v="50.2"/>
    <b v="1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x v="2980"/>
    <x v="2980"/>
    <b v="0"/>
    <n v="24"/>
    <n v="109"/>
    <n v="30.05"/>
    <b v="1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x v="2981"/>
    <x v="2981"/>
    <b v="1"/>
    <n v="97"/>
    <n v="129"/>
    <n v="39.979999999999997"/>
    <b v="1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x v="2982"/>
    <x v="2982"/>
    <b v="1"/>
    <n v="59"/>
    <n v="102"/>
    <n v="50.03"/>
    <b v="1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x v="2983"/>
    <x v="2983"/>
    <b v="1"/>
    <n v="1095"/>
    <n v="147"/>
    <n v="1156.3699999999999"/>
    <b v="1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x v="2984"/>
    <x v="2984"/>
    <b v="1"/>
    <n v="218"/>
    <n v="100"/>
    <n v="250.88"/>
    <b v="1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x v="2985"/>
    <x v="2985"/>
    <b v="0"/>
    <n v="111"/>
    <n v="122"/>
    <n v="99.71"/>
    <b v="1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x v="2986"/>
    <x v="2986"/>
    <b v="0"/>
    <n v="56"/>
    <n v="106"/>
    <n v="23.89"/>
    <b v="1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x v="2987"/>
    <x v="2987"/>
    <b v="0"/>
    <n v="265"/>
    <n v="110"/>
    <n v="250.91"/>
    <b v="1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x v="2988"/>
    <x v="2988"/>
    <b v="0"/>
    <n v="28"/>
    <n v="100"/>
    <n v="10"/>
    <b v="1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x v="2989"/>
    <x v="2989"/>
    <b v="0"/>
    <n v="364"/>
    <n v="177"/>
    <n v="199.47"/>
    <b v="1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x v="2990"/>
    <x v="2990"/>
    <b v="0"/>
    <n v="27"/>
    <n v="100"/>
    <n v="100"/>
    <b v="1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x v="2991"/>
    <x v="2991"/>
    <b v="0"/>
    <n v="93"/>
    <n v="103"/>
    <n v="85.24"/>
    <b v="1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x v="2992"/>
    <x v="2992"/>
    <b v="0"/>
    <n v="64"/>
    <n v="105"/>
    <n v="29.86"/>
    <b v="1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x v="2993"/>
    <x v="2993"/>
    <b v="0"/>
    <n v="22"/>
    <n v="100"/>
    <n v="10.029999999999999"/>
    <b v="1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x v="2994"/>
    <x v="2994"/>
    <b v="0"/>
    <n v="59"/>
    <n v="458"/>
    <n v="3"/>
    <b v="1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x v="2995"/>
    <x v="2995"/>
    <b v="0"/>
    <n v="249"/>
    <n v="105"/>
    <n v="149.94"/>
    <b v="1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x v="2996"/>
    <x v="2996"/>
    <b v="0"/>
    <n v="392"/>
    <n v="172"/>
    <n v="349.88"/>
    <b v="1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x v="2997"/>
    <x v="2997"/>
    <b v="0"/>
    <n v="115"/>
    <n v="104"/>
    <n v="99.74"/>
    <b v="1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x v="2998"/>
    <x v="2998"/>
    <b v="0"/>
    <n v="433"/>
    <n v="103"/>
    <n v="500.14"/>
    <b v="1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x v="2999"/>
    <x v="2999"/>
    <b v="0"/>
    <n v="20"/>
    <n v="119"/>
    <n v="13.49"/>
    <b v="1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x v="3000"/>
    <x v="3000"/>
    <b v="0"/>
    <n v="8"/>
    <n v="100"/>
    <n v="5"/>
    <b v="1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x v="3001"/>
    <x v="3001"/>
    <b v="0"/>
    <n v="175"/>
    <n v="319"/>
    <n v="72.069999999999993"/>
    <b v="1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x v="3002"/>
    <x v="3002"/>
    <b v="0"/>
    <n v="104"/>
    <n v="109"/>
    <n v="69.680000000000007"/>
    <b v="1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x v="3003"/>
    <x v="3003"/>
    <b v="0"/>
    <n v="17"/>
    <n v="101"/>
    <n v="30.05"/>
    <b v="1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x v="3004"/>
    <x v="3004"/>
    <b v="0"/>
    <n v="277"/>
    <n v="113"/>
    <n v="399.35"/>
    <b v="1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x v="3005"/>
    <x v="3005"/>
    <b v="0"/>
    <n v="118"/>
    <n v="120"/>
    <n v="106.44"/>
    <b v="1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x v="3006"/>
    <x v="3006"/>
    <b v="0"/>
    <n v="97"/>
    <n v="108"/>
    <n v="79.81"/>
    <b v="1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x v="3007"/>
    <x v="3007"/>
    <b v="0"/>
    <n v="20"/>
    <n v="180"/>
    <n v="6"/>
    <b v="1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x v="3008"/>
    <x v="3008"/>
    <b v="0"/>
    <n v="26"/>
    <n v="101"/>
    <n v="30.05"/>
    <b v="1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x v="3009"/>
    <x v="3009"/>
    <b v="0"/>
    <n v="128"/>
    <n v="120"/>
    <n v="249.49"/>
    <b v="1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x v="3010"/>
    <x v="3010"/>
    <b v="0"/>
    <n v="15"/>
    <n v="158"/>
    <n v="15"/>
    <b v="1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x v="3011"/>
    <x v="3011"/>
    <b v="0"/>
    <n v="25"/>
    <n v="124"/>
    <n v="2.99"/>
    <b v="1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x v="3012"/>
    <x v="3012"/>
    <b v="0"/>
    <n v="55"/>
    <n v="117"/>
    <n v="40.04"/>
    <b v="1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x v="3013"/>
    <x v="3013"/>
    <b v="0"/>
    <n v="107"/>
    <n v="157"/>
    <n v="99.97"/>
    <b v="1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x v="3014"/>
    <x v="3014"/>
    <b v="0"/>
    <n v="557"/>
    <n v="113"/>
    <n v="250.23"/>
    <b v="1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x v="3015"/>
    <x v="3015"/>
    <b v="0"/>
    <n v="40"/>
    <n v="103"/>
    <n v="34.06"/>
    <b v="1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x v="3016"/>
    <x v="3016"/>
    <b v="0"/>
    <n v="36"/>
    <n v="103"/>
    <n v="84.68"/>
    <b v="1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x v="3017"/>
    <x v="3017"/>
    <b v="0"/>
    <n v="159"/>
    <n v="106"/>
    <n v="219.67"/>
    <b v="1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x v="3018"/>
    <x v="3018"/>
    <b v="0"/>
    <n v="41"/>
    <n v="101"/>
    <n v="41.88"/>
    <b v="1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x v="3019"/>
    <x v="3019"/>
    <b v="0"/>
    <n v="226"/>
    <n v="121"/>
    <n v="150.29"/>
    <b v="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x v="3020"/>
    <x v="3020"/>
    <b v="0"/>
    <n v="30"/>
    <n v="101"/>
    <n v="69.7"/>
    <b v="1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x v="3021"/>
    <x v="3021"/>
    <b v="0"/>
    <n v="103"/>
    <n v="116"/>
    <n v="45.01"/>
    <b v="1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x v="3022"/>
    <x v="3022"/>
    <b v="0"/>
    <n v="62"/>
    <n v="101"/>
    <n v="99.88"/>
    <b v="1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x v="3023"/>
    <x v="3023"/>
    <b v="0"/>
    <n v="6"/>
    <n v="103"/>
    <n v="7"/>
    <b v="1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x v="3024"/>
    <x v="3024"/>
    <b v="0"/>
    <n v="182"/>
    <n v="246"/>
    <n v="50.09"/>
    <b v="1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x v="3025"/>
    <x v="3025"/>
    <b v="0"/>
    <n v="145"/>
    <n v="302"/>
    <n v="25.02"/>
    <b v="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x v="3026"/>
    <x v="3026"/>
    <b v="0"/>
    <n v="25"/>
    <n v="143"/>
    <n v="9.02"/>
    <b v="1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x v="3027"/>
    <x v="3027"/>
    <b v="0"/>
    <n v="320"/>
    <n v="131"/>
    <n v="401.34"/>
    <b v="1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x v="3028"/>
    <x v="3028"/>
    <b v="0"/>
    <n v="99"/>
    <n v="168"/>
    <n v="50.01"/>
    <b v="1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x v="3029"/>
    <x v="3029"/>
    <b v="0"/>
    <n v="348"/>
    <n v="110"/>
    <n v="299.12"/>
    <b v="1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x v="3030"/>
    <x v="3030"/>
    <b v="0"/>
    <n v="41"/>
    <n v="107"/>
    <n v="17.45"/>
    <b v="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x v="3031"/>
    <x v="3031"/>
    <b v="0"/>
    <n v="29"/>
    <n v="100"/>
    <n v="15"/>
    <b v="1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x v="3032"/>
    <x v="3032"/>
    <b v="0"/>
    <n v="25"/>
    <n v="127"/>
    <n v="10.02"/>
    <b v="1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x v="3033"/>
    <x v="3033"/>
    <b v="0"/>
    <n v="23"/>
    <n v="147"/>
    <n v="29.9"/>
    <b v="1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x v="3034"/>
    <x v="3034"/>
    <b v="0"/>
    <n v="1260"/>
    <n v="113"/>
    <n v="995.89"/>
    <b v="1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x v="3035"/>
    <x v="3035"/>
    <b v="0"/>
    <n v="307"/>
    <n v="109"/>
    <n v="249.51"/>
    <b v="1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x v="3036"/>
    <x v="3036"/>
    <b v="0"/>
    <n v="329"/>
    <n v="127"/>
    <n v="249.47"/>
    <b v="1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x v="3037"/>
    <x v="3037"/>
    <b v="0"/>
    <n v="32"/>
    <n v="213"/>
    <n v="5"/>
    <b v="1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x v="3038"/>
    <x v="3038"/>
    <b v="0"/>
    <n v="27"/>
    <n v="101"/>
    <n v="9.9499999999999993"/>
    <b v="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x v="3039"/>
    <x v="3039"/>
    <b v="0"/>
    <n v="236"/>
    <n v="109"/>
    <n v="199.48"/>
    <b v="1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x v="3040"/>
    <x v="3040"/>
    <b v="0"/>
    <n v="42"/>
    <n v="108"/>
    <n v="29.86"/>
    <b v="1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x v="3041"/>
    <x v="3041"/>
    <b v="0"/>
    <n v="95"/>
    <n v="110"/>
    <n v="83.36"/>
    <b v="1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x v="3042"/>
    <x v="3042"/>
    <b v="0"/>
    <n v="37"/>
    <n v="128"/>
    <n v="15"/>
    <b v="1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x v="3043"/>
    <x v="3043"/>
    <b v="0"/>
    <n v="128"/>
    <n v="110"/>
    <n v="150.01"/>
    <b v="1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x v="3044"/>
    <x v="3044"/>
    <b v="0"/>
    <n v="156"/>
    <n v="109"/>
    <n v="120.38"/>
    <b v="1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x v="3045"/>
    <x v="3045"/>
    <b v="0"/>
    <n v="64"/>
    <n v="133"/>
    <n v="39.909999999999997"/>
    <b v="1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x v="3046"/>
    <x v="3046"/>
    <b v="0"/>
    <n v="58"/>
    <n v="191"/>
    <n v="78.94"/>
    <b v="1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x v="3047"/>
    <x v="3047"/>
    <b v="0"/>
    <n v="20"/>
    <n v="149"/>
    <n v="5"/>
    <b v="1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x v="3048"/>
    <x v="3048"/>
    <b v="0"/>
    <n v="47"/>
    <n v="166"/>
    <n v="50.12"/>
    <b v="1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x v="3049"/>
    <x v="3049"/>
    <b v="0"/>
    <n v="54"/>
    <n v="107"/>
    <n v="37.380000000000003"/>
    <b v="1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x v="3050"/>
    <x v="3050"/>
    <b v="0"/>
    <n v="9"/>
    <n v="106"/>
    <n v="6"/>
    <b v="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x v="3051"/>
    <x v="3051"/>
    <b v="1"/>
    <n v="35"/>
    <n v="24"/>
    <n v="34.46"/>
    <b v="0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x v="3052"/>
    <x v="3052"/>
    <b v="0"/>
    <n v="2"/>
    <n v="0"/>
    <n v="0"/>
    <b v="0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x v="3053"/>
    <x v="3053"/>
    <b v="0"/>
    <n v="3"/>
    <n v="0"/>
    <n v="0"/>
    <b v="0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x v="3054"/>
    <x v="3054"/>
    <b v="0"/>
    <n v="0"/>
    <n v="0"/>
    <n v="0"/>
    <b v="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x v="3055"/>
    <x v="3055"/>
    <b v="0"/>
    <n v="1"/>
    <n v="0"/>
    <n v="0"/>
    <b v="0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x v="3056"/>
    <x v="3056"/>
    <b v="0"/>
    <n v="0"/>
    <n v="0"/>
    <n v="0"/>
    <b v="0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x v="3057"/>
    <x v="3057"/>
    <b v="0"/>
    <n v="0"/>
    <n v="0"/>
    <n v="0"/>
    <b v="0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x v="3058"/>
    <x v="3058"/>
    <b v="0"/>
    <n v="3"/>
    <n v="0"/>
    <n v="0"/>
    <b v="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x v="3059"/>
    <x v="3059"/>
    <b v="0"/>
    <n v="11"/>
    <n v="3"/>
    <n v="150.33000000000001"/>
    <b v="0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x v="3060"/>
    <x v="3060"/>
    <b v="0"/>
    <n v="6"/>
    <n v="0"/>
    <n v="0"/>
    <b v="0"/>
    <x v="38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x v="3061"/>
    <x v="3061"/>
    <b v="0"/>
    <n v="0"/>
    <n v="0"/>
    <n v="0"/>
    <b v="0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x v="3062"/>
    <x v="3062"/>
    <b v="0"/>
    <n v="67"/>
    <n v="67"/>
    <n v="99.76"/>
    <b v="0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x v="3063"/>
    <x v="3063"/>
    <b v="0"/>
    <n v="23"/>
    <n v="20"/>
    <n v="29.35"/>
    <b v="0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x v="3064"/>
    <x v="3064"/>
    <b v="0"/>
    <n v="72"/>
    <n v="11"/>
    <n v="770.09"/>
    <b v="0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x v="3065"/>
    <x v="3065"/>
    <b v="0"/>
    <n v="2"/>
    <n v="0"/>
    <n v="0"/>
    <b v="0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x v="3066"/>
    <x v="3066"/>
    <b v="0"/>
    <n v="15"/>
    <n v="12"/>
    <n v="3495.83"/>
    <b v="0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x v="3067"/>
    <x v="3067"/>
    <b v="0"/>
    <n v="1"/>
    <n v="3"/>
    <n v="66.67"/>
    <b v="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x v="3068"/>
    <x v="3068"/>
    <b v="0"/>
    <n v="2"/>
    <n v="0"/>
    <n v="0"/>
    <b v="0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x v="3069"/>
    <x v="3069"/>
    <b v="0"/>
    <n v="7"/>
    <n v="14"/>
    <n v="10.07"/>
    <b v="0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x v="3070"/>
    <x v="3070"/>
    <b v="0"/>
    <n v="16"/>
    <n v="3"/>
    <n v="111.33"/>
    <b v="0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x v="3071"/>
    <x v="3071"/>
    <b v="0"/>
    <n v="117"/>
    <n v="60"/>
    <n v="119.55"/>
    <b v="0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x v="3072"/>
    <x v="3072"/>
    <b v="0"/>
    <n v="2"/>
    <n v="0"/>
    <n v="0"/>
    <b v="0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x v="3073"/>
    <x v="3073"/>
    <b v="0"/>
    <n v="7"/>
    <n v="0"/>
    <n v="0"/>
    <b v="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x v="3074"/>
    <x v="3074"/>
    <b v="0"/>
    <n v="3"/>
    <n v="0"/>
    <n v="0"/>
    <b v="0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x v="3075"/>
    <x v="3075"/>
    <b v="0"/>
    <n v="20"/>
    <n v="9"/>
    <n v="144"/>
    <b v="0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x v="3076"/>
    <x v="3076"/>
    <b v="0"/>
    <n v="50"/>
    <n v="15"/>
    <n v="100.4"/>
    <b v="0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x v="3077"/>
    <x v="3077"/>
    <b v="0"/>
    <n v="2"/>
    <n v="0"/>
    <n v="0"/>
    <b v="0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x v="3078"/>
    <x v="3078"/>
    <b v="0"/>
    <n v="3"/>
    <n v="0"/>
    <n v="0"/>
    <b v="0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x v="3079"/>
    <x v="3079"/>
    <b v="0"/>
    <n v="27"/>
    <n v="1"/>
    <n v="11226"/>
    <b v="0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x v="3080"/>
    <x v="3080"/>
    <b v="0"/>
    <n v="7"/>
    <n v="0"/>
    <n v="0"/>
    <b v="0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x v="3081"/>
    <x v="3081"/>
    <b v="0"/>
    <n v="5"/>
    <n v="0"/>
    <n v="0"/>
    <b v="0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x v="3082"/>
    <x v="3082"/>
    <b v="0"/>
    <n v="0"/>
    <n v="0"/>
    <n v="0"/>
    <b v="0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x v="3083"/>
    <x v="3083"/>
    <b v="0"/>
    <n v="3"/>
    <n v="0"/>
    <n v="0"/>
    <b v="0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x v="3084"/>
    <x v="3084"/>
    <b v="0"/>
    <n v="6"/>
    <n v="12"/>
    <n v="39.17"/>
    <b v="0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x v="3085"/>
    <x v="3085"/>
    <b v="0"/>
    <n v="9"/>
    <n v="2"/>
    <n v="305"/>
    <b v="0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x v="3086"/>
    <x v="3086"/>
    <b v="0"/>
    <n v="3"/>
    <n v="0"/>
    <n v="0"/>
    <b v="0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x v="3087"/>
    <x v="3087"/>
    <b v="0"/>
    <n v="2"/>
    <n v="1"/>
    <n v="125"/>
    <b v="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x v="3088"/>
    <x v="3088"/>
    <b v="0"/>
    <n v="3"/>
    <n v="0"/>
    <n v="0"/>
    <b v="0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x v="3089"/>
    <x v="3089"/>
    <b v="0"/>
    <n v="45"/>
    <n v="23"/>
    <n v="254.52"/>
    <b v="0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x v="3090"/>
    <x v="3090"/>
    <b v="0"/>
    <n v="9"/>
    <n v="5"/>
    <n v="2286.4"/>
    <b v="0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x v="3091"/>
    <x v="3091"/>
    <b v="0"/>
    <n v="9"/>
    <n v="16"/>
    <n v="49.75"/>
    <b v="0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x v="3092"/>
    <x v="3092"/>
    <b v="0"/>
    <n v="21"/>
    <n v="1"/>
    <n v="1183.19"/>
    <b v="0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x v="3093"/>
    <x v="3093"/>
    <b v="0"/>
    <n v="17"/>
    <n v="23"/>
    <n v="39.57"/>
    <b v="0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x v="3094"/>
    <x v="3094"/>
    <b v="0"/>
    <n v="1"/>
    <n v="0"/>
    <n v="0"/>
    <b v="0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x v="3095"/>
    <x v="3095"/>
    <b v="0"/>
    <n v="1"/>
    <n v="0"/>
    <n v="0"/>
    <b v="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x v="3096"/>
    <x v="3096"/>
    <b v="0"/>
    <n v="14"/>
    <n v="4"/>
    <n v="198.75"/>
    <b v="0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x v="3097"/>
    <x v="3097"/>
    <b v="0"/>
    <n v="42"/>
    <n v="17"/>
    <n v="100.88"/>
    <b v="0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x v="3098"/>
    <x v="3098"/>
    <b v="0"/>
    <n v="27"/>
    <n v="4"/>
    <n v="439.5"/>
    <b v="0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x v="3099"/>
    <x v="3099"/>
    <b v="0"/>
    <n v="5"/>
    <n v="14"/>
    <n v="19.86"/>
    <b v="0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x v="3100"/>
    <x v="3100"/>
    <b v="0"/>
    <n v="13"/>
    <n v="15"/>
    <n v="121.8"/>
    <b v="0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x v="3101"/>
    <x v="3101"/>
    <b v="0"/>
    <n v="12"/>
    <n v="12"/>
    <n v="25"/>
    <b v="0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x v="3102"/>
    <x v="3102"/>
    <b v="0"/>
    <n v="90"/>
    <n v="39"/>
    <n v="160.46"/>
    <b v="0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x v="3103"/>
    <x v="3103"/>
    <b v="0"/>
    <n v="2"/>
    <n v="0"/>
    <n v="0"/>
    <b v="0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x v="3104"/>
    <x v="3104"/>
    <b v="0"/>
    <n v="5"/>
    <n v="30"/>
    <n v="39.5"/>
    <b v="0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x v="3105"/>
    <x v="3105"/>
    <b v="0"/>
    <n v="31"/>
    <n v="42"/>
    <n v="58.95"/>
    <b v="0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x v="3106"/>
    <x v="3106"/>
    <b v="0"/>
    <n v="4"/>
    <n v="4"/>
    <n v="10.25"/>
    <b v="0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x v="3107"/>
    <x v="3107"/>
    <b v="0"/>
    <n v="29"/>
    <n v="20"/>
    <n v="395.25"/>
    <b v="0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x v="3108"/>
    <x v="3108"/>
    <b v="0"/>
    <n v="2"/>
    <n v="0"/>
    <n v="0"/>
    <b v="0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x v="3109"/>
    <x v="3109"/>
    <b v="0"/>
    <n v="114"/>
    <n v="25"/>
    <n v="265.32"/>
    <b v="0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x v="3110"/>
    <x v="3110"/>
    <b v="0"/>
    <n v="1"/>
    <n v="0"/>
    <n v="0"/>
    <b v="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x v="3111"/>
    <x v="3111"/>
    <b v="0"/>
    <n v="76"/>
    <n v="27"/>
    <n v="197.33"/>
    <b v="0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x v="3112"/>
    <x v="3112"/>
    <b v="0"/>
    <n v="9"/>
    <n v="5"/>
    <n v="104.2"/>
    <b v="0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x v="3113"/>
    <x v="3113"/>
    <b v="0"/>
    <n v="37"/>
    <n v="4"/>
    <n v="1158.75"/>
    <b v="0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x v="3114"/>
    <x v="3114"/>
    <b v="0"/>
    <n v="0"/>
    <n v="0"/>
    <n v="0"/>
    <b v="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x v="3115"/>
    <x v="3115"/>
    <b v="0"/>
    <n v="1"/>
    <n v="3"/>
    <n v="100"/>
    <b v="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x v="3116"/>
    <x v="3116"/>
    <b v="0"/>
    <n v="10"/>
    <n v="57"/>
    <n v="7.54"/>
    <b v="0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x v="3117"/>
    <x v="3117"/>
    <b v="0"/>
    <n v="1"/>
    <n v="0"/>
    <n v="0"/>
    <b v="0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x v="3118"/>
    <x v="3118"/>
    <b v="0"/>
    <n v="2"/>
    <n v="0"/>
    <n v="0"/>
    <b v="0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x v="3119"/>
    <x v="3119"/>
    <b v="0"/>
    <n v="1"/>
    <n v="0"/>
    <n v="0"/>
    <b v="0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x v="3120"/>
    <x v="3120"/>
    <b v="0"/>
    <n v="10"/>
    <n v="0"/>
    <n v="0"/>
    <b v="0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x v="3121"/>
    <x v="3121"/>
    <b v="0"/>
    <n v="1"/>
    <n v="1"/>
    <n v="10"/>
    <b v="0"/>
    <x v="38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x v="3122"/>
    <x v="3122"/>
    <b v="0"/>
    <n v="2"/>
    <n v="58"/>
    <n v="2"/>
    <b v="0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x v="3123"/>
    <x v="3123"/>
    <b v="0"/>
    <n v="348"/>
    <n v="68"/>
    <n v="1252.82"/>
    <b v="0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x v="3124"/>
    <x v="3124"/>
    <b v="0"/>
    <n v="4"/>
    <n v="0"/>
    <n v="0"/>
    <b v="0"/>
    <x v="38"/>
    <x v="1"/>
    <x v="38"/>
  </r>
  <r>
    <n v="3125"/>
    <s v="N/A (Canceled)"/>
    <s v="N/A"/>
    <n v="1500000"/>
    <n v="0"/>
    <x v="1"/>
    <x v="0"/>
    <s v="USD"/>
    <n v="1452142672"/>
    <d v="2016-01-07T04:57:52"/>
    <x v="3125"/>
    <x v="3125"/>
    <b v="0"/>
    <n v="0"/>
    <n v="0"/>
    <n v="0"/>
    <b v="0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x v="3126"/>
    <x v="3126"/>
    <b v="0"/>
    <n v="17"/>
    <n v="4"/>
    <n v="260"/>
    <b v="0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x v="3127"/>
    <x v="3127"/>
    <b v="0"/>
    <n v="0"/>
    <n v="0"/>
    <n v="0"/>
    <b v="0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x v="3128"/>
    <x v="3128"/>
    <b v="0"/>
    <n v="117"/>
    <n v="109"/>
    <n v="149.46"/>
    <b v="0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x v="3129"/>
    <x v="3129"/>
    <b v="0"/>
    <n v="1"/>
    <n v="1"/>
    <n v="10"/>
    <b v="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x v="3130"/>
    <x v="3130"/>
    <b v="0"/>
    <n v="4"/>
    <n v="4"/>
    <n v="93.75"/>
    <b v="0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x v="3131"/>
    <x v="3131"/>
    <b v="0"/>
    <n v="12"/>
    <n v="16"/>
    <n v="40.31"/>
    <b v="0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x v="3132"/>
    <x v="3132"/>
    <b v="0"/>
    <n v="1"/>
    <n v="0"/>
    <n v="0"/>
    <b v="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x v="3133"/>
    <x v="3133"/>
    <b v="0"/>
    <n v="16"/>
    <n v="108"/>
    <n v="5"/>
    <b v="0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x v="3134"/>
    <x v="3134"/>
    <b v="0"/>
    <n v="12"/>
    <n v="23"/>
    <n v="9.7799999999999994"/>
    <b v="0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x v="3135"/>
    <x v="3135"/>
    <b v="0"/>
    <n v="7"/>
    <n v="21"/>
    <n v="7.71"/>
    <b v="0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x v="3136"/>
    <x v="3136"/>
    <b v="0"/>
    <n v="22"/>
    <n v="128"/>
    <n v="4.99"/>
    <b v="0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x v="3137"/>
    <x v="3137"/>
    <b v="0"/>
    <n v="1"/>
    <n v="3"/>
    <n v="16.670000000000002"/>
    <b v="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x v="3138"/>
    <x v="3138"/>
    <b v="0"/>
    <n v="0"/>
    <n v="0"/>
    <n v="0"/>
    <b v="0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x v="3139"/>
    <x v="3139"/>
    <b v="0"/>
    <n v="6"/>
    <n v="5"/>
    <n v="540"/>
    <b v="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x v="3140"/>
    <x v="3140"/>
    <b v="0"/>
    <n v="4"/>
    <n v="1"/>
    <n v="96"/>
    <b v="0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x v="3141"/>
    <x v="3141"/>
    <b v="0"/>
    <n v="8"/>
    <n v="52"/>
    <n v="4.96"/>
    <b v="0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x v="3142"/>
    <x v="3142"/>
    <b v="0"/>
    <n v="3"/>
    <n v="2"/>
    <n v="22.5"/>
    <b v="0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x v="3143"/>
    <x v="3143"/>
    <b v="0"/>
    <n v="0"/>
    <n v="0"/>
    <n v="0"/>
    <b v="0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x v="3144"/>
    <x v="3144"/>
    <b v="0"/>
    <n v="30"/>
    <n v="75"/>
    <n v="100.53"/>
    <b v="0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x v="3145"/>
    <x v="3145"/>
    <b v="0"/>
    <n v="0"/>
    <n v="0"/>
    <n v="0"/>
    <b v="0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x v="3146"/>
    <x v="3146"/>
    <b v="0"/>
    <n v="12"/>
    <n v="11"/>
    <n v="477.27"/>
    <b v="0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x v="3147"/>
    <x v="3147"/>
    <b v="1"/>
    <n v="213"/>
    <n v="118"/>
    <n v="199.19"/>
    <b v="1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x v="3148"/>
    <x v="3148"/>
    <b v="1"/>
    <n v="57"/>
    <n v="131"/>
    <n v="18.02"/>
    <b v="1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x v="3149"/>
    <x v="3149"/>
    <b v="1"/>
    <n v="25"/>
    <n v="104"/>
    <n v="12.5"/>
    <b v="1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x v="3150"/>
    <x v="3150"/>
    <b v="1"/>
    <n v="104"/>
    <n v="101"/>
    <n v="35"/>
    <b v="1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x v="3151"/>
    <x v="3151"/>
    <b v="1"/>
    <n v="34"/>
    <n v="100"/>
    <n v="35.14"/>
    <b v="1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x v="3152"/>
    <x v="3152"/>
    <b v="1"/>
    <n v="67"/>
    <n v="106"/>
    <n v="21.99"/>
    <b v="1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x v="3153"/>
    <x v="3153"/>
    <b v="1"/>
    <n v="241"/>
    <n v="336"/>
    <n v="29.96"/>
    <b v="1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x v="3154"/>
    <x v="3154"/>
    <b v="1"/>
    <n v="123"/>
    <n v="113"/>
    <n v="69.959999999999994"/>
    <b v="1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x v="3155"/>
    <x v="3155"/>
    <b v="1"/>
    <n v="302"/>
    <n v="189"/>
    <n v="49.87"/>
    <b v="1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x v="3156"/>
    <x v="3156"/>
    <b v="1"/>
    <n v="89"/>
    <n v="102"/>
    <n v="54.9"/>
    <b v="1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x v="3157"/>
    <x v="3157"/>
    <b v="1"/>
    <n v="41"/>
    <n v="101"/>
    <n v="40"/>
    <b v="1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x v="3158"/>
    <x v="3158"/>
    <b v="1"/>
    <n v="69"/>
    <n v="114"/>
    <n v="50"/>
    <b v="1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x v="3159"/>
    <x v="3159"/>
    <b v="1"/>
    <n v="52"/>
    <n v="133"/>
    <n v="15.05"/>
    <b v="1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x v="3160"/>
    <x v="3160"/>
    <b v="1"/>
    <n v="57"/>
    <n v="102"/>
    <n v="44.79"/>
    <b v="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x v="3161"/>
    <x v="3161"/>
    <b v="1"/>
    <n v="74"/>
    <n v="105"/>
    <n v="20.02"/>
    <b v="1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x v="3162"/>
    <x v="3162"/>
    <b v="1"/>
    <n v="63"/>
    <n v="127"/>
    <n v="40.049999999999997"/>
    <b v="1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x v="3163"/>
    <x v="3163"/>
    <b v="1"/>
    <n v="72"/>
    <n v="111"/>
    <n v="130.18"/>
    <b v="1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x v="3164"/>
    <x v="3164"/>
    <b v="1"/>
    <n v="71"/>
    <n v="107"/>
    <n v="24.94"/>
    <b v="1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x v="3165"/>
    <x v="3165"/>
    <b v="1"/>
    <n v="21"/>
    <n v="163"/>
    <n v="7.48"/>
    <b v="1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x v="3166"/>
    <x v="3166"/>
    <b v="1"/>
    <n v="930"/>
    <n v="160"/>
    <n v="350.5"/>
    <b v="1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x v="3167"/>
    <x v="3167"/>
    <b v="1"/>
    <n v="55"/>
    <n v="116"/>
    <n v="30.04"/>
    <b v="1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x v="3168"/>
    <x v="3168"/>
    <b v="1"/>
    <n v="61"/>
    <n v="124"/>
    <n v="25.04"/>
    <b v="1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x v="3169"/>
    <x v="3169"/>
    <b v="1"/>
    <n v="82"/>
    <n v="103"/>
    <n v="80.010000000000005"/>
    <b v="1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x v="3170"/>
    <x v="3170"/>
    <b v="1"/>
    <n v="71"/>
    <n v="112"/>
    <n v="20.04"/>
    <b v="1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x v="3171"/>
    <x v="3171"/>
    <b v="1"/>
    <n v="117"/>
    <n v="109"/>
    <n v="69.88"/>
    <b v="1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x v="3172"/>
    <x v="3172"/>
    <b v="1"/>
    <n v="29"/>
    <n v="115"/>
    <n v="20"/>
    <b v="1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x v="3173"/>
    <x v="3173"/>
    <b v="1"/>
    <n v="74"/>
    <n v="103"/>
    <n v="100"/>
    <b v="1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x v="3174"/>
    <x v="3174"/>
    <b v="1"/>
    <n v="23"/>
    <n v="101"/>
    <n v="30.04"/>
    <b v="1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x v="3175"/>
    <x v="3175"/>
    <b v="1"/>
    <n v="60"/>
    <n v="110"/>
    <n v="49.8"/>
    <b v="1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x v="3176"/>
    <x v="3176"/>
    <b v="1"/>
    <n v="55"/>
    <n v="115"/>
    <n v="18.97"/>
    <b v="1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x v="3177"/>
    <x v="3177"/>
    <b v="1"/>
    <n v="51"/>
    <n v="117"/>
    <n v="25.09"/>
    <b v="1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x v="3178"/>
    <x v="3178"/>
    <b v="1"/>
    <n v="78"/>
    <n v="172"/>
    <n v="14.98"/>
    <b v="1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x v="3179"/>
    <x v="3179"/>
    <b v="1"/>
    <n v="62"/>
    <n v="114"/>
    <n v="42.06"/>
    <b v="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x v="3180"/>
    <x v="3180"/>
    <b v="1"/>
    <n v="45"/>
    <n v="120"/>
    <n v="11.98"/>
    <b v="1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x v="3181"/>
    <x v="3181"/>
    <b v="1"/>
    <n v="15"/>
    <n v="109"/>
    <n v="5"/>
    <b v="1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x v="3182"/>
    <x v="3182"/>
    <b v="1"/>
    <n v="151"/>
    <n v="101"/>
    <n v="69.92"/>
    <b v="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x v="3183"/>
    <x v="3183"/>
    <b v="1"/>
    <n v="68"/>
    <n v="109"/>
    <n v="25"/>
    <b v="1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x v="3184"/>
    <x v="3184"/>
    <b v="1"/>
    <n v="46"/>
    <n v="107"/>
    <n v="43.08"/>
    <b v="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x v="3185"/>
    <x v="3185"/>
    <b v="1"/>
    <n v="24"/>
    <n v="100"/>
    <n v="10"/>
    <b v="1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x v="3186"/>
    <x v="3186"/>
    <b v="1"/>
    <n v="70"/>
    <n v="102"/>
    <n v="32.06"/>
    <b v="1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x v="3187"/>
    <x v="3187"/>
    <b v="1"/>
    <n v="244"/>
    <n v="116"/>
    <n v="150.38"/>
    <b v="1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x v="3188"/>
    <x v="3188"/>
    <b v="0"/>
    <n v="9"/>
    <n v="65"/>
    <n v="2"/>
    <b v="0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x v="3189"/>
    <x v="3189"/>
    <b v="0"/>
    <n v="19"/>
    <n v="12"/>
    <n v="565"/>
    <b v="0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x v="3190"/>
    <x v="3190"/>
    <b v="0"/>
    <n v="0"/>
    <n v="0"/>
    <n v="0"/>
    <b v="0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x v="3191"/>
    <x v="3191"/>
    <b v="0"/>
    <n v="4"/>
    <n v="4"/>
    <n v="37.75"/>
    <b v="0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x v="3192"/>
    <x v="3192"/>
    <b v="0"/>
    <n v="8"/>
    <n v="1"/>
    <n v="102"/>
    <b v="0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x v="3193"/>
    <x v="3193"/>
    <b v="0"/>
    <n v="24"/>
    <n v="12"/>
    <n v="48.92"/>
    <b v="0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x v="3194"/>
    <x v="3194"/>
    <b v="0"/>
    <n v="0"/>
    <n v="0"/>
    <n v="0"/>
    <b v="0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x v="3195"/>
    <x v="3195"/>
    <b v="0"/>
    <n v="39"/>
    <n v="59"/>
    <n v="35.08"/>
    <b v="0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x v="3196"/>
    <x v="3196"/>
    <b v="0"/>
    <n v="6"/>
    <n v="0"/>
    <n v="0"/>
    <b v="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x v="3197"/>
    <x v="3197"/>
    <b v="0"/>
    <n v="4"/>
    <n v="11"/>
    <n v="104.09"/>
    <b v="0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x v="3198"/>
    <x v="3198"/>
    <b v="0"/>
    <n v="3"/>
    <n v="0"/>
    <n v="0"/>
    <b v="0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x v="3199"/>
    <x v="3199"/>
    <b v="0"/>
    <n v="53"/>
    <n v="52"/>
    <n v="50.15"/>
    <b v="0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x v="3200"/>
    <x v="3200"/>
    <b v="0"/>
    <n v="1"/>
    <n v="0"/>
    <n v="0"/>
    <b v="0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x v="3201"/>
    <x v="3201"/>
    <b v="0"/>
    <n v="2"/>
    <n v="1"/>
    <n v="25"/>
    <b v="0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x v="3202"/>
    <x v="3202"/>
    <b v="0"/>
    <n v="25"/>
    <n v="55"/>
    <n v="49.56"/>
    <b v="0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x v="3203"/>
    <x v="3203"/>
    <b v="0"/>
    <n v="6"/>
    <n v="25"/>
    <n v="10"/>
    <b v="0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x v="3204"/>
    <x v="3204"/>
    <b v="0"/>
    <n v="0"/>
    <n v="0"/>
    <n v="0"/>
    <b v="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x v="3205"/>
    <x v="3205"/>
    <b v="0"/>
    <n v="12"/>
    <n v="3"/>
    <n v="91"/>
    <b v="0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x v="3206"/>
    <x v="3206"/>
    <b v="0"/>
    <n v="0"/>
    <n v="0"/>
    <n v="0"/>
    <b v="0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x v="3207"/>
    <x v="3207"/>
    <b v="0"/>
    <n v="36"/>
    <n v="46"/>
    <n v="55.43"/>
    <b v="0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x v="3208"/>
    <x v="3208"/>
    <b v="1"/>
    <n v="82"/>
    <n v="104"/>
    <n v="49.76"/>
    <b v="1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x v="3209"/>
    <x v="3209"/>
    <b v="1"/>
    <n v="226"/>
    <n v="119"/>
    <n v="95.26"/>
    <b v="1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x v="3210"/>
    <x v="3210"/>
    <b v="1"/>
    <n v="60"/>
    <n v="126"/>
    <n v="29.94"/>
    <b v="1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x v="3211"/>
    <x v="3211"/>
    <b v="1"/>
    <n v="322"/>
    <n v="120"/>
    <n v="229.51"/>
    <b v="1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x v="3212"/>
    <x v="3212"/>
    <b v="1"/>
    <n v="94"/>
    <n v="126"/>
    <n v="40.08"/>
    <b v="1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x v="3213"/>
    <x v="3213"/>
    <b v="1"/>
    <n v="47"/>
    <n v="100"/>
    <n v="60.07"/>
    <b v="1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x v="3214"/>
    <x v="3214"/>
    <b v="1"/>
    <n v="115"/>
    <n v="102"/>
    <n v="120.16"/>
    <b v="1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x v="3215"/>
    <x v="3215"/>
    <b v="1"/>
    <n v="134"/>
    <n v="100"/>
    <n v="351.23"/>
    <b v="1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x v="3216"/>
    <x v="3216"/>
    <b v="1"/>
    <n v="35"/>
    <n v="100"/>
    <n v="20.010000000000002"/>
    <b v="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x v="3217"/>
    <x v="3217"/>
    <b v="1"/>
    <n v="104"/>
    <n v="116"/>
    <n v="45.01"/>
    <b v="1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x v="3218"/>
    <x v="3218"/>
    <b v="1"/>
    <n v="184"/>
    <n v="102"/>
    <n v="120.12"/>
    <b v="1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x v="3219"/>
    <x v="3219"/>
    <b v="1"/>
    <n v="119"/>
    <n v="100"/>
    <n v="200.22"/>
    <b v="1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x v="3220"/>
    <x v="3220"/>
    <b v="1"/>
    <n v="59"/>
    <n v="101"/>
    <n v="149.76"/>
    <b v="1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x v="3221"/>
    <x v="3221"/>
    <b v="1"/>
    <n v="113"/>
    <n v="103"/>
    <n v="40.17"/>
    <b v="1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x v="3222"/>
    <x v="3222"/>
    <b v="1"/>
    <n v="84"/>
    <n v="125"/>
    <n v="24.96"/>
    <b v="1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x v="3223"/>
    <x v="3223"/>
    <b v="1"/>
    <n v="74"/>
    <n v="110"/>
    <n v="30.86"/>
    <b v="1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x v="3224"/>
    <x v="3224"/>
    <b v="1"/>
    <n v="216"/>
    <n v="102"/>
    <n v="300.10000000000002"/>
    <b v="1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x v="3225"/>
    <x v="3225"/>
    <b v="1"/>
    <n v="39"/>
    <n v="102"/>
    <n v="20.07"/>
    <b v="1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x v="3226"/>
    <x v="3226"/>
    <b v="1"/>
    <n v="21"/>
    <n v="104"/>
    <n v="12.02"/>
    <b v="1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x v="3227"/>
    <x v="3227"/>
    <b v="0"/>
    <n v="30"/>
    <n v="125"/>
    <n v="12"/>
    <b v="1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x v="3228"/>
    <x v="3228"/>
    <b v="1"/>
    <n v="37"/>
    <n v="102"/>
    <n v="70.239999999999995"/>
    <b v="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x v="3229"/>
    <x v="3229"/>
    <b v="1"/>
    <n v="202"/>
    <n v="108"/>
    <n v="199.75"/>
    <b v="1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x v="3230"/>
    <x v="3230"/>
    <b v="1"/>
    <n v="37"/>
    <n v="110"/>
    <n v="25.97"/>
    <b v="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x v="3231"/>
    <x v="3231"/>
    <b v="0"/>
    <n v="28"/>
    <n v="161"/>
    <n v="10"/>
    <b v="1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x v="3232"/>
    <x v="3232"/>
    <b v="1"/>
    <n v="26"/>
    <n v="131"/>
    <n v="10.02"/>
    <b v="1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x v="3233"/>
    <x v="3233"/>
    <b v="0"/>
    <n v="61"/>
    <n v="119"/>
    <n v="49.92"/>
    <b v="1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x v="3234"/>
    <x v="3234"/>
    <b v="0"/>
    <n v="115"/>
    <n v="100"/>
    <n v="40.159999999999997"/>
    <b v="1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x v="3235"/>
    <x v="3235"/>
    <b v="1"/>
    <n v="181"/>
    <n v="103"/>
    <n v="150.30000000000001"/>
    <b v="1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x v="3236"/>
    <x v="3236"/>
    <b v="0"/>
    <n v="110"/>
    <n v="101"/>
    <n v="199.21"/>
    <b v="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x v="3237"/>
    <x v="3237"/>
    <b v="1"/>
    <n v="269"/>
    <n v="101"/>
    <n v="349.26"/>
    <b v="1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x v="3238"/>
    <x v="3238"/>
    <b v="1"/>
    <n v="79"/>
    <n v="112"/>
    <n v="28.08"/>
    <b v="1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x v="3239"/>
    <x v="3239"/>
    <b v="1"/>
    <n v="104"/>
    <n v="106"/>
    <n v="58.58"/>
    <b v="1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x v="3240"/>
    <x v="3240"/>
    <b v="0"/>
    <n v="34"/>
    <n v="101"/>
    <n v="29.87"/>
    <b v="1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x v="3241"/>
    <x v="3241"/>
    <b v="1"/>
    <n v="167"/>
    <n v="115"/>
    <n v="85.23"/>
    <b v="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x v="3242"/>
    <x v="3242"/>
    <b v="1"/>
    <n v="183"/>
    <n v="127"/>
    <n v="100.24"/>
    <b v="1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x v="3243"/>
    <x v="3243"/>
    <b v="1"/>
    <n v="71"/>
    <n v="103"/>
    <n v="79.87"/>
    <b v="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x v="3244"/>
    <x v="3244"/>
    <b v="0"/>
    <n v="69"/>
    <n v="103"/>
    <n v="15.99"/>
    <b v="1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x v="3245"/>
    <x v="3245"/>
    <b v="0"/>
    <n v="270"/>
    <n v="104"/>
    <n v="210.62"/>
    <b v="1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x v="3246"/>
    <x v="3246"/>
    <b v="1"/>
    <n v="193"/>
    <n v="111"/>
    <n v="100.2"/>
    <b v="1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x v="3247"/>
    <x v="3247"/>
    <b v="1"/>
    <n v="57"/>
    <n v="106"/>
    <n v="24.97"/>
    <b v="1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x v="3248"/>
    <x v="3248"/>
    <b v="1"/>
    <n v="200"/>
    <n v="101"/>
    <n v="119.75"/>
    <b v="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x v="3249"/>
    <x v="3249"/>
    <b v="1"/>
    <n v="88"/>
    <n v="105"/>
    <n v="54.96"/>
    <b v="1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x v="3250"/>
    <x v="3250"/>
    <b v="1"/>
    <n v="213"/>
    <n v="102"/>
    <n v="248.9"/>
    <b v="1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x v="3251"/>
    <x v="3251"/>
    <b v="1"/>
    <n v="20"/>
    <n v="111"/>
    <n v="14.96"/>
    <b v="1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x v="3252"/>
    <x v="3252"/>
    <b v="1"/>
    <n v="50"/>
    <n v="128"/>
    <n v="22.47"/>
    <b v="1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x v="3253"/>
    <x v="3253"/>
    <b v="1"/>
    <n v="115"/>
    <n v="102"/>
    <n v="199.66"/>
    <b v="1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x v="3254"/>
    <x v="3254"/>
    <b v="1"/>
    <n v="186"/>
    <n v="101"/>
    <n v="130.33000000000001"/>
    <b v="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x v="3255"/>
    <x v="3255"/>
    <b v="1"/>
    <n v="18"/>
    <n v="175"/>
    <n v="3"/>
    <b v="1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x v="3256"/>
    <x v="3256"/>
    <b v="1"/>
    <n v="176"/>
    <n v="128"/>
    <n v="100.05"/>
    <b v="1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x v="3257"/>
    <x v="3257"/>
    <b v="0"/>
    <n v="41"/>
    <n v="106"/>
    <n v="20.059999999999999"/>
    <b v="1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x v="3258"/>
    <x v="3258"/>
    <b v="1"/>
    <n v="75"/>
    <n v="105"/>
    <n v="70.14"/>
    <b v="1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x v="3259"/>
    <x v="3259"/>
    <b v="1"/>
    <n v="97"/>
    <n v="106"/>
    <n v="230.36"/>
    <b v="1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x v="3260"/>
    <x v="3260"/>
    <b v="1"/>
    <n v="73"/>
    <n v="109"/>
    <n v="50.11"/>
    <b v="1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x v="3261"/>
    <x v="3261"/>
    <b v="1"/>
    <n v="49"/>
    <n v="100"/>
    <n v="33.15"/>
    <b v="1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x v="3262"/>
    <x v="3262"/>
    <b v="1"/>
    <n v="134"/>
    <n v="103"/>
    <n v="122.05"/>
    <b v="1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x v="3263"/>
    <x v="3263"/>
    <b v="1"/>
    <n v="68"/>
    <n v="112"/>
    <n v="25.04"/>
    <b v="1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x v="3264"/>
    <x v="3264"/>
    <b v="1"/>
    <n v="49"/>
    <n v="103"/>
    <n v="25"/>
    <b v="1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x v="3265"/>
    <x v="3265"/>
    <b v="1"/>
    <n v="63"/>
    <n v="164"/>
    <n v="27"/>
    <b v="1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x v="3266"/>
    <x v="3266"/>
    <b v="1"/>
    <n v="163"/>
    <n v="131"/>
    <n v="60.13"/>
    <b v="1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x v="3267"/>
    <x v="3267"/>
    <b v="1"/>
    <n v="288"/>
    <n v="102"/>
    <n v="150.15"/>
    <b v="1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x v="3268"/>
    <x v="3268"/>
    <b v="1"/>
    <n v="42"/>
    <n v="128"/>
    <n v="20"/>
    <b v="1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x v="3269"/>
    <x v="3269"/>
    <b v="1"/>
    <n v="70"/>
    <n v="102"/>
    <n v="79.61"/>
    <b v="1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x v="3270"/>
    <x v="3270"/>
    <b v="1"/>
    <n v="30"/>
    <n v="102"/>
    <n v="17.940000000000001"/>
    <b v="1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x v="3271"/>
    <x v="3271"/>
    <b v="1"/>
    <n v="51"/>
    <n v="130"/>
    <n v="15"/>
    <b v="1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x v="3272"/>
    <x v="3272"/>
    <b v="1"/>
    <n v="145"/>
    <n v="154"/>
    <n v="100.28"/>
    <b v="1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x v="3273"/>
    <x v="3273"/>
    <b v="1"/>
    <n v="21"/>
    <n v="107"/>
    <n v="40.15"/>
    <b v="1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x v="3274"/>
    <x v="3274"/>
    <b v="1"/>
    <n v="286"/>
    <n v="101"/>
    <n v="155.5"/>
    <b v="1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x v="3275"/>
    <x v="3275"/>
    <b v="1"/>
    <n v="12"/>
    <n v="100"/>
    <n v="18.05"/>
    <b v="1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x v="3276"/>
    <x v="3276"/>
    <b v="1"/>
    <n v="100"/>
    <n v="117"/>
    <n v="44.94"/>
    <b v="1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x v="3277"/>
    <x v="3277"/>
    <b v="1"/>
    <n v="100"/>
    <n v="109"/>
    <n v="49.82"/>
    <b v="1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x v="3278"/>
    <x v="3278"/>
    <b v="1"/>
    <n v="34"/>
    <n v="103"/>
    <n v="25.1"/>
    <b v="1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x v="3279"/>
    <x v="3279"/>
    <b v="0"/>
    <n v="63"/>
    <n v="114"/>
    <n v="58.14"/>
    <b v="1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x v="3280"/>
    <x v="3280"/>
    <b v="0"/>
    <n v="30"/>
    <n v="103"/>
    <n v="20"/>
    <b v="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x v="3281"/>
    <x v="3281"/>
    <b v="0"/>
    <n v="47"/>
    <n v="122"/>
    <n v="49.84"/>
    <b v="1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x v="3282"/>
    <x v="3282"/>
    <b v="0"/>
    <n v="237"/>
    <n v="103"/>
    <n v="308.94"/>
    <b v="1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x v="3283"/>
    <x v="3283"/>
    <b v="0"/>
    <n v="47"/>
    <n v="105"/>
    <n v="7.98"/>
    <b v="1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x v="3284"/>
    <x v="3284"/>
    <b v="0"/>
    <n v="15"/>
    <n v="102"/>
    <n v="29.88"/>
    <b v="1"/>
    <x v="6"/>
    <x v="1"/>
    <x v="6"/>
  </r>
  <r>
    <n v="3285"/>
    <s v="By Morning"/>
    <s v="A new play by Matthew Gasda"/>
    <n v="4999"/>
    <n v="5604"/>
    <x v="0"/>
    <x v="0"/>
    <s v="USD"/>
    <n v="1488258000"/>
    <d v="2017-02-28T05:00:00"/>
    <x v="3285"/>
    <x v="3285"/>
    <b v="0"/>
    <n v="81"/>
    <n v="112"/>
    <n v="50.04"/>
    <b v="1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x v="3286"/>
    <x v="3286"/>
    <b v="0"/>
    <n v="122"/>
    <n v="102"/>
    <n v="149.66"/>
    <b v="1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x v="3287"/>
    <x v="3287"/>
    <b v="0"/>
    <n v="34"/>
    <n v="100"/>
    <n v="25"/>
    <b v="1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x v="3288"/>
    <x v="3288"/>
    <b v="0"/>
    <n v="207"/>
    <n v="100"/>
    <n v="100.26"/>
    <b v="1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x v="3289"/>
    <x v="3289"/>
    <b v="0"/>
    <n v="25"/>
    <n v="133"/>
    <n v="5"/>
    <b v="1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x v="3290"/>
    <x v="3290"/>
    <b v="0"/>
    <n v="72"/>
    <n v="121"/>
    <n v="20.03"/>
    <b v="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x v="3291"/>
    <x v="3291"/>
    <b v="0"/>
    <n v="14"/>
    <n v="114"/>
    <n v="5"/>
    <b v="1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x v="3292"/>
    <x v="3292"/>
    <b v="0"/>
    <n v="15"/>
    <n v="286"/>
    <n v="1.01"/>
    <b v="1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x v="3293"/>
    <x v="3293"/>
    <b v="0"/>
    <n v="91"/>
    <n v="170"/>
    <n v="45.12"/>
    <b v="1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x v="3294"/>
    <x v="3294"/>
    <b v="0"/>
    <n v="24"/>
    <n v="118"/>
    <n v="6.02"/>
    <b v="1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x v="3295"/>
    <x v="3295"/>
    <b v="0"/>
    <n v="27"/>
    <n v="103"/>
    <n v="6.99"/>
    <b v="1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x v="3296"/>
    <x v="3296"/>
    <b v="0"/>
    <n v="47"/>
    <n v="144"/>
    <n v="15.01"/>
    <b v="1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x v="3297"/>
    <x v="3297"/>
    <b v="0"/>
    <n v="44"/>
    <n v="100"/>
    <n v="55.04"/>
    <b v="1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x v="3298"/>
    <x v="3298"/>
    <b v="0"/>
    <n v="72"/>
    <n v="102"/>
    <n v="99.74"/>
    <b v="1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x v="3299"/>
    <x v="3299"/>
    <b v="0"/>
    <n v="63"/>
    <n v="116"/>
    <n v="30.05"/>
    <b v="1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x v="3300"/>
    <x v="3300"/>
    <b v="0"/>
    <n v="88"/>
    <n v="136"/>
    <n v="30.04"/>
    <b v="1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x v="3301"/>
    <x v="3301"/>
    <b v="0"/>
    <n v="70"/>
    <n v="133"/>
    <n v="30.11"/>
    <b v="1"/>
    <x v="6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x v="3302"/>
    <x v="3302"/>
    <b v="0"/>
    <n v="50"/>
    <n v="103"/>
    <n v="84.32"/>
    <b v="1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x v="3303"/>
    <x v="3303"/>
    <b v="0"/>
    <n v="35"/>
    <n v="116"/>
    <n v="17.98"/>
    <b v="1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x v="3304"/>
    <x v="3304"/>
    <b v="0"/>
    <n v="175"/>
    <n v="105"/>
    <n v="149.31"/>
    <b v="1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x v="3305"/>
    <x v="3305"/>
    <b v="0"/>
    <n v="20"/>
    <n v="102"/>
    <n v="40.01"/>
    <b v="1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x v="3306"/>
    <x v="3306"/>
    <b v="0"/>
    <n v="54"/>
    <n v="175"/>
    <n v="15.03"/>
    <b v="1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x v="3307"/>
    <x v="3307"/>
    <b v="0"/>
    <n v="20"/>
    <n v="107"/>
    <n v="9.9700000000000006"/>
    <b v="1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x v="3308"/>
    <x v="3308"/>
    <b v="0"/>
    <n v="57"/>
    <n v="122"/>
    <n v="35.08"/>
    <b v="1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x v="3309"/>
    <x v="3309"/>
    <b v="0"/>
    <n v="31"/>
    <n v="159"/>
    <n v="3.51"/>
    <b v="1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x v="3310"/>
    <x v="3310"/>
    <b v="0"/>
    <n v="31"/>
    <n v="100"/>
    <n v="65.05"/>
    <b v="1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x v="3311"/>
    <x v="3311"/>
    <b v="0"/>
    <n v="45"/>
    <n v="110"/>
    <n v="24.96"/>
    <b v="1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x v="3312"/>
    <x v="3312"/>
    <b v="0"/>
    <n v="41"/>
    <n v="100"/>
    <n v="25.01"/>
    <b v="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x v="3313"/>
    <x v="3313"/>
    <b v="0"/>
    <n v="29"/>
    <n v="116"/>
    <n v="20.010000000000002"/>
    <b v="1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x v="3314"/>
    <x v="3314"/>
    <b v="0"/>
    <n v="58"/>
    <n v="211"/>
    <n v="7.99"/>
    <b v="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x v="3315"/>
    <x v="3315"/>
    <b v="0"/>
    <n v="89"/>
    <n v="110"/>
    <n v="40"/>
    <b v="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x v="3316"/>
    <x v="3316"/>
    <b v="0"/>
    <n v="125"/>
    <n v="100"/>
    <n v="117.47"/>
    <b v="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x v="3317"/>
    <x v="3317"/>
    <b v="0"/>
    <n v="18"/>
    <n v="106"/>
    <n v="10.52"/>
    <b v="1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x v="3318"/>
    <x v="3318"/>
    <b v="0"/>
    <n v="32"/>
    <n v="126"/>
    <n v="19.940000000000001"/>
    <b v="1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x v="3319"/>
    <x v="3319"/>
    <b v="0"/>
    <n v="16"/>
    <n v="108"/>
    <n v="5"/>
    <b v="1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x v="3320"/>
    <x v="3320"/>
    <b v="0"/>
    <n v="38"/>
    <n v="101"/>
    <n v="25"/>
    <b v="1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x v="3321"/>
    <x v="3321"/>
    <b v="0"/>
    <n v="15"/>
    <n v="107"/>
    <n v="5.0199999999999996"/>
    <b v="1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x v="3322"/>
    <x v="3322"/>
    <b v="0"/>
    <n v="23"/>
    <n v="102"/>
    <n v="32.840000000000003"/>
    <b v="1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x v="3323"/>
    <x v="3323"/>
    <b v="0"/>
    <n v="49"/>
    <n v="126"/>
    <n v="9.99"/>
    <b v="1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x v="3324"/>
    <x v="3324"/>
    <b v="0"/>
    <n v="10"/>
    <n v="102"/>
    <n v="14.95"/>
    <b v="1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x v="3325"/>
    <x v="3325"/>
    <b v="0"/>
    <n v="15"/>
    <n v="113"/>
    <n v="3.98"/>
    <b v="1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x v="3326"/>
    <x v="3326"/>
    <b v="0"/>
    <n v="57"/>
    <n v="101"/>
    <n v="80.3"/>
    <b v="1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x v="3327"/>
    <x v="3327"/>
    <b v="0"/>
    <n v="33"/>
    <n v="101"/>
    <n v="8.02"/>
    <b v="1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x v="3328"/>
    <x v="3328"/>
    <b v="0"/>
    <n v="9"/>
    <n v="146"/>
    <n v="18.05"/>
    <b v="1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x v="3329"/>
    <x v="3329"/>
    <b v="0"/>
    <n v="26"/>
    <n v="117"/>
    <n v="9.98"/>
    <b v="1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x v="3330"/>
    <x v="3330"/>
    <b v="0"/>
    <n v="69"/>
    <n v="106"/>
    <n v="15.04"/>
    <b v="1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x v="3331"/>
    <x v="3331"/>
    <b v="0"/>
    <n v="65"/>
    <n v="105"/>
    <n v="49.77"/>
    <b v="1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x v="3332"/>
    <x v="3332"/>
    <b v="0"/>
    <n v="83"/>
    <n v="100"/>
    <n v="60"/>
    <b v="1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x v="3333"/>
    <x v="3333"/>
    <b v="0"/>
    <n v="111"/>
    <n v="105"/>
    <n v="34.86"/>
    <b v="1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x v="3334"/>
    <x v="3334"/>
    <b v="0"/>
    <n v="46"/>
    <n v="139"/>
    <n v="38.6"/>
    <b v="1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x v="3335"/>
    <x v="3335"/>
    <b v="0"/>
    <n v="63"/>
    <n v="100"/>
    <n v="50.16"/>
    <b v="1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x v="3336"/>
    <x v="3336"/>
    <b v="0"/>
    <n v="9"/>
    <n v="100"/>
    <n v="2.5"/>
    <b v="1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x v="3337"/>
    <x v="3337"/>
    <b v="0"/>
    <n v="34"/>
    <n v="110"/>
    <n v="25.05"/>
    <b v="1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x v="3338"/>
    <x v="3338"/>
    <b v="0"/>
    <n v="112"/>
    <n v="102"/>
    <n v="150.26"/>
    <b v="1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x v="3339"/>
    <x v="3339"/>
    <b v="0"/>
    <n v="47"/>
    <n v="104"/>
    <n v="80.27"/>
    <b v="1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x v="3340"/>
    <x v="3340"/>
    <b v="0"/>
    <n v="38"/>
    <n v="138"/>
    <n v="30.04"/>
    <b v="1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x v="3341"/>
    <x v="3341"/>
    <b v="0"/>
    <n v="28"/>
    <n v="100"/>
    <n v="33.5"/>
    <b v="1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x v="3342"/>
    <x v="3342"/>
    <b v="0"/>
    <n v="78"/>
    <n v="102"/>
    <n v="59.8"/>
    <b v="1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x v="3343"/>
    <x v="3343"/>
    <b v="0"/>
    <n v="23"/>
    <n v="171"/>
    <n v="7.02"/>
    <b v="1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x v="3344"/>
    <x v="3344"/>
    <b v="0"/>
    <n v="40"/>
    <n v="101"/>
    <n v="45.2"/>
    <b v="1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x v="3345"/>
    <x v="3345"/>
    <b v="0"/>
    <n v="13"/>
    <n v="130"/>
    <n v="5"/>
    <b v="1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x v="3346"/>
    <x v="3346"/>
    <b v="0"/>
    <n v="18"/>
    <n v="110"/>
    <n v="15"/>
    <b v="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x v="3347"/>
    <x v="3347"/>
    <b v="0"/>
    <n v="22"/>
    <n v="119"/>
    <n v="20.079999999999998"/>
    <b v="1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x v="3348"/>
    <x v="3348"/>
    <b v="0"/>
    <n v="79"/>
    <n v="100"/>
    <n v="55.16"/>
    <b v="1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x v="3349"/>
    <x v="3349"/>
    <b v="0"/>
    <n v="14"/>
    <n v="153"/>
    <n v="10.029999999999999"/>
    <b v="1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x v="3350"/>
    <x v="3350"/>
    <b v="0"/>
    <n v="51"/>
    <n v="104"/>
    <n v="35.14"/>
    <b v="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x v="3351"/>
    <x v="3351"/>
    <b v="0"/>
    <n v="54"/>
    <n v="101"/>
    <n v="50.05"/>
    <b v="1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x v="3352"/>
    <x v="3352"/>
    <b v="0"/>
    <n v="70"/>
    <n v="108"/>
    <n v="49.78"/>
    <b v="1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x v="3353"/>
    <x v="3353"/>
    <b v="0"/>
    <n v="44"/>
    <n v="315"/>
    <n v="5"/>
    <b v="1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x v="3354"/>
    <x v="3354"/>
    <b v="0"/>
    <n v="55"/>
    <n v="102"/>
    <n v="29.98"/>
    <b v="1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x v="3355"/>
    <x v="3355"/>
    <b v="0"/>
    <n v="15"/>
    <n v="126"/>
    <n v="17.54"/>
    <b v="1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x v="3356"/>
    <x v="3356"/>
    <b v="0"/>
    <n v="27"/>
    <n v="101"/>
    <n v="15.06"/>
    <b v="1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x v="3357"/>
    <x v="3357"/>
    <b v="0"/>
    <n v="21"/>
    <n v="101"/>
    <n v="20"/>
    <b v="1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x v="3358"/>
    <x v="3358"/>
    <b v="0"/>
    <n v="162"/>
    <n v="103"/>
    <n v="99.99"/>
    <b v="1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x v="3359"/>
    <x v="3359"/>
    <b v="0"/>
    <n v="23"/>
    <n v="106"/>
    <n v="40.090000000000003"/>
    <b v="1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x v="3360"/>
    <x v="3360"/>
    <b v="0"/>
    <n v="72"/>
    <n v="101"/>
    <n v="90.34"/>
    <b v="1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x v="3361"/>
    <x v="3361"/>
    <b v="0"/>
    <n v="68"/>
    <n v="113"/>
    <n v="50.2"/>
    <b v="1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x v="3362"/>
    <x v="3362"/>
    <b v="0"/>
    <n v="20"/>
    <n v="218"/>
    <n v="5"/>
    <b v="1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x v="3363"/>
    <x v="3363"/>
    <b v="0"/>
    <n v="26"/>
    <n v="101"/>
    <n v="77.819999999999993"/>
    <b v="1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x v="3364"/>
    <x v="3364"/>
    <b v="0"/>
    <n v="72"/>
    <n v="106"/>
    <n v="29.98"/>
    <b v="1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x v="3365"/>
    <x v="3365"/>
    <b v="0"/>
    <n v="3"/>
    <n v="104"/>
    <n v="25"/>
    <b v="1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x v="3366"/>
    <x v="3366"/>
    <b v="0"/>
    <n v="18"/>
    <n v="221"/>
    <n v="5"/>
    <b v="1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x v="3367"/>
    <x v="3367"/>
    <b v="0"/>
    <n v="30"/>
    <n v="119"/>
    <n v="7.48"/>
    <b v="1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x v="3368"/>
    <x v="3368"/>
    <b v="0"/>
    <n v="23"/>
    <n v="105"/>
    <n v="9.9600000000000009"/>
    <b v="1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x v="3369"/>
    <x v="3369"/>
    <b v="0"/>
    <n v="54"/>
    <n v="104"/>
    <n v="49.95"/>
    <b v="1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x v="3370"/>
    <x v="3370"/>
    <b v="0"/>
    <n v="26"/>
    <n v="118"/>
    <n v="14.97"/>
    <b v="1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x v="3371"/>
    <x v="3371"/>
    <b v="0"/>
    <n v="9"/>
    <n v="139"/>
    <n v="1.99"/>
    <b v="1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x v="3372"/>
    <x v="3372"/>
    <b v="0"/>
    <n v="27"/>
    <n v="104"/>
    <n v="9.9499999999999993"/>
    <b v="1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x v="3373"/>
    <x v="3373"/>
    <b v="0"/>
    <n v="30"/>
    <n v="100"/>
    <n v="20.05"/>
    <b v="1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x v="3374"/>
    <x v="3374"/>
    <b v="0"/>
    <n v="52"/>
    <n v="107"/>
    <n v="34.86"/>
    <b v="1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x v="3375"/>
    <x v="3375"/>
    <b v="0"/>
    <n v="17"/>
    <n v="100"/>
    <n v="30"/>
    <b v="1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x v="3376"/>
    <x v="3376"/>
    <b v="0"/>
    <n v="19"/>
    <n v="100"/>
    <n v="80.010000000000005"/>
    <b v="1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x v="3377"/>
    <x v="3377"/>
    <b v="0"/>
    <n v="77"/>
    <n v="101"/>
    <n v="80.040000000000006"/>
    <b v="1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x v="3378"/>
    <x v="3378"/>
    <b v="0"/>
    <n v="21"/>
    <n v="108"/>
    <n v="5.48"/>
    <b v="1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x v="3379"/>
    <x v="3379"/>
    <b v="0"/>
    <n v="38"/>
    <n v="104"/>
    <n v="19.93"/>
    <b v="1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x v="3380"/>
    <x v="3380"/>
    <b v="0"/>
    <n v="28"/>
    <n v="104"/>
    <n v="30.13"/>
    <b v="1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x v="3381"/>
    <x v="3381"/>
    <b v="0"/>
    <n v="48"/>
    <n v="102"/>
    <n v="40.1"/>
    <b v="1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x v="3382"/>
    <x v="3382"/>
    <b v="0"/>
    <n v="46"/>
    <n v="101"/>
    <n v="34.909999999999997"/>
    <b v="1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x v="3383"/>
    <x v="3383"/>
    <b v="0"/>
    <n v="30"/>
    <n v="112"/>
    <n v="17.46"/>
    <b v="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x v="3384"/>
    <x v="3384"/>
    <b v="0"/>
    <n v="64"/>
    <n v="100"/>
    <n v="60.01"/>
    <b v="1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x v="3385"/>
    <x v="3385"/>
    <b v="0"/>
    <n v="15"/>
    <n v="100"/>
    <n v="20"/>
    <b v="1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x v="3386"/>
    <x v="3386"/>
    <b v="0"/>
    <n v="41"/>
    <n v="105"/>
    <n v="20"/>
    <b v="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x v="3387"/>
    <x v="3387"/>
    <b v="0"/>
    <n v="35"/>
    <n v="117"/>
    <n v="29.97"/>
    <b v="1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x v="3388"/>
    <x v="3388"/>
    <b v="0"/>
    <n v="45"/>
    <n v="104"/>
    <n v="14.97"/>
    <b v="1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x v="3389"/>
    <x v="3389"/>
    <b v="0"/>
    <n v="62"/>
    <n v="115"/>
    <n v="99.57"/>
    <b v="1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x v="3390"/>
    <x v="3390"/>
    <b v="0"/>
    <n v="22"/>
    <n v="102"/>
    <n v="15.06"/>
    <b v="1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x v="3391"/>
    <x v="3391"/>
    <b v="0"/>
    <n v="18"/>
    <n v="223"/>
    <n v="5"/>
    <b v="1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x v="3392"/>
    <x v="3392"/>
    <b v="0"/>
    <n v="12"/>
    <n v="100"/>
    <n v="5"/>
    <b v="1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x v="3393"/>
    <x v="3393"/>
    <b v="0"/>
    <n v="44"/>
    <n v="106"/>
    <n v="14.97"/>
    <b v="1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x v="3394"/>
    <x v="3394"/>
    <b v="0"/>
    <n v="27"/>
    <n v="142"/>
    <n v="5.51"/>
    <b v="1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x v="3395"/>
    <x v="3395"/>
    <b v="0"/>
    <n v="38"/>
    <n v="184"/>
    <n v="5"/>
    <b v="1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x v="3396"/>
    <x v="3396"/>
    <b v="0"/>
    <n v="28"/>
    <n v="104"/>
    <n v="15.05"/>
    <b v="1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x v="3397"/>
    <x v="3397"/>
    <b v="0"/>
    <n v="24"/>
    <n v="112"/>
    <n v="2.5"/>
    <b v="1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x v="3398"/>
    <x v="3398"/>
    <b v="0"/>
    <n v="65"/>
    <n v="111"/>
    <n v="40.03"/>
    <b v="1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x v="3399"/>
    <x v="3399"/>
    <b v="0"/>
    <n v="46"/>
    <n v="104"/>
    <n v="11.97"/>
    <b v="1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x v="3400"/>
    <x v="3400"/>
    <b v="0"/>
    <n v="85"/>
    <n v="100"/>
    <n v="100.41"/>
    <b v="1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x v="3401"/>
    <x v="3401"/>
    <b v="0"/>
    <n v="66"/>
    <n v="102"/>
    <n v="28.96"/>
    <b v="1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x v="3402"/>
    <x v="3402"/>
    <b v="0"/>
    <n v="165"/>
    <n v="110"/>
    <n v="149.68"/>
    <b v="1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x v="3403"/>
    <x v="3403"/>
    <b v="0"/>
    <n v="17"/>
    <n v="100"/>
    <n v="20"/>
    <b v="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x v="3404"/>
    <x v="3404"/>
    <b v="0"/>
    <n v="3"/>
    <n v="122"/>
    <n v="5"/>
    <b v="1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x v="3405"/>
    <x v="3405"/>
    <b v="0"/>
    <n v="17"/>
    <n v="138"/>
    <n v="3.49"/>
    <b v="1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x v="3406"/>
    <x v="3406"/>
    <b v="0"/>
    <n v="91"/>
    <n v="100"/>
    <n v="100.31"/>
    <b v="1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x v="3407"/>
    <x v="3407"/>
    <b v="0"/>
    <n v="67"/>
    <n v="107"/>
    <n v="20.02"/>
    <b v="1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x v="3408"/>
    <x v="3408"/>
    <b v="0"/>
    <n v="18"/>
    <n v="211"/>
    <n v="5"/>
    <b v="1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x v="3409"/>
    <x v="3409"/>
    <b v="0"/>
    <n v="21"/>
    <n v="124"/>
    <n v="4.9800000000000004"/>
    <b v="1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x v="3410"/>
    <x v="3410"/>
    <b v="0"/>
    <n v="40"/>
    <n v="109"/>
    <n v="29.86"/>
    <b v="1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x v="3411"/>
    <x v="3411"/>
    <b v="0"/>
    <n v="78"/>
    <n v="104"/>
    <n v="149.38"/>
    <b v="1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x v="3412"/>
    <x v="3412"/>
    <b v="0"/>
    <n v="26"/>
    <n v="100"/>
    <n v="30"/>
    <b v="1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x v="3413"/>
    <x v="3413"/>
    <b v="0"/>
    <n v="14"/>
    <n v="130"/>
    <n v="5"/>
    <b v="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x v="3414"/>
    <x v="3414"/>
    <b v="0"/>
    <n v="44"/>
    <n v="104"/>
    <n v="29.86"/>
    <b v="1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x v="3415"/>
    <x v="3415"/>
    <b v="0"/>
    <n v="9"/>
    <n v="100"/>
    <n v="2"/>
    <b v="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x v="3416"/>
    <x v="3416"/>
    <b v="0"/>
    <n v="30"/>
    <n v="120"/>
    <n v="39.869999999999997"/>
    <b v="1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x v="3417"/>
    <x v="3417"/>
    <b v="0"/>
    <n v="45"/>
    <n v="100"/>
    <n v="17"/>
    <b v="1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x v="3418"/>
    <x v="3418"/>
    <b v="0"/>
    <n v="56"/>
    <n v="101"/>
    <n v="39.950000000000003"/>
    <b v="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x v="3419"/>
    <x v="3419"/>
    <b v="0"/>
    <n v="46"/>
    <n v="107"/>
    <n v="27.38"/>
    <b v="1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x v="3420"/>
    <x v="3420"/>
    <b v="0"/>
    <n v="34"/>
    <n v="138"/>
    <n v="7"/>
    <b v="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x v="3421"/>
    <x v="3421"/>
    <b v="0"/>
    <n v="98"/>
    <n v="101"/>
    <n v="100.15"/>
    <b v="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x v="3422"/>
    <x v="3422"/>
    <b v="0"/>
    <n v="46"/>
    <n v="109"/>
    <n v="30.03"/>
    <b v="1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x v="3423"/>
    <x v="3423"/>
    <b v="0"/>
    <n v="10"/>
    <n v="140"/>
    <n v="2.5"/>
    <b v="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x v="3424"/>
    <x v="3424"/>
    <b v="0"/>
    <n v="76"/>
    <n v="104"/>
    <n v="59.76"/>
    <b v="1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x v="3425"/>
    <x v="3425"/>
    <b v="0"/>
    <n v="104"/>
    <n v="103"/>
    <n v="299.91000000000003"/>
    <b v="1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x v="3426"/>
    <x v="3426"/>
    <b v="0"/>
    <n v="87"/>
    <n v="108"/>
    <n v="37.549999999999997"/>
    <b v="1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x v="3427"/>
    <x v="3427"/>
    <b v="0"/>
    <n v="29"/>
    <n v="100"/>
    <n v="15"/>
    <b v="1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x v="3428"/>
    <x v="3428"/>
    <b v="0"/>
    <n v="51"/>
    <n v="103"/>
    <n v="19.95"/>
    <b v="1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x v="3429"/>
    <x v="3429"/>
    <b v="0"/>
    <n v="12"/>
    <n v="130"/>
    <n v="1.5"/>
    <b v="1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x v="3430"/>
    <x v="3430"/>
    <b v="0"/>
    <n v="72"/>
    <n v="109"/>
    <n v="19.920000000000002"/>
    <b v="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x v="3431"/>
    <x v="3431"/>
    <b v="0"/>
    <n v="21"/>
    <n v="100"/>
    <n v="20"/>
    <b v="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x v="3432"/>
    <x v="3432"/>
    <b v="0"/>
    <n v="42"/>
    <n v="110"/>
    <n v="19.940000000000001"/>
    <b v="1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x v="3433"/>
    <x v="3433"/>
    <b v="0"/>
    <n v="71"/>
    <n v="100"/>
    <n v="95.25"/>
    <b v="1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x v="3434"/>
    <x v="3434"/>
    <b v="0"/>
    <n v="168"/>
    <n v="106"/>
    <n v="99.58"/>
    <b v="1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x v="3435"/>
    <x v="3435"/>
    <b v="0"/>
    <n v="19"/>
    <n v="112"/>
    <n v="10"/>
    <b v="1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x v="3436"/>
    <x v="3436"/>
    <b v="0"/>
    <n v="37"/>
    <n v="106"/>
    <n v="49.95"/>
    <b v="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x v="3437"/>
    <x v="3437"/>
    <b v="0"/>
    <n v="36"/>
    <n v="101"/>
    <n v="30"/>
    <b v="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x v="3438"/>
    <x v="3438"/>
    <b v="0"/>
    <n v="14"/>
    <n v="104"/>
    <n v="25.05"/>
    <b v="1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x v="3439"/>
    <x v="3439"/>
    <b v="0"/>
    <n v="18"/>
    <n v="135"/>
    <n v="11.97"/>
    <b v="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x v="3440"/>
    <x v="3440"/>
    <b v="0"/>
    <n v="82"/>
    <n v="105"/>
    <n v="50.1"/>
    <b v="1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x v="3441"/>
    <x v="3441"/>
    <b v="0"/>
    <n v="43"/>
    <n v="103"/>
    <n v="24.9"/>
    <b v="1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x v="3442"/>
    <x v="3442"/>
    <b v="0"/>
    <n v="8"/>
    <n v="100"/>
    <n v="2.5"/>
    <b v="1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x v="3443"/>
    <x v="3443"/>
    <b v="0"/>
    <n v="45"/>
    <n v="186"/>
    <n v="9.9700000000000006"/>
    <b v="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x v="3444"/>
    <x v="3444"/>
    <b v="0"/>
    <n v="20"/>
    <n v="289"/>
    <n v="3"/>
    <b v="1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x v="3445"/>
    <x v="3445"/>
    <b v="0"/>
    <n v="31"/>
    <n v="100"/>
    <n v="20"/>
    <b v="1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x v="3446"/>
    <x v="3446"/>
    <b v="0"/>
    <n v="25"/>
    <n v="108"/>
    <n v="10.02"/>
    <b v="1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x v="3447"/>
    <x v="3447"/>
    <b v="0"/>
    <n v="14"/>
    <n v="108"/>
    <n v="9.98"/>
    <b v="1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x v="3448"/>
    <x v="3448"/>
    <b v="0"/>
    <n v="45"/>
    <n v="110"/>
    <n v="20.95"/>
    <b v="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x v="3449"/>
    <x v="3449"/>
    <b v="0"/>
    <n v="20"/>
    <n v="171"/>
    <n v="7.98"/>
    <b v="1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x v="3450"/>
    <x v="3450"/>
    <b v="0"/>
    <n v="39"/>
    <n v="152"/>
    <n v="5"/>
    <b v="1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x v="3451"/>
    <x v="3451"/>
    <b v="0"/>
    <n v="16"/>
    <n v="101"/>
    <n v="6.51"/>
    <b v="1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x v="3452"/>
    <x v="3452"/>
    <b v="0"/>
    <n v="37"/>
    <n v="153"/>
    <n v="10.01"/>
    <b v="1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x v="3453"/>
    <x v="3453"/>
    <b v="0"/>
    <n v="14"/>
    <n v="128"/>
    <n v="3.01"/>
    <b v="1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x v="3454"/>
    <x v="3454"/>
    <b v="0"/>
    <n v="21"/>
    <n v="101"/>
    <n v="6.98"/>
    <b v="1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x v="3455"/>
    <x v="3455"/>
    <b v="0"/>
    <n v="69"/>
    <n v="101"/>
    <n v="99.65"/>
    <b v="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x v="3456"/>
    <x v="3456"/>
    <b v="0"/>
    <n v="16"/>
    <n v="191"/>
    <n v="30.05"/>
    <b v="1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x v="3457"/>
    <x v="3457"/>
    <b v="0"/>
    <n v="55"/>
    <n v="140"/>
    <n v="20.03"/>
    <b v="1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x v="3458"/>
    <x v="3458"/>
    <b v="0"/>
    <n v="27"/>
    <n v="124"/>
    <n v="9.81"/>
    <b v="1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x v="3459"/>
    <x v="3459"/>
    <b v="0"/>
    <n v="36"/>
    <n v="126"/>
    <n v="5.01"/>
    <b v="1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x v="3460"/>
    <x v="3460"/>
    <b v="0"/>
    <n v="19"/>
    <n v="190"/>
    <n v="5"/>
    <b v="1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x v="3461"/>
    <x v="3461"/>
    <b v="0"/>
    <n v="12"/>
    <n v="139"/>
    <n v="5"/>
    <b v="1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x v="3462"/>
    <x v="3462"/>
    <b v="0"/>
    <n v="17"/>
    <n v="202"/>
    <n v="2.5"/>
    <b v="1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x v="3463"/>
    <x v="3463"/>
    <b v="0"/>
    <n v="114"/>
    <n v="103"/>
    <n v="100.37"/>
    <b v="1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x v="3464"/>
    <x v="3464"/>
    <b v="0"/>
    <n v="93"/>
    <n v="102"/>
    <n v="50.16"/>
    <b v="1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x v="3465"/>
    <x v="3465"/>
    <b v="0"/>
    <n v="36"/>
    <n v="103"/>
    <n v="20"/>
    <b v="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x v="3466"/>
    <x v="3466"/>
    <b v="0"/>
    <n v="61"/>
    <n v="127"/>
    <n v="35.04"/>
    <b v="1"/>
    <x v="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x v="3467"/>
    <x v="3467"/>
    <b v="0"/>
    <n v="47"/>
    <n v="101"/>
    <n v="30"/>
    <b v="1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x v="3468"/>
    <x v="3468"/>
    <b v="0"/>
    <n v="17"/>
    <n v="122"/>
    <n v="99.82"/>
    <b v="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x v="3469"/>
    <x v="3469"/>
    <b v="0"/>
    <n v="63"/>
    <n v="113"/>
    <n v="28.1"/>
    <b v="1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x v="3470"/>
    <x v="3470"/>
    <b v="0"/>
    <n v="9"/>
    <n v="150"/>
    <n v="2.5"/>
    <b v="1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x v="3471"/>
    <x v="3471"/>
    <b v="0"/>
    <n v="30"/>
    <n v="215"/>
    <n v="4.99"/>
    <b v="1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x v="3472"/>
    <x v="3472"/>
    <b v="0"/>
    <n v="23"/>
    <n v="102"/>
    <n v="20.010000000000002"/>
    <b v="1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x v="3473"/>
    <x v="3473"/>
    <b v="0"/>
    <n v="33"/>
    <n v="100"/>
    <n v="49"/>
    <b v="1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x v="3474"/>
    <x v="3474"/>
    <b v="0"/>
    <n v="39"/>
    <n v="101"/>
    <n v="20"/>
    <b v="1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x v="3475"/>
    <x v="3475"/>
    <b v="0"/>
    <n v="17"/>
    <n v="113"/>
    <n v="3.01"/>
    <b v="1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x v="3476"/>
    <x v="3476"/>
    <b v="0"/>
    <n v="6"/>
    <n v="104"/>
    <n v="3"/>
    <b v="1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x v="3477"/>
    <x v="3477"/>
    <b v="0"/>
    <n v="39"/>
    <n v="115"/>
    <n v="18.05"/>
    <b v="1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x v="3478"/>
    <x v="3478"/>
    <b v="0"/>
    <n v="57"/>
    <n v="113"/>
    <n v="19.97"/>
    <b v="1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x v="3479"/>
    <x v="3479"/>
    <b v="0"/>
    <n v="56"/>
    <n v="128"/>
    <n v="14.98"/>
    <b v="1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x v="3480"/>
    <x v="3480"/>
    <b v="0"/>
    <n v="13"/>
    <n v="143"/>
    <n v="14.97"/>
    <b v="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x v="3481"/>
    <x v="3481"/>
    <b v="0"/>
    <n v="95"/>
    <n v="119"/>
    <n v="99.83"/>
    <b v="1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x v="3482"/>
    <x v="3482"/>
    <b v="0"/>
    <n v="80"/>
    <n v="138"/>
    <n v="30.07"/>
    <b v="1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x v="3483"/>
    <x v="3483"/>
    <b v="0"/>
    <n v="133"/>
    <n v="160"/>
    <n v="33.49"/>
    <b v="1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x v="3484"/>
    <x v="3484"/>
    <b v="0"/>
    <n v="44"/>
    <n v="114"/>
    <n v="25.05"/>
    <b v="1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x v="3485"/>
    <x v="3485"/>
    <b v="0"/>
    <n v="30"/>
    <n v="101"/>
    <n v="16.440000000000001"/>
    <b v="1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x v="3486"/>
    <x v="3486"/>
    <b v="0"/>
    <n v="56"/>
    <n v="155"/>
    <n v="30.04"/>
    <b v="1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x v="3487"/>
    <x v="3487"/>
    <b v="0"/>
    <n v="66"/>
    <n v="128"/>
    <n v="19.96"/>
    <b v="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x v="3488"/>
    <x v="3488"/>
    <b v="0"/>
    <n v="29"/>
    <n v="121"/>
    <n v="30.05"/>
    <b v="1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x v="3489"/>
    <x v="3489"/>
    <b v="0"/>
    <n v="72"/>
    <n v="113"/>
    <n v="49.87"/>
    <b v="1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x v="3490"/>
    <x v="3490"/>
    <b v="0"/>
    <n v="27"/>
    <n v="128"/>
    <n v="9.9600000000000009"/>
    <b v="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x v="3491"/>
    <x v="3491"/>
    <b v="0"/>
    <n v="10"/>
    <n v="158"/>
    <n v="5.01"/>
    <b v="1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x v="3492"/>
    <x v="3492"/>
    <b v="0"/>
    <n v="35"/>
    <n v="105"/>
    <n v="38.1"/>
    <b v="1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x v="3493"/>
    <x v="3493"/>
    <b v="0"/>
    <n v="29"/>
    <n v="100"/>
    <n v="15"/>
    <b v="1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x v="3494"/>
    <x v="3494"/>
    <b v="0"/>
    <n v="13"/>
    <n v="100"/>
    <n v="4"/>
    <b v="1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x v="3495"/>
    <x v="3495"/>
    <b v="0"/>
    <n v="72"/>
    <n v="107"/>
    <n v="49.93"/>
    <b v="1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x v="3496"/>
    <x v="3496"/>
    <b v="0"/>
    <n v="78"/>
    <n v="124"/>
    <n v="30.1"/>
    <b v="1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x v="3497"/>
    <x v="3497"/>
    <b v="0"/>
    <n v="49"/>
    <n v="109"/>
    <n v="15.47"/>
    <b v="1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x v="3498"/>
    <x v="3498"/>
    <b v="0"/>
    <n v="42"/>
    <n v="102"/>
    <n v="16.57"/>
    <b v="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x v="3499"/>
    <x v="3499"/>
    <b v="0"/>
    <n v="35"/>
    <n v="106"/>
    <n v="19.91"/>
    <b v="1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x v="3500"/>
    <x v="3500"/>
    <b v="0"/>
    <n v="42"/>
    <n v="106"/>
    <n v="10.029999999999999"/>
    <b v="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x v="3501"/>
    <x v="3501"/>
    <b v="0"/>
    <n v="42"/>
    <n v="101"/>
    <n v="14.95"/>
    <b v="1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x v="3502"/>
    <x v="3502"/>
    <b v="0"/>
    <n v="31"/>
    <n v="105"/>
    <n v="40.15"/>
    <b v="1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x v="3503"/>
    <x v="3503"/>
    <b v="0"/>
    <n v="38"/>
    <n v="108"/>
    <n v="24.9"/>
    <b v="1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x v="3504"/>
    <x v="3504"/>
    <b v="0"/>
    <n v="8"/>
    <n v="100"/>
    <n v="10"/>
    <b v="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x v="3505"/>
    <x v="3505"/>
    <b v="0"/>
    <n v="39"/>
    <n v="104"/>
    <n v="24.94"/>
    <b v="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x v="3506"/>
    <x v="3506"/>
    <b v="0"/>
    <n v="29"/>
    <n v="102"/>
    <n v="29.85"/>
    <b v="1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x v="3507"/>
    <x v="3507"/>
    <b v="0"/>
    <n v="72"/>
    <n v="104"/>
    <n v="100.38"/>
    <b v="1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x v="3508"/>
    <x v="3508"/>
    <b v="0"/>
    <n v="15"/>
    <n v="180"/>
    <n v="1"/>
    <b v="1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x v="3509"/>
    <x v="3509"/>
    <b v="0"/>
    <n v="33"/>
    <n v="106"/>
    <n v="30.09"/>
    <b v="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x v="3510"/>
    <x v="3510"/>
    <b v="0"/>
    <n v="15"/>
    <n v="101"/>
    <n v="8.9600000000000009"/>
    <b v="1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x v="3511"/>
    <x v="3511"/>
    <b v="0"/>
    <n v="19"/>
    <n v="101"/>
    <n v="15.03"/>
    <b v="1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x v="3512"/>
    <x v="3512"/>
    <b v="0"/>
    <n v="17"/>
    <n v="100"/>
    <n v="10"/>
    <b v="1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x v="3513"/>
    <x v="3513"/>
    <b v="0"/>
    <n v="44"/>
    <n v="118"/>
    <n v="28.09"/>
    <b v="1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x v="3514"/>
    <x v="3514"/>
    <b v="0"/>
    <n v="10"/>
    <n v="110"/>
    <n v="5"/>
    <b v="1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x v="3515"/>
    <x v="3515"/>
    <b v="0"/>
    <n v="46"/>
    <n v="103"/>
    <n v="29.9"/>
    <b v="1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x v="3516"/>
    <x v="3516"/>
    <b v="0"/>
    <n v="11"/>
    <n v="100"/>
    <n v="25"/>
    <b v="1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x v="3517"/>
    <x v="3517"/>
    <b v="0"/>
    <n v="13"/>
    <n v="100"/>
    <n v="40"/>
    <b v="1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x v="3518"/>
    <x v="3518"/>
    <b v="0"/>
    <n v="33"/>
    <n v="110"/>
    <n v="15.01"/>
    <b v="1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x v="3519"/>
    <x v="3519"/>
    <b v="0"/>
    <n v="28"/>
    <n v="101"/>
    <n v="20.07"/>
    <b v="1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x v="3520"/>
    <x v="3520"/>
    <b v="0"/>
    <n v="21"/>
    <n v="101"/>
    <n v="19.95"/>
    <b v="1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x v="3521"/>
    <x v="3521"/>
    <b v="0"/>
    <n v="13"/>
    <n v="169"/>
    <n v="3.51"/>
    <b v="1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x v="3522"/>
    <x v="3522"/>
    <b v="0"/>
    <n v="34"/>
    <n v="100"/>
    <n v="13.95"/>
    <b v="1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x v="3523"/>
    <x v="3523"/>
    <b v="0"/>
    <n v="80"/>
    <n v="114"/>
    <n v="39.880000000000003"/>
    <b v="1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x v="3524"/>
    <x v="3524"/>
    <b v="0"/>
    <n v="74"/>
    <n v="102"/>
    <n v="99.57"/>
    <b v="1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x v="3525"/>
    <x v="3525"/>
    <b v="0"/>
    <n v="7"/>
    <n v="106"/>
    <n v="5"/>
    <b v="1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x v="3526"/>
    <x v="3526"/>
    <b v="0"/>
    <n v="34"/>
    <n v="102"/>
    <n v="33"/>
    <b v="1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x v="3527"/>
    <x v="3527"/>
    <b v="0"/>
    <n v="86"/>
    <n v="117"/>
    <n v="59.96"/>
    <b v="1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x v="3528"/>
    <x v="3528"/>
    <b v="0"/>
    <n v="37"/>
    <n v="101"/>
    <n v="16.52"/>
    <b v="1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x v="3529"/>
    <x v="3529"/>
    <b v="0"/>
    <n v="18"/>
    <n v="132"/>
    <n v="5"/>
    <b v="1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x v="3530"/>
    <x v="3530"/>
    <b v="0"/>
    <n v="22"/>
    <n v="100"/>
    <n v="27.5"/>
    <b v="1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x v="3531"/>
    <x v="3531"/>
    <b v="0"/>
    <n v="26"/>
    <n v="128"/>
    <n v="10"/>
    <b v="1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x v="3532"/>
    <x v="3532"/>
    <b v="0"/>
    <n v="27"/>
    <n v="119"/>
    <n v="9.6"/>
    <b v="1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x v="3533"/>
    <x v="3533"/>
    <b v="0"/>
    <n v="8"/>
    <n v="126"/>
    <n v="5.01"/>
    <b v="1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x v="3534"/>
    <x v="3534"/>
    <b v="0"/>
    <n v="204"/>
    <n v="156"/>
    <n v="50.06"/>
    <b v="1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x v="3535"/>
    <x v="3535"/>
    <b v="0"/>
    <n v="46"/>
    <n v="103"/>
    <n v="20.03"/>
    <b v="1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x v="3536"/>
    <x v="3536"/>
    <b v="0"/>
    <n v="17"/>
    <n v="153"/>
    <n v="1.5"/>
    <b v="1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x v="3537"/>
    <x v="3537"/>
    <b v="0"/>
    <n v="28"/>
    <n v="180"/>
    <n v="6.77"/>
    <b v="1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x v="3538"/>
    <x v="3538"/>
    <b v="0"/>
    <n v="83"/>
    <n v="128"/>
    <n v="20.07"/>
    <b v="1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x v="3539"/>
    <x v="3539"/>
    <b v="0"/>
    <n v="13"/>
    <n v="120"/>
    <n v="5.98"/>
    <b v="1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x v="3540"/>
    <x v="3540"/>
    <b v="0"/>
    <n v="8"/>
    <n v="123"/>
    <n v="3"/>
    <b v="1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x v="3541"/>
    <x v="3541"/>
    <b v="0"/>
    <n v="32"/>
    <n v="105"/>
    <n v="12"/>
    <b v="1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x v="3542"/>
    <x v="3542"/>
    <b v="0"/>
    <n v="85"/>
    <n v="102"/>
    <n v="55.13"/>
    <b v="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x v="3543"/>
    <x v="3543"/>
    <b v="0"/>
    <n v="29"/>
    <n v="105"/>
    <n v="14.95"/>
    <b v="1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x v="3544"/>
    <x v="3544"/>
    <b v="0"/>
    <n v="24"/>
    <n v="100"/>
    <n v="25"/>
    <b v="1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x v="3545"/>
    <x v="3545"/>
    <b v="0"/>
    <n v="8"/>
    <n v="100"/>
    <n v="2.5099999999999998"/>
    <b v="1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x v="3546"/>
    <x v="3546"/>
    <b v="0"/>
    <n v="19"/>
    <n v="102"/>
    <n v="11.03"/>
    <b v="1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x v="3547"/>
    <x v="3547"/>
    <b v="0"/>
    <n v="336"/>
    <n v="114"/>
    <n v="351.26"/>
    <b v="1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x v="3548"/>
    <x v="3548"/>
    <b v="0"/>
    <n v="13"/>
    <n v="102"/>
    <n v="20.98"/>
    <b v="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x v="3549"/>
    <x v="3549"/>
    <b v="0"/>
    <n v="42"/>
    <n v="102"/>
    <n v="10"/>
    <b v="1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x v="3550"/>
    <x v="3550"/>
    <b v="0"/>
    <n v="64"/>
    <n v="105"/>
    <n v="24.95"/>
    <b v="1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x v="3551"/>
    <x v="3551"/>
    <b v="0"/>
    <n v="25"/>
    <n v="102"/>
    <n v="14.98"/>
    <b v="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x v="3552"/>
    <x v="3552"/>
    <b v="0"/>
    <n v="20"/>
    <n v="100"/>
    <n v="7.73"/>
    <b v="1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x v="3553"/>
    <x v="3553"/>
    <b v="0"/>
    <n v="104"/>
    <n v="106"/>
    <n v="55.14"/>
    <b v="1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x v="3554"/>
    <x v="3554"/>
    <b v="0"/>
    <n v="53"/>
    <n v="113"/>
    <n v="50.19"/>
    <b v="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x v="3555"/>
    <x v="3555"/>
    <b v="0"/>
    <n v="14"/>
    <n v="100"/>
    <n v="24"/>
    <b v="1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x v="3556"/>
    <x v="3556"/>
    <b v="0"/>
    <n v="20"/>
    <n v="100"/>
    <n v="22.1"/>
    <b v="1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x v="3557"/>
    <x v="3557"/>
    <b v="0"/>
    <n v="558"/>
    <n v="100"/>
    <n v="1000.36"/>
    <b v="1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x v="3558"/>
    <x v="3558"/>
    <b v="0"/>
    <n v="22"/>
    <n v="144"/>
    <n v="3.5"/>
    <b v="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x v="3559"/>
    <x v="3559"/>
    <b v="0"/>
    <n v="24"/>
    <n v="104"/>
    <n v="9.9499999999999993"/>
    <b v="1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x v="3560"/>
    <x v="3560"/>
    <b v="0"/>
    <n v="74"/>
    <n v="108"/>
    <n v="32.130000000000003"/>
    <b v="1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x v="3561"/>
    <x v="3561"/>
    <b v="0"/>
    <n v="54"/>
    <n v="102"/>
    <n v="25.1"/>
    <b v="1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x v="3562"/>
    <x v="3562"/>
    <b v="0"/>
    <n v="31"/>
    <n v="149"/>
    <n v="3.15"/>
    <b v="1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x v="3563"/>
    <x v="3563"/>
    <b v="0"/>
    <n v="25"/>
    <n v="105"/>
    <n v="5.0199999999999996"/>
    <b v="1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x v="3564"/>
    <x v="3564"/>
    <b v="0"/>
    <n v="17"/>
    <n v="101"/>
    <n v="9.9499999999999993"/>
    <b v="1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x v="3565"/>
    <x v="3565"/>
    <b v="0"/>
    <n v="12"/>
    <n v="131"/>
    <n v="8.9700000000000006"/>
    <b v="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x v="3566"/>
    <x v="3566"/>
    <b v="0"/>
    <n v="38"/>
    <n v="105"/>
    <n v="19.95"/>
    <b v="1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x v="3567"/>
    <x v="3567"/>
    <b v="0"/>
    <n v="41"/>
    <n v="109"/>
    <n v="9.98"/>
    <b v="1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x v="3568"/>
    <x v="3568"/>
    <b v="0"/>
    <n v="19"/>
    <n v="111"/>
    <n v="10"/>
    <b v="1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x v="3569"/>
    <x v="3569"/>
    <b v="0"/>
    <n v="41"/>
    <n v="100"/>
    <n v="50.24"/>
    <b v="1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x v="3570"/>
    <x v="3570"/>
    <b v="0"/>
    <n v="26"/>
    <n v="114"/>
    <n v="20.059999999999999"/>
    <b v="1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x v="3571"/>
    <x v="3571"/>
    <b v="0"/>
    <n v="25"/>
    <n v="122"/>
    <n v="15.01"/>
    <b v="1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x v="3572"/>
    <x v="3572"/>
    <b v="0"/>
    <n v="9"/>
    <n v="100"/>
    <n v="5"/>
    <b v="1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x v="3573"/>
    <x v="3573"/>
    <b v="0"/>
    <n v="78"/>
    <n v="103"/>
    <n v="29.94"/>
    <b v="1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x v="3574"/>
    <x v="3574"/>
    <b v="0"/>
    <n v="45"/>
    <n v="106"/>
    <n v="58.07"/>
    <b v="1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x v="3575"/>
    <x v="3575"/>
    <b v="0"/>
    <n v="102"/>
    <n v="101"/>
    <n v="100.33"/>
    <b v="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x v="3576"/>
    <x v="3576"/>
    <b v="0"/>
    <n v="5"/>
    <n v="100"/>
    <n v="1"/>
    <b v="1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x v="3577"/>
    <x v="3577"/>
    <b v="0"/>
    <n v="27"/>
    <n v="130"/>
    <n v="6"/>
    <b v="1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x v="3578"/>
    <x v="3578"/>
    <b v="0"/>
    <n v="37"/>
    <n v="100"/>
    <n v="15"/>
    <b v="1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x v="3579"/>
    <x v="3579"/>
    <b v="0"/>
    <n v="14"/>
    <n v="100"/>
    <n v="5"/>
    <b v="1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x v="3580"/>
    <x v="3580"/>
    <b v="0"/>
    <n v="27"/>
    <n v="114"/>
    <n v="8.99"/>
    <b v="1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x v="3581"/>
    <x v="3581"/>
    <b v="0"/>
    <n v="45"/>
    <n v="100"/>
    <n v="15"/>
    <b v="1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x v="3582"/>
    <x v="3582"/>
    <b v="0"/>
    <n v="49"/>
    <n v="287"/>
    <n v="10"/>
    <b v="1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x v="3583"/>
    <x v="3583"/>
    <b v="0"/>
    <n v="24"/>
    <n v="109"/>
    <n v="29.86"/>
    <b v="1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x v="3584"/>
    <x v="3584"/>
    <b v="0"/>
    <n v="112"/>
    <n v="116"/>
    <n v="29.87"/>
    <b v="1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x v="3585"/>
    <x v="3585"/>
    <b v="0"/>
    <n v="23"/>
    <n v="119"/>
    <n v="34.03"/>
    <b v="1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x v="3586"/>
    <x v="3586"/>
    <b v="0"/>
    <n v="54"/>
    <n v="109"/>
    <n v="75.290000000000006"/>
    <b v="1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x v="3587"/>
    <x v="3587"/>
    <b v="0"/>
    <n v="28"/>
    <n v="127"/>
    <n v="4.9800000000000004"/>
    <b v="1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x v="3588"/>
    <x v="3588"/>
    <b v="0"/>
    <n v="11"/>
    <n v="101"/>
    <n v="1.99"/>
    <b v="1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x v="3589"/>
    <x v="3589"/>
    <b v="0"/>
    <n v="62"/>
    <n v="128"/>
    <n v="39.840000000000003"/>
    <b v="1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x v="3590"/>
    <x v="3590"/>
    <b v="0"/>
    <n v="73"/>
    <n v="100"/>
    <n v="50.03"/>
    <b v="1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x v="3591"/>
    <x v="3591"/>
    <b v="0"/>
    <n v="18"/>
    <n v="175"/>
    <n v="7"/>
    <b v="1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x v="3592"/>
    <x v="3592"/>
    <b v="0"/>
    <n v="35"/>
    <n v="127"/>
    <n v="20.04"/>
    <b v="1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x v="3593"/>
    <x v="3593"/>
    <b v="0"/>
    <n v="43"/>
    <n v="111"/>
    <n v="29.9"/>
    <b v="1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x v="3594"/>
    <x v="3594"/>
    <b v="0"/>
    <n v="36"/>
    <n v="126"/>
    <n v="15.99"/>
    <b v="1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x v="3595"/>
    <x v="3595"/>
    <b v="0"/>
    <n v="62"/>
    <n v="119"/>
    <n v="25.89"/>
    <b v="1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x v="3596"/>
    <x v="3596"/>
    <b v="0"/>
    <n v="15"/>
    <n v="108"/>
    <n v="10.97"/>
    <b v="1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x v="3597"/>
    <x v="3597"/>
    <b v="0"/>
    <n v="33"/>
    <n v="103"/>
    <n v="24.9"/>
    <b v="1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x v="3598"/>
    <x v="3598"/>
    <b v="0"/>
    <n v="27"/>
    <n v="110"/>
    <n v="10.01"/>
    <b v="1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x v="3599"/>
    <x v="3599"/>
    <b v="0"/>
    <n v="17"/>
    <n v="202"/>
    <n v="5"/>
    <b v="1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x v="3600"/>
    <x v="3600"/>
    <b v="0"/>
    <n v="4"/>
    <n v="130"/>
    <n v="0.1"/>
    <b v="1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x v="3601"/>
    <x v="3601"/>
    <b v="0"/>
    <n v="53"/>
    <n v="104"/>
    <n v="20.07"/>
    <b v="1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x v="3602"/>
    <x v="3602"/>
    <b v="0"/>
    <n v="49"/>
    <n v="100"/>
    <n v="40.020000000000003"/>
    <b v="1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x v="3603"/>
    <x v="3603"/>
    <b v="0"/>
    <n v="57"/>
    <n v="171"/>
    <n v="14.97"/>
    <b v="1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x v="3604"/>
    <x v="3604"/>
    <b v="0"/>
    <n v="69"/>
    <n v="113"/>
    <n v="29.96"/>
    <b v="1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x v="3605"/>
    <x v="3605"/>
    <b v="0"/>
    <n v="15"/>
    <n v="184"/>
    <n v="2.5"/>
    <b v="1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x v="3606"/>
    <x v="3606"/>
    <b v="0"/>
    <n v="64"/>
    <n v="130"/>
    <n v="30.06"/>
    <b v="1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x v="3607"/>
    <x v="3607"/>
    <b v="0"/>
    <n v="20"/>
    <n v="105"/>
    <n v="5.52"/>
    <b v="1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x v="3608"/>
    <x v="3608"/>
    <b v="0"/>
    <n v="27"/>
    <n v="100"/>
    <n v="8"/>
    <b v="1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x v="3609"/>
    <x v="3609"/>
    <b v="0"/>
    <n v="21"/>
    <n v="153"/>
    <n v="19.64"/>
    <b v="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x v="3610"/>
    <x v="3610"/>
    <b v="0"/>
    <n v="31"/>
    <n v="162"/>
    <n v="10.02"/>
    <b v="1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x v="3611"/>
    <x v="3611"/>
    <b v="0"/>
    <n v="51"/>
    <n v="136"/>
    <n v="25"/>
    <b v="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x v="3612"/>
    <x v="3612"/>
    <b v="0"/>
    <n v="57"/>
    <n v="144"/>
    <n v="50.14"/>
    <b v="1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x v="3613"/>
    <x v="3613"/>
    <b v="0"/>
    <n v="20"/>
    <n v="100"/>
    <n v="12.5"/>
    <b v="1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x v="3614"/>
    <x v="3614"/>
    <b v="0"/>
    <n v="71"/>
    <n v="101"/>
    <n v="24.95"/>
    <b v="1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x v="3615"/>
    <x v="3615"/>
    <b v="0"/>
    <n v="72"/>
    <n v="107"/>
    <n v="24.95"/>
    <b v="1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x v="3616"/>
    <x v="3616"/>
    <b v="0"/>
    <n v="45"/>
    <n v="125"/>
    <n v="24.96"/>
    <b v="1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x v="3617"/>
    <x v="3617"/>
    <b v="0"/>
    <n v="51"/>
    <n v="119"/>
    <n v="7.39"/>
    <b v="1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x v="3618"/>
    <x v="3618"/>
    <b v="0"/>
    <n v="56"/>
    <n v="101"/>
    <n v="20"/>
    <b v="1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x v="3619"/>
    <x v="3619"/>
    <b v="0"/>
    <n v="17"/>
    <n v="113"/>
    <n v="10"/>
    <b v="1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x v="3620"/>
    <x v="3620"/>
    <b v="0"/>
    <n v="197"/>
    <n v="105"/>
    <n v="105.19"/>
    <b v="1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x v="3621"/>
    <x v="3621"/>
    <b v="0"/>
    <n v="70"/>
    <n v="110"/>
    <n v="29.93"/>
    <b v="1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x v="3622"/>
    <x v="3622"/>
    <b v="0"/>
    <n v="21"/>
    <n v="100"/>
    <n v="10.01"/>
    <b v="1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x v="3623"/>
    <x v="3623"/>
    <b v="0"/>
    <n v="34"/>
    <n v="120"/>
    <n v="25"/>
    <b v="1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x v="3624"/>
    <x v="3624"/>
    <b v="0"/>
    <n v="39"/>
    <n v="105"/>
    <n v="29.98"/>
    <b v="1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x v="3625"/>
    <x v="3625"/>
    <b v="0"/>
    <n v="78"/>
    <n v="103"/>
    <n v="29.9"/>
    <b v="1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x v="3626"/>
    <x v="3626"/>
    <b v="0"/>
    <n v="48"/>
    <n v="102"/>
    <n v="39.93"/>
    <b v="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x v="3627"/>
    <x v="3627"/>
    <b v="0"/>
    <n v="29"/>
    <n v="100"/>
    <n v="20"/>
    <b v="1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x v="3628"/>
    <x v="3628"/>
    <b v="0"/>
    <n v="0"/>
    <n v="0"/>
    <n v="0"/>
    <b v="0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x v="3629"/>
    <x v="3629"/>
    <b v="0"/>
    <n v="2"/>
    <n v="0"/>
    <n v="0"/>
    <b v="0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x v="3630"/>
    <x v="3630"/>
    <b v="0"/>
    <n v="1"/>
    <n v="0"/>
    <n v="0"/>
    <b v="0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x v="3631"/>
    <x v="3631"/>
    <b v="0"/>
    <n v="59"/>
    <n v="51"/>
    <n v="171.08"/>
    <b v="0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x v="3632"/>
    <x v="3632"/>
    <b v="0"/>
    <n v="1"/>
    <n v="20"/>
    <n v="5"/>
    <b v="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x v="3633"/>
    <x v="3633"/>
    <b v="0"/>
    <n v="31"/>
    <n v="35"/>
    <n v="50.34"/>
    <b v="0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x v="3634"/>
    <x v="3634"/>
    <b v="0"/>
    <n v="18"/>
    <n v="4"/>
    <n v="796.25"/>
    <b v="0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x v="3635"/>
    <x v="3635"/>
    <b v="0"/>
    <n v="10"/>
    <n v="36"/>
    <n v="35.44"/>
    <b v="0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x v="3636"/>
    <x v="3636"/>
    <b v="0"/>
    <n v="0"/>
    <n v="0"/>
    <n v="0"/>
    <b v="0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x v="3637"/>
    <x v="3637"/>
    <b v="0"/>
    <n v="14"/>
    <n v="31"/>
    <n v="29.87"/>
    <b v="0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x v="3638"/>
    <x v="3638"/>
    <b v="0"/>
    <n v="2"/>
    <n v="7"/>
    <n v="30.86"/>
    <b v="0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x v="3639"/>
    <x v="3639"/>
    <b v="0"/>
    <n v="1"/>
    <n v="0"/>
    <n v="0"/>
    <b v="0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x v="3640"/>
    <x v="3640"/>
    <b v="0"/>
    <n v="3"/>
    <n v="6"/>
    <n v="9.17"/>
    <b v="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x v="3641"/>
    <x v="3641"/>
    <b v="0"/>
    <n v="0"/>
    <n v="0"/>
    <n v="0"/>
    <b v="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x v="3642"/>
    <x v="3642"/>
    <b v="0"/>
    <n v="2"/>
    <n v="2"/>
    <n v="7.5"/>
    <b v="0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x v="3643"/>
    <x v="3643"/>
    <b v="0"/>
    <n v="0"/>
    <n v="0"/>
    <n v="0"/>
    <b v="0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x v="3644"/>
    <x v="3644"/>
    <b v="0"/>
    <n v="12"/>
    <n v="16"/>
    <n v="51.31"/>
    <b v="0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x v="3645"/>
    <x v="3645"/>
    <b v="0"/>
    <n v="1"/>
    <n v="0"/>
    <n v="0"/>
    <b v="0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x v="3646"/>
    <x v="3646"/>
    <b v="0"/>
    <n v="8"/>
    <n v="5"/>
    <n v="96.2"/>
    <b v="0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x v="3647"/>
    <x v="3647"/>
    <b v="0"/>
    <n v="2"/>
    <n v="6"/>
    <n v="5"/>
    <b v="0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x v="3648"/>
    <x v="3648"/>
    <b v="0"/>
    <n v="73"/>
    <n v="100"/>
    <n v="401.53"/>
    <b v="1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x v="3649"/>
    <x v="3649"/>
    <b v="0"/>
    <n v="8"/>
    <n v="104"/>
    <n v="7.5"/>
    <b v="1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x v="3650"/>
    <x v="3650"/>
    <b v="0"/>
    <n v="17"/>
    <n v="100"/>
    <n v="5"/>
    <b v="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x v="3651"/>
    <x v="3651"/>
    <b v="0"/>
    <n v="9"/>
    <n v="104"/>
    <n v="5"/>
    <b v="1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x v="3652"/>
    <x v="3652"/>
    <b v="0"/>
    <n v="17"/>
    <n v="251"/>
    <n v="3"/>
    <b v="1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x v="3653"/>
    <x v="3653"/>
    <b v="0"/>
    <n v="33"/>
    <n v="101"/>
    <n v="19.899999999999999"/>
    <b v="1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x v="3654"/>
    <x v="3654"/>
    <b v="0"/>
    <n v="38"/>
    <n v="174"/>
    <n v="15.03"/>
    <b v="1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x v="3655"/>
    <x v="3655"/>
    <b v="0"/>
    <n v="79"/>
    <n v="116"/>
    <n v="50.11"/>
    <b v="1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x v="3656"/>
    <x v="3656"/>
    <b v="0"/>
    <n v="46"/>
    <n v="106"/>
    <n v="49.92"/>
    <b v="1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x v="3657"/>
    <x v="3657"/>
    <b v="0"/>
    <n v="20"/>
    <n v="111"/>
    <n v="19.95"/>
    <b v="1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x v="3658"/>
    <x v="3658"/>
    <b v="0"/>
    <n v="20"/>
    <n v="101"/>
    <n v="14.95"/>
    <b v="1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x v="3659"/>
    <x v="3659"/>
    <b v="0"/>
    <n v="13"/>
    <n v="102"/>
    <n v="30.01"/>
    <b v="1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x v="3660"/>
    <x v="3660"/>
    <b v="0"/>
    <n v="22"/>
    <n v="100"/>
    <n v="2.5"/>
    <b v="1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x v="3661"/>
    <x v="3661"/>
    <b v="0"/>
    <n v="36"/>
    <n v="111"/>
    <n v="30"/>
    <b v="1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x v="3662"/>
    <x v="3662"/>
    <b v="0"/>
    <n v="40"/>
    <n v="101"/>
    <n v="80.34"/>
    <b v="1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x v="3663"/>
    <x v="3663"/>
    <b v="0"/>
    <n v="9"/>
    <n v="104"/>
    <n v="2.25"/>
    <b v="1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x v="3664"/>
    <x v="3664"/>
    <b v="0"/>
    <n v="19"/>
    <n v="109"/>
    <n v="8.0299999999999994"/>
    <b v="1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x v="3665"/>
    <x v="3665"/>
    <b v="0"/>
    <n v="14"/>
    <n v="115"/>
    <n v="6.21"/>
    <b v="1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x v="3666"/>
    <x v="3666"/>
    <b v="0"/>
    <n v="38"/>
    <n v="100"/>
    <n v="12"/>
    <b v="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x v="3667"/>
    <x v="3667"/>
    <b v="0"/>
    <n v="58"/>
    <n v="103"/>
    <n v="30.05"/>
    <b v="1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x v="3668"/>
    <x v="3668"/>
    <b v="0"/>
    <n v="28"/>
    <n v="104"/>
    <n v="9.9499999999999993"/>
    <b v="1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x v="3669"/>
    <x v="3669"/>
    <b v="0"/>
    <n v="17"/>
    <n v="138"/>
    <n v="10.01"/>
    <b v="1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x v="3670"/>
    <x v="3670"/>
    <b v="0"/>
    <n v="12"/>
    <n v="110"/>
    <n v="2.19"/>
    <b v="1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x v="3671"/>
    <x v="3671"/>
    <b v="0"/>
    <n v="40"/>
    <n v="101"/>
    <n v="34.950000000000003"/>
    <b v="1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x v="3672"/>
    <x v="3672"/>
    <b v="0"/>
    <n v="57"/>
    <n v="102"/>
    <n v="29.86"/>
    <b v="1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x v="3673"/>
    <x v="3673"/>
    <b v="0"/>
    <n v="114"/>
    <n v="114"/>
    <n v="39.869999999999997"/>
    <b v="1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x v="3674"/>
    <x v="3674"/>
    <b v="0"/>
    <n v="31"/>
    <n v="100"/>
    <n v="45"/>
    <b v="1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x v="3675"/>
    <x v="3675"/>
    <b v="0"/>
    <n v="3"/>
    <n v="140"/>
    <n v="0.5"/>
    <b v="1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x v="3676"/>
    <x v="3676"/>
    <b v="0"/>
    <n v="16"/>
    <n v="129"/>
    <n v="7.98"/>
    <b v="1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x v="3677"/>
    <x v="3677"/>
    <b v="0"/>
    <n v="199"/>
    <n v="103"/>
    <n v="119.89"/>
    <b v="1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x v="3678"/>
    <x v="3678"/>
    <b v="0"/>
    <n v="31"/>
    <n v="103"/>
    <n v="19.899999999999999"/>
    <b v="1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x v="3679"/>
    <x v="3679"/>
    <b v="0"/>
    <n v="30"/>
    <n v="110"/>
    <n v="20.02"/>
    <b v="1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x v="3680"/>
    <x v="3680"/>
    <b v="0"/>
    <n v="34"/>
    <n v="113"/>
    <n v="29.94"/>
    <b v="1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x v="3681"/>
    <x v="3681"/>
    <b v="0"/>
    <n v="18"/>
    <n v="112"/>
    <n v="9.99"/>
    <b v="1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x v="3682"/>
    <x v="3682"/>
    <b v="0"/>
    <n v="67"/>
    <n v="139"/>
    <n v="30.04"/>
    <b v="1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x v="3683"/>
    <x v="3683"/>
    <b v="0"/>
    <n v="66"/>
    <n v="111"/>
    <n v="34.950000000000003"/>
    <b v="1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x v="3684"/>
    <x v="3684"/>
    <b v="0"/>
    <n v="23"/>
    <n v="139"/>
    <n v="7.5"/>
    <b v="1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x v="3685"/>
    <x v="3685"/>
    <b v="0"/>
    <n v="126"/>
    <n v="106"/>
    <n v="49.86"/>
    <b v="1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x v="3686"/>
    <x v="3686"/>
    <b v="0"/>
    <n v="6"/>
    <n v="101"/>
    <n v="3.51"/>
    <b v="1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x v="3687"/>
    <x v="3687"/>
    <b v="0"/>
    <n v="25"/>
    <n v="100"/>
    <n v="50.12"/>
    <b v="1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x v="3688"/>
    <x v="3688"/>
    <b v="0"/>
    <n v="39"/>
    <n v="109"/>
    <n v="30.05"/>
    <b v="1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x v="3689"/>
    <x v="3689"/>
    <b v="0"/>
    <n v="62"/>
    <n v="118"/>
    <n v="30.08"/>
    <b v="1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x v="3690"/>
    <x v="3690"/>
    <b v="0"/>
    <n v="31"/>
    <n v="120"/>
    <n v="15"/>
    <b v="1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x v="3691"/>
    <x v="3691"/>
    <b v="0"/>
    <n v="274"/>
    <n v="128"/>
    <n v="399.88"/>
    <b v="1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x v="3692"/>
    <x v="3692"/>
    <b v="0"/>
    <n v="17"/>
    <n v="126"/>
    <n v="10"/>
    <b v="1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x v="3693"/>
    <x v="3693"/>
    <b v="0"/>
    <n v="14"/>
    <n v="129"/>
    <n v="3.33"/>
    <b v="1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x v="3694"/>
    <x v="3694"/>
    <b v="0"/>
    <n v="60"/>
    <n v="107"/>
    <n v="35.14"/>
    <b v="1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x v="3695"/>
    <x v="3695"/>
    <b v="0"/>
    <n v="33"/>
    <n v="100"/>
    <n v="40.049999999999997"/>
    <b v="1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x v="3696"/>
    <x v="3696"/>
    <b v="0"/>
    <n v="78"/>
    <n v="155"/>
    <n v="20"/>
    <b v="1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x v="3697"/>
    <x v="3697"/>
    <b v="0"/>
    <n v="30"/>
    <n v="108"/>
    <n v="20"/>
    <b v="1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x v="3698"/>
    <x v="3698"/>
    <b v="0"/>
    <n v="136"/>
    <n v="111"/>
    <n v="49.78"/>
    <b v="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x v="3699"/>
    <x v="3699"/>
    <b v="0"/>
    <n v="40"/>
    <n v="101"/>
    <n v="24.95"/>
    <b v="1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x v="3700"/>
    <x v="3700"/>
    <b v="0"/>
    <n v="18"/>
    <n v="121"/>
    <n v="5.01"/>
    <b v="1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x v="3701"/>
    <x v="3701"/>
    <b v="0"/>
    <n v="39"/>
    <n v="100"/>
    <n v="15.05"/>
    <b v="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x v="3702"/>
    <x v="3702"/>
    <b v="0"/>
    <n v="21"/>
    <n v="109"/>
    <n v="30.05"/>
    <b v="1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x v="3703"/>
    <x v="3703"/>
    <b v="0"/>
    <n v="30"/>
    <n v="123"/>
    <n v="10.54"/>
    <b v="1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x v="3704"/>
    <x v="3704"/>
    <b v="0"/>
    <n v="27"/>
    <n v="136"/>
    <n v="3.01"/>
    <b v="1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x v="3705"/>
    <x v="3705"/>
    <b v="0"/>
    <n v="35"/>
    <n v="103"/>
    <n v="28.4"/>
    <b v="1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x v="3706"/>
    <x v="3706"/>
    <b v="0"/>
    <n v="13"/>
    <n v="121"/>
    <n v="15.04"/>
    <b v="1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x v="3707"/>
    <x v="3707"/>
    <b v="0"/>
    <n v="23"/>
    <n v="186"/>
    <n v="10"/>
    <b v="1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x v="3708"/>
    <x v="3708"/>
    <b v="0"/>
    <n v="39"/>
    <n v="300"/>
    <n v="7"/>
    <b v="1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x v="3709"/>
    <x v="3709"/>
    <b v="0"/>
    <n v="35"/>
    <n v="108"/>
    <n v="10.02"/>
    <b v="1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x v="3710"/>
    <x v="3710"/>
    <b v="0"/>
    <n v="27"/>
    <n v="141"/>
    <n v="13.01"/>
    <b v="1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x v="3711"/>
    <x v="3711"/>
    <b v="0"/>
    <n v="21"/>
    <n v="114"/>
    <n v="5"/>
    <b v="1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x v="3712"/>
    <x v="3712"/>
    <b v="0"/>
    <n v="104"/>
    <n v="154"/>
    <n v="74.87"/>
    <b v="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x v="3713"/>
    <x v="3713"/>
    <b v="0"/>
    <n v="19"/>
    <n v="102"/>
    <n v="19.899999999999999"/>
    <b v="1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x v="3714"/>
    <x v="3714"/>
    <b v="0"/>
    <n v="97"/>
    <n v="102"/>
    <n v="100.34"/>
    <b v="1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x v="3715"/>
    <x v="3715"/>
    <b v="0"/>
    <n v="27"/>
    <n v="103"/>
    <n v="34.85"/>
    <b v="1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x v="3716"/>
    <x v="3716"/>
    <b v="0"/>
    <n v="24"/>
    <n v="156"/>
    <n v="7.99"/>
    <b v="1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x v="3717"/>
    <x v="3717"/>
    <b v="0"/>
    <n v="13"/>
    <n v="101"/>
    <n v="39.9"/>
    <b v="1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x v="3718"/>
    <x v="3718"/>
    <b v="0"/>
    <n v="46"/>
    <n v="239"/>
    <n v="5.01"/>
    <b v="1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x v="3719"/>
    <x v="3719"/>
    <b v="0"/>
    <n v="4"/>
    <n v="210"/>
    <n v="2"/>
    <b v="1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x v="3720"/>
    <x v="3720"/>
    <b v="0"/>
    <n v="40"/>
    <n v="105"/>
    <n v="32.85"/>
    <b v="1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x v="3721"/>
    <x v="3721"/>
    <b v="0"/>
    <n v="44"/>
    <n v="101"/>
    <n v="49.9"/>
    <b v="1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x v="3722"/>
    <x v="3722"/>
    <b v="0"/>
    <n v="35"/>
    <n v="111"/>
    <n v="15.03"/>
    <b v="1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x v="3723"/>
    <x v="3723"/>
    <b v="0"/>
    <n v="63"/>
    <n v="102"/>
    <n v="45.02"/>
    <b v="1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x v="3724"/>
    <x v="3724"/>
    <b v="0"/>
    <n v="89"/>
    <n v="103"/>
    <n v="42.81"/>
    <b v="1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x v="3725"/>
    <x v="3725"/>
    <b v="0"/>
    <n v="15"/>
    <n v="127"/>
    <n v="3"/>
    <b v="1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x v="3726"/>
    <x v="3726"/>
    <b v="0"/>
    <n v="46"/>
    <n v="339"/>
    <n v="8.49"/>
    <b v="1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x v="3727"/>
    <x v="3727"/>
    <b v="0"/>
    <n v="33"/>
    <n v="101"/>
    <n v="19.95"/>
    <b v="1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x v="3728"/>
    <x v="3728"/>
    <b v="0"/>
    <n v="31"/>
    <n v="9"/>
    <n v="206.89"/>
    <b v="0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x v="3729"/>
    <x v="3729"/>
    <b v="0"/>
    <n v="5"/>
    <n v="7"/>
    <n v="51.71"/>
    <b v="0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x v="3730"/>
    <x v="3730"/>
    <b v="0"/>
    <n v="1"/>
    <n v="10"/>
    <n v="10"/>
    <b v="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x v="3731"/>
    <x v="3731"/>
    <b v="0"/>
    <n v="12"/>
    <n v="11"/>
    <n v="56.36"/>
    <b v="0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x v="3732"/>
    <x v="3732"/>
    <b v="0"/>
    <n v="4"/>
    <n v="15"/>
    <n v="8.73"/>
    <b v="0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x v="3733"/>
    <x v="3733"/>
    <b v="0"/>
    <n v="0"/>
    <n v="0"/>
    <n v="0"/>
    <b v="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x v="3734"/>
    <x v="3734"/>
    <b v="0"/>
    <n v="7"/>
    <n v="28"/>
    <n v="15.25"/>
    <b v="0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x v="3735"/>
    <x v="3735"/>
    <b v="0"/>
    <n v="2"/>
    <n v="13"/>
    <n v="1.54"/>
    <b v="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x v="3736"/>
    <x v="3736"/>
    <b v="0"/>
    <n v="1"/>
    <n v="1"/>
    <n v="10"/>
    <b v="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x v="3737"/>
    <x v="3737"/>
    <b v="0"/>
    <n v="4"/>
    <n v="21"/>
    <n v="7.14"/>
    <b v="0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x v="3738"/>
    <x v="3738"/>
    <b v="0"/>
    <n v="6"/>
    <n v="18"/>
    <n v="15"/>
    <b v="0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x v="3739"/>
    <x v="3739"/>
    <b v="0"/>
    <n v="8"/>
    <n v="20"/>
    <n v="40.25"/>
    <b v="0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x v="3740"/>
    <x v="3740"/>
    <b v="0"/>
    <n v="14"/>
    <n v="18"/>
    <n v="19.89"/>
    <b v="0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x v="3741"/>
    <x v="3741"/>
    <b v="0"/>
    <n v="0"/>
    <n v="0"/>
    <n v="0"/>
    <b v="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x v="3742"/>
    <x v="3742"/>
    <b v="0"/>
    <n v="4"/>
    <n v="2"/>
    <n v="50"/>
    <b v="0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x v="3743"/>
    <x v="3743"/>
    <b v="0"/>
    <n v="0"/>
    <n v="0"/>
    <n v="0"/>
    <b v="0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x v="3744"/>
    <x v="3744"/>
    <b v="0"/>
    <n v="0"/>
    <n v="0"/>
    <n v="0"/>
    <b v="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x v="3745"/>
    <x v="3745"/>
    <b v="0"/>
    <n v="1"/>
    <n v="10"/>
    <n v="1"/>
    <b v="0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x v="3746"/>
    <x v="3746"/>
    <b v="0"/>
    <n v="1"/>
    <n v="2"/>
    <n v="101"/>
    <b v="0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x v="3747"/>
    <x v="3747"/>
    <b v="0"/>
    <n v="1"/>
    <n v="1"/>
    <n v="25"/>
    <b v="0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x v="3748"/>
    <x v="3748"/>
    <b v="0"/>
    <n v="52"/>
    <n v="104"/>
    <n v="49.77"/>
    <b v="1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x v="3749"/>
    <x v="3749"/>
    <b v="0"/>
    <n v="7"/>
    <n v="105"/>
    <n v="5"/>
    <b v="1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x v="3750"/>
    <x v="3750"/>
    <b v="0"/>
    <n v="28"/>
    <n v="100"/>
    <n v="60.27"/>
    <b v="1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x v="3751"/>
    <x v="3751"/>
    <b v="0"/>
    <n v="11"/>
    <n v="133"/>
    <n v="9.9700000000000006"/>
    <b v="1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x v="3752"/>
    <x v="3752"/>
    <b v="0"/>
    <n v="15"/>
    <n v="113"/>
    <n v="5"/>
    <b v="1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x v="3753"/>
    <x v="3753"/>
    <b v="0"/>
    <n v="30"/>
    <n v="103"/>
    <n v="50.17"/>
    <b v="1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x v="3754"/>
    <x v="3754"/>
    <b v="0"/>
    <n v="27"/>
    <n v="120"/>
    <n v="25"/>
    <b v="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x v="3755"/>
    <x v="3755"/>
    <b v="0"/>
    <n v="28"/>
    <n v="130"/>
    <n v="5.48"/>
    <b v="1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x v="3756"/>
    <x v="3756"/>
    <b v="0"/>
    <n v="17"/>
    <n v="101"/>
    <n v="45.05"/>
    <b v="1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x v="3757"/>
    <x v="3757"/>
    <b v="0"/>
    <n v="50"/>
    <n v="109"/>
    <n v="34.840000000000003"/>
    <b v="1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x v="3758"/>
    <x v="3758"/>
    <b v="0"/>
    <n v="26"/>
    <n v="102"/>
    <n v="15.05"/>
    <b v="1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x v="3759"/>
    <x v="3759"/>
    <b v="0"/>
    <n v="88"/>
    <n v="110"/>
    <n v="40.090000000000003"/>
    <b v="1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x v="3760"/>
    <x v="3760"/>
    <b v="0"/>
    <n v="91"/>
    <n v="101"/>
    <n v="50.01"/>
    <b v="1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x v="3761"/>
    <x v="3761"/>
    <b v="0"/>
    <n v="3"/>
    <n v="100"/>
    <n v="5"/>
    <b v="1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x v="3762"/>
    <x v="3762"/>
    <b v="0"/>
    <n v="28"/>
    <n v="106"/>
    <n v="12.53"/>
    <b v="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x v="3763"/>
    <x v="3763"/>
    <b v="0"/>
    <n v="77"/>
    <n v="100"/>
    <n v="50"/>
    <b v="1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x v="3764"/>
    <x v="3764"/>
    <b v="0"/>
    <n v="27"/>
    <n v="100"/>
    <n v="15"/>
    <b v="1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x v="3765"/>
    <x v="3765"/>
    <b v="0"/>
    <n v="107"/>
    <n v="113"/>
    <n v="70.28"/>
    <b v="1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x v="3766"/>
    <x v="3766"/>
    <b v="0"/>
    <n v="96"/>
    <n v="103"/>
    <n v="99.66"/>
    <b v="1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x v="3767"/>
    <x v="3767"/>
    <b v="0"/>
    <n v="56"/>
    <n v="117"/>
    <n v="19.96"/>
    <b v="1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x v="3768"/>
    <x v="3768"/>
    <b v="0"/>
    <n v="58"/>
    <n v="108"/>
    <n v="39.869999999999997"/>
    <b v="1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x v="3769"/>
    <x v="3769"/>
    <b v="0"/>
    <n v="15"/>
    <n v="100"/>
    <n v="11"/>
    <b v="1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x v="3770"/>
    <x v="3770"/>
    <b v="0"/>
    <n v="20"/>
    <n v="100"/>
    <n v="20"/>
    <b v="1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x v="3771"/>
    <x v="3771"/>
    <b v="0"/>
    <n v="38"/>
    <n v="146"/>
    <n v="10"/>
    <b v="1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x v="3772"/>
    <x v="3772"/>
    <b v="0"/>
    <n v="33"/>
    <n v="110"/>
    <n v="50.09"/>
    <b v="1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x v="3773"/>
    <x v="3773"/>
    <b v="0"/>
    <n v="57"/>
    <n v="108"/>
    <n v="50.09"/>
    <b v="1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x v="3774"/>
    <x v="3774"/>
    <b v="0"/>
    <n v="25"/>
    <n v="100"/>
    <n v="25"/>
    <b v="1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x v="3775"/>
    <x v="3775"/>
    <b v="0"/>
    <n v="14"/>
    <n v="100"/>
    <n v="20.05"/>
    <b v="1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x v="3776"/>
    <x v="3776"/>
    <b v="0"/>
    <n v="94"/>
    <n v="107"/>
    <n v="79.790000000000006"/>
    <b v="1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x v="3777"/>
    <x v="3777"/>
    <b v="0"/>
    <n v="59"/>
    <n v="143"/>
    <n v="20.03"/>
    <b v="1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x v="3778"/>
    <x v="3778"/>
    <b v="0"/>
    <n v="36"/>
    <n v="105"/>
    <n v="24.01"/>
    <b v="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x v="3779"/>
    <x v="3779"/>
    <b v="0"/>
    <n v="115"/>
    <n v="104"/>
    <n v="149.97"/>
    <b v="1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x v="3780"/>
    <x v="3780"/>
    <b v="0"/>
    <n v="30"/>
    <n v="120"/>
    <n v="25"/>
    <b v="1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x v="3781"/>
    <x v="3781"/>
    <b v="0"/>
    <n v="52"/>
    <n v="110"/>
    <n v="44.86"/>
    <b v="1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x v="3782"/>
    <x v="3782"/>
    <b v="0"/>
    <n v="27"/>
    <n v="102"/>
    <n v="19.95"/>
    <b v="1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x v="3783"/>
    <x v="3783"/>
    <b v="0"/>
    <n v="24"/>
    <n v="129"/>
    <n v="11.99"/>
    <b v="1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x v="3784"/>
    <x v="3784"/>
    <b v="0"/>
    <n v="10"/>
    <n v="115"/>
    <n v="10"/>
    <b v="1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x v="3785"/>
    <x v="3785"/>
    <b v="0"/>
    <n v="30"/>
    <n v="151"/>
    <n v="19.97"/>
    <b v="1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x v="3786"/>
    <x v="3786"/>
    <b v="0"/>
    <n v="71"/>
    <n v="111"/>
    <n v="59.98"/>
    <b v="1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x v="3787"/>
    <x v="3787"/>
    <b v="0"/>
    <n v="10"/>
    <n v="100"/>
    <n v="3.51"/>
    <b v="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x v="3788"/>
    <x v="3788"/>
    <b v="0"/>
    <n v="1"/>
    <n v="1"/>
    <n v="500"/>
    <b v="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x v="3789"/>
    <x v="3789"/>
    <b v="0"/>
    <n v="4"/>
    <n v="3"/>
    <n v="38.67"/>
    <b v="0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x v="3790"/>
    <x v="3790"/>
    <b v="0"/>
    <n v="0"/>
    <n v="0"/>
    <n v="0"/>
    <b v="0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x v="3791"/>
    <x v="3791"/>
    <b v="0"/>
    <n v="0"/>
    <n v="0"/>
    <n v="0"/>
    <b v="0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x v="3792"/>
    <x v="3792"/>
    <b v="0"/>
    <n v="2"/>
    <n v="0"/>
    <n v="0"/>
    <b v="0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x v="3793"/>
    <x v="3793"/>
    <b v="0"/>
    <n v="24"/>
    <n v="60"/>
    <n v="69.599999999999994"/>
    <b v="0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x v="3794"/>
    <x v="3794"/>
    <b v="0"/>
    <n v="1"/>
    <n v="1"/>
    <n v="50"/>
    <b v="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x v="3795"/>
    <x v="3795"/>
    <b v="0"/>
    <n v="2"/>
    <n v="2"/>
    <n v="5"/>
    <b v="0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x v="3796"/>
    <x v="3796"/>
    <b v="0"/>
    <n v="1"/>
    <n v="0"/>
    <n v="0"/>
    <b v="0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x v="3797"/>
    <x v="3797"/>
    <b v="0"/>
    <n v="37"/>
    <n v="90"/>
    <n v="59.78"/>
    <b v="0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x v="3798"/>
    <x v="3798"/>
    <b v="0"/>
    <n v="5"/>
    <n v="1"/>
    <n v="1025"/>
    <b v="0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x v="3799"/>
    <x v="3799"/>
    <b v="0"/>
    <n v="4"/>
    <n v="4"/>
    <n v="100.5"/>
    <b v="0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x v="3800"/>
    <x v="3800"/>
    <b v="0"/>
    <n v="16"/>
    <n v="4"/>
    <n v="220.25"/>
    <b v="0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x v="3801"/>
    <x v="3801"/>
    <b v="0"/>
    <n v="9"/>
    <n v="9"/>
    <n v="47.33"/>
    <b v="0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x v="3802"/>
    <x v="3802"/>
    <b v="0"/>
    <n v="0"/>
    <n v="0"/>
    <n v="0"/>
    <b v="0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x v="3803"/>
    <x v="3803"/>
    <b v="0"/>
    <n v="40"/>
    <n v="20"/>
    <n v="117.9"/>
    <b v="0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x v="3804"/>
    <x v="3804"/>
    <b v="0"/>
    <n v="0"/>
    <n v="0"/>
    <n v="0"/>
    <b v="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x v="3805"/>
    <x v="3805"/>
    <b v="0"/>
    <n v="2"/>
    <n v="0"/>
    <n v="0"/>
    <b v="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x v="3806"/>
    <x v="3806"/>
    <b v="0"/>
    <n v="1"/>
    <n v="0"/>
    <n v="0"/>
    <b v="0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x v="3807"/>
    <x v="3807"/>
    <b v="0"/>
    <n v="9"/>
    <n v="30"/>
    <n v="15.17"/>
    <b v="0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x v="3808"/>
    <x v="3808"/>
    <b v="0"/>
    <n v="24"/>
    <n v="100"/>
    <n v="10"/>
    <b v="1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x v="3809"/>
    <x v="3809"/>
    <b v="0"/>
    <n v="38"/>
    <n v="101"/>
    <n v="20.05"/>
    <b v="1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x v="3810"/>
    <x v="3810"/>
    <b v="0"/>
    <n v="26"/>
    <n v="122"/>
    <n v="14.97"/>
    <b v="1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x v="3811"/>
    <x v="3811"/>
    <b v="0"/>
    <n v="19"/>
    <n v="330"/>
    <n v="2.5"/>
    <b v="1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x v="3812"/>
    <x v="3812"/>
    <b v="0"/>
    <n v="11"/>
    <n v="110"/>
    <n v="19.920000000000002"/>
    <b v="1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x v="3813"/>
    <x v="3813"/>
    <b v="0"/>
    <n v="27"/>
    <n v="101"/>
    <n v="20.99"/>
    <b v="1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x v="3814"/>
    <x v="3814"/>
    <b v="0"/>
    <n v="34"/>
    <n v="140"/>
    <n v="15.01"/>
    <b v="1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x v="3815"/>
    <x v="3815"/>
    <b v="0"/>
    <n v="20"/>
    <n v="100"/>
    <n v="10"/>
    <b v="1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x v="3816"/>
    <x v="3816"/>
    <b v="0"/>
    <n v="37"/>
    <n v="119"/>
    <n v="15.03"/>
    <b v="1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x v="3817"/>
    <x v="3817"/>
    <b v="0"/>
    <n v="20"/>
    <n v="107"/>
    <n v="20.05"/>
    <b v="1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x v="3818"/>
    <x v="3818"/>
    <b v="0"/>
    <n v="10"/>
    <n v="228"/>
    <n v="2.5"/>
    <b v="1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x v="3819"/>
    <x v="3819"/>
    <b v="0"/>
    <n v="26"/>
    <n v="106"/>
    <n v="10.039999999999999"/>
    <b v="1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x v="3820"/>
    <x v="3820"/>
    <b v="0"/>
    <n v="20"/>
    <n v="143"/>
    <n v="3.01"/>
    <b v="1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x v="3821"/>
    <x v="3821"/>
    <b v="0"/>
    <n v="46"/>
    <n v="105"/>
    <n v="34.85"/>
    <b v="1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x v="3822"/>
    <x v="3822"/>
    <b v="0"/>
    <n v="76"/>
    <n v="110"/>
    <n v="50.01"/>
    <b v="1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x v="3823"/>
    <x v="3823"/>
    <b v="0"/>
    <n v="41"/>
    <n v="106"/>
    <n v="25"/>
    <b v="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x v="3824"/>
    <x v="3824"/>
    <b v="0"/>
    <n v="7"/>
    <n v="108"/>
    <n v="2.5"/>
    <b v="1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x v="3825"/>
    <x v="3825"/>
    <b v="0"/>
    <n v="49"/>
    <n v="105"/>
    <n v="50.2"/>
    <b v="1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x v="3826"/>
    <x v="3826"/>
    <b v="0"/>
    <n v="26"/>
    <n v="119"/>
    <n v="6.01"/>
    <b v="1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x v="3827"/>
    <x v="3827"/>
    <b v="0"/>
    <n v="65"/>
    <n v="153"/>
    <n v="29.93"/>
    <b v="1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x v="3828"/>
    <x v="3828"/>
    <b v="0"/>
    <n v="28"/>
    <n v="100"/>
    <n v="50"/>
    <b v="1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x v="3829"/>
    <x v="3829"/>
    <b v="0"/>
    <n v="8"/>
    <n v="100"/>
    <n v="5.01"/>
    <b v="1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x v="3830"/>
    <x v="3830"/>
    <b v="0"/>
    <n v="3"/>
    <n v="225"/>
    <n v="1"/>
    <b v="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x v="3831"/>
    <x v="3831"/>
    <b v="0"/>
    <n v="9"/>
    <n v="106"/>
    <n v="5"/>
    <b v="1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x v="3832"/>
    <x v="3832"/>
    <b v="0"/>
    <n v="9"/>
    <n v="105"/>
    <n v="11.96"/>
    <b v="1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x v="3833"/>
    <x v="3833"/>
    <b v="0"/>
    <n v="20"/>
    <n v="117"/>
    <n v="11.97"/>
    <b v="1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x v="3834"/>
    <x v="3834"/>
    <b v="0"/>
    <n v="57"/>
    <n v="109"/>
    <n v="30.01"/>
    <b v="1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x v="3835"/>
    <x v="3835"/>
    <b v="0"/>
    <n v="8"/>
    <n v="160"/>
    <n v="2"/>
    <b v="1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x v="3836"/>
    <x v="3836"/>
    <b v="0"/>
    <n v="14"/>
    <n v="113"/>
    <n v="7.96"/>
    <b v="1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x v="3837"/>
    <x v="3837"/>
    <b v="0"/>
    <n v="17"/>
    <n v="102"/>
    <n v="20.02"/>
    <b v="1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x v="3838"/>
    <x v="3838"/>
    <b v="0"/>
    <n v="100"/>
    <n v="101"/>
    <n v="998.26"/>
    <b v="1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x v="3839"/>
    <x v="3839"/>
    <b v="0"/>
    <n v="32"/>
    <n v="101"/>
    <n v="20.05"/>
    <b v="1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x v="3840"/>
    <x v="3840"/>
    <b v="0"/>
    <n v="3"/>
    <n v="6500"/>
    <n v="0.01"/>
    <b v="1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x v="3841"/>
    <x v="3841"/>
    <b v="1"/>
    <n v="34"/>
    <n v="9"/>
    <n v="96.89"/>
    <b v="0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x v="3842"/>
    <x v="3842"/>
    <b v="1"/>
    <n v="23"/>
    <n v="22"/>
    <n v="49.86"/>
    <b v="0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x v="3843"/>
    <x v="3843"/>
    <b v="1"/>
    <n v="19"/>
    <n v="21"/>
    <n v="50.71"/>
    <b v="0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x v="3844"/>
    <x v="3844"/>
    <b v="1"/>
    <n v="50"/>
    <n v="41"/>
    <n v="99.17"/>
    <b v="0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x v="3845"/>
    <x v="3845"/>
    <b v="1"/>
    <n v="12"/>
    <n v="2"/>
    <n v="421"/>
    <b v="0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x v="3846"/>
    <x v="3846"/>
    <b v="1"/>
    <n v="8"/>
    <n v="3"/>
    <n v="63"/>
    <b v="0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x v="3847"/>
    <x v="3847"/>
    <b v="1"/>
    <n v="9"/>
    <n v="16"/>
    <n v="106.06"/>
    <b v="0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x v="3848"/>
    <x v="3848"/>
    <b v="1"/>
    <n v="43"/>
    <n v="16"/>
    <n v="133.06"/>
    <b v="0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x v="3849"/>
    <x v="3849"/>
    <b v="1"/>
    <n v="28"/>
    <n v="7"/>
    <n v="301.86"/>
    <b v="0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x v="3850"/>
    <x v="3850"/>
    <b v="1"/>
    <n v="4"/>
    <n v="4"/>
    <n v="9.5"/>
    <b v="0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x v="3851"/>
    <x v="3851"/>
    <b v="1"/>
    <n v="24"/>
    <n v="34"/>
    <n v="25.06"/>
    <b v="0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x v="3852"/>
    <x v="3852"/>
    <b v="0"/>
    <n v="2"/>
    <n v="0"/>
    <n v="0"/>
    <b v="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x v="3853"/>
    <x v="3853"/>
    <b v="0"/>
    <n v="2"/>
    <n v="0"/>
    <n v="0"/>
    <b v="0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x v="3854"/>
    <x v="3854"/>
    <b v="0"/>
    <n v="20"/>
    <n v="16"/>
    <n v="111.75"/>
    <b v="0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x v="3855"/>
    <x v="3855"/>
    <b v="0"/>
    <n v="1"/>
    <n v="3"/>
    <n v="8.33"/>
    <b v="0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x v="3856"/>
    <x v="3856"/>
    <b v="0"/>
    <n v="1"/>
    <n v="0"/>
    <n v="0"/>
    <b v="0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x v="3857"/>
    <x v="3857"/>
    <b v="0"/>
    <n v="4"/>
    <n v="5"/>
    <n v="52"/>
    <b v="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x v="3858"/>
    <x v="3858"/>
    <b v="0"/>
    <n v="1"/>
    <n v="2"/>
    <n v="5"/>
    <b v="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x v="3859"/>
    <x v="3859"/>
    <b v="0"/>
    <n v="1"/>
    <n v="0"/>
    <n v="0"/>
    <b v="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x v="3860"/>
    <x v="3860"/>
    <b v="0"/>
    <n v="13"/>
    <n v="18"/>
    <n v="58.89"/>
    <b v="0"/>
    <x v="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x v="3861"/>
    <x v="3861"/>
    <b v="0"/>
    <n v="1"/>
    <n v="5"/>
    <n v="20"/>
    <b v="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x v="3862"/>
    <x v="3862"/>
    <b v="0"/>
    <n v="1"/>
    <n v="0"/>
    <n v="0"/>
    <b v="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x v="3863"/>
    <x v="3863"/>
    <b v="0"/>
    <n v="0"/>
    <n v="0"/>
    <n v="0"/>
    <b v="0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x v="3864"/>
    <x v="3864"/>
    <b v="0"/>
    <n v="3"/>
    <n v="1"/>
    <n v="60"/>
    <b v="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x v="3865"/>
    <x v="3865"/>
    <b v="0"/>
    <n v="14"/>
    <n v="27"/>
    <n v="24.07"/>
    <b v="0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x v="3866"/>
    <x v="3866"/>
    <b v="0"/>
    <n v="2"/>
    <n v="1"/>
    <n v="11"/>
    <b v="0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x v="3867"/>
    <x v="3867"/>
    <b v="0"/>
    <n v="5"/>
    <n v="13"/>
    <n v="19.309999999999999"/>
    <b v="0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x v="3868"/>
    <x v="3868"/>
    <b v="0"/>
    <n v="1"/>
    <n v="0"/>
    <n v="0"/>
    <b v="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x v="3869"/>
    <x v="3869"/>
    <b v="0"/>
    <n v="15"/>
    <n v="3"/>
    <n v="150.66999999999999"/>
    <b v="0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x v="3870"/>
    <x v="3870"/>
    <b v="0"/>
    <n v="10"/>
    <n v="15"/>
    <n v="100"/>
    <b v="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x v="3871"/>
    <x v="3871"/>
    <b v="0"/>
    <n v="3"/>
    <n v="3"/>
    <n v="13.33"/>
    <b v="0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x v="3872"/>
    <x v="3872"/>
    <b v="0"/>
    <n v="0"/>
    <n v="0"/>
    <n v="0"/>
    <b v="0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x v="3873"/>
    <x v="3873"/>
    <b v="0"/>
    <n v="0"/>
    <n v="0"/>
    <n v="0"/>
    <b v="0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x v="3874"/>
    <x v="3874"/>
    <b v="0"/>
    <n v="0"/>
    <n v="0"/>
    <n v="0"/>
    <b v="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x v="3875"/>
    <x v="3875"/>
    <b v="0"/>
    <n v="0"/>
    <n v="0"/>
    <n v="0"/>
    <b v="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x v="3876"/>
    <x v="3876"/>
    <b v="0"/>
    <n v="46"/>
    <n v="53"/>
    <n v="38.85"/>
    <b v="0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x v="3877"/>
    <x v="3877"/>
    <b v="0"/>
    <n v="14"/>
    <n v="5"/>
    <n v="248.2"/>
    <b v="0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x v="3878"/>
    <x v="3878"/>
    <b v="0"/>
    <n v="1"/>
    <n v="0"/>
    <n v="0"/>
    <b v="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x v="3879"/>
    <x v="3879"/>
    <b v="0"/>
    <n v="0"/>
    <n v="0"/>
    <n v="0"/>
    <b v="0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x v="3880"/>
    <x v="3880"/>
    <b v="0"/>
    <n v="17"/>
    <n v="13"/>
    <n v="75.38"/>
    <b v="0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x v="3881"/>
    <x v="3881"/>
    <b v="0"/>
    <n v="1"/>
    <n v="5"/>
    <n v="5"/>
    <b v="0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x v="3882"/>
    <x v="3882"/>
    <b v="0"/>
    <n v="0"/>
    <n v="0"/>
    <n v="0"/>
    <b v="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x v="3883"/>
    <x v="3883"/>
    <b v="0"/>
    <n v="0"/>
    <n v="0"/>
    <n v="0"/>
    <b v="0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x v="3884"/>
    <x v="3884"/>
    <b v="0"/>
    <n v="0"/>
    <n v="0"/>
    <n v="0"/>
    <b v="0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x v="3885"/>
    <x v="3885"/>
    <b v="0"/>
    <n v="0"/>
    <n v="0"/>
    <n v="0"/>
    <b v="0"/>
    <x v="40"/>
    <x v="1"/>
    <x v="40"/>
  </r>
  <r>
    <n v="3886"/>
    <s v="a (Canceled)"/>
    <n v="1"/>
    <n v="10000"/>
    <n v="0"/>
    <x v="1"/>
    <x v="2"/>
    <s v="AUD"/>
    <n v="1418275702"/>
    <d v="2014-12-11T05:28:22"/>
    <x v="3886"/>
    <x v="3886"/>
    <b v="0"/>
    <n v="0"/>
    <n v="0"/>
    <n v="0"/>
    <b v="0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x v="3887"/>
    <x v="3887"/>
    <b v="0"/>
    <n v="2"/>
    <n v="2"/>
    <n v="17.5"/>
    <b v="0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x v="3888"/>
    <x v="3888"/>
    <b v="0"/>
    <n v="14"/>
    <n v="27"/>
    <n v="20.07"/>
    <b v="0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x v="3889"/>
    <x v="3889"/>
    <b v="0"/>
    <n v="9"/>
    <n v="1"/>
    <n v="118"/>
    <b v="0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x v="3890"/>
    <x v="3890"/>
    <b v="0"/>
    <n v="8"/>
    <n v="17"/>
    <n v="148.47"/>
    <b v="0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x v="3891"/>
    <x v="3891"/>
    <b v="0"/>
    <n v="7"/>
    <n v="33"/>
    <n v="7.88"/>
    <b v="0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x v="3892"/>
    <x v="3892"/>
    <b v="0"/>
    <n v="0"/>
    <n v="0"/>
    <n v="0"/>
    <b v="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x v="3893"/>
    <x v="3893"/>
    <b v="0"/>
    <n v="84"/>
    <n v="22"/>
    <n v="489.77"/>
    <b v="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x v="3894"/>
    <x v="3894"/>
    <b v="0"/>
    <n v="11"/>
    <n v="3"/>
    <n v="173.33"/>
    <b v="0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x v="3895"/>
    <x v="3895"/>
    <b v="0"/>
    <n v="1"/>
    <n v="5"/>
    <n v="10"/>
    <b v="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x v="3896"/>
    <x v="3896"/>
    <b v="0"/>
    <n v="4"/>
    <n v="11"/>
    <n v="15.45"/>
    <b v="0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x v="3897"/>
    <x v="3897"/>
    <b v="0"/>
    <n v="10"/>
    <n v="18"/>
    <n v="24.44"/>
    <b v="0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x v="3898"/>
    <x v="3898"/>
    <b v="0"/>
    <n v="16"/>
    <n v="33"/>
    <n v="24.67"/>
    <b v="0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x v="3899"/>
    <x v="3899"/>
    <b v="0"/>
    <n v="2"/>
    <n v="1"/>
    <n v="125"/>
    <b v="0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x v="3900"/>
    <x v="3900"/>
    <b v="0"/>
    <n v="5"/>
    <n v="5"/>
    <n v="27"/>
    <b v="0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x v="3901"/>
    <x v="3901"/>
    <b v="0"/>
    <n v="1"/>
    <n v="1"/>
    <n v="25"/>
    <b v="0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x v="3902"/>
    <x v="3902"/>
    <b v="0"/>
    <n v="31"/>
    <n v="49"/>
    <n v="29.9"/>
    <b v="0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x v="3903"/>
    <x v="3903"/>
    <b v="0"/>
    <n v="0"/>
    <n v="0"/>
    <n v="0"/>
    <b v="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x v="3904"/>
    <x v="3904"/>
    <b v="0"/>
    <n v="2"/>
    <n v="0"/>
    <n v="0"/>
    <b v="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x v="3905"/>
    <x v="3905"/>
    <b v="0"/>
    <n v="7"/>
    <n v="12"/>
    <n v="14.42"/>
    <b v="0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x v="3906"/>
    <x v="3906"/>
    <b v="0"/>
    <n v="16"/>
    <n v="67"/>
    <n v="15.07"/>
    <b v="0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x v="3907"/>
    <x v="3907"/>
    <b v="0"/>
    <n v="4"/>
    <n v="15"/>
    <n v="10.199999999999999"/>
    <b v="0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x v="3908"/>
    <x v="3908"/>
    <b v="0"/>
    <n v="4"/>
    <n v="9"/>
    <n v="7.22"/>
    <b v="0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x v="3909"/>
    <x v="3909"/>
    <b v="0"/>
    <n v="4"/>
    <n v="0"/>
    <n v="0"/>
    <b v="0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x v="3910"/>
    <x v="3910"/>
    <b v="0"/>
    <n v="3"/>
    <n v="3"/>
    <n v="61.67"/>
    <b v="0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x v="3911"/>
    <x v="3911"/>
    <b v="0"/>
    <n v="36"/>
    <n v="37"/>
    <n v="80.89"/>
    <b v="0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x v="3912"/>
    <x v="3912"/>
    <b v="0"/>
    <n v="1"/>
    <n v="0"/>
    <n v="0"/>
    <b v="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x v="3913"/>
    <x v="3913"/>
    <b v="0"/>
    <n v="7"/>
    <n v="10"/>
    <n v="100"/>
    <b v="0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x v="3914"/>
    <x v="3914"/>
    <b v="0"/>
    <n v="27"/>
    <n v="36"/>
    <n v="25.25"/>
    <b v="0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x v="3915"/>
    <x v="3915"/>
    <b v="0"/>
    <n v="1"/>
    <n v="0"/>
    <n v="0"/>
    <b v="0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x v="3916"/>
    <x v="3916"/>
    <b v="0"/>
    <n v="0"/>
    <n v="0"/>
    <n v="0"/>
    <b v="0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x v="3917"/>
    <x v="3917"/>
    <b v="0"/>
    <n v="1"/>
    <n v="0"/>
    <n v="0"/>
    <b v="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x v="3918"/>
    <x v="3918"/>
    <b v="0"/>
    <n v="3"/>
    <n v="0"/>
    <n v="0"/>
    <b v="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x v="3919"/>
    <x v="3919"/>
    <b v="0"/>
    <n v="3"/>
    <n v="2"/>
    <n v="45"/>
    <b v="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x v="3920"/>
    <x v="3920"/>
    <b v="0"/>
    <n v="3"/>
    <n v="5"/>
    <n v="27"/>
    <b v="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x v="3921"/>
    <x v="3921"/>
    <b v="0"/>
    <n v="0"/>
    <n v="0"/>
    <n v="0"/>
    <b v="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x v="3922"/>
    <x v="3922"/>
    <b v="0"/>
    <n v="6"/>
    <n v="8"/>
    <n v="7.63"/>
    <b v="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x v="3923"/>
    <x v="3923"/>
    <b v="0"/>
    <n v="17"/>
    <n v="12"/>
    <n v="115.33"/>
    <b v="0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x v="3924"/>
    <x v="3924"/>
    <b v="0"/>
    <n v="40"/>
    <n v="15"/>
    <n v="152.66999999999999"/>
    <b v="0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x v="3925"/>
    <x v="3925"/>
    <b v="0"/>
    <n v="3"/>
    <n v="10"/>
    <n v="1.5"/>
    <b v="0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x v="3926"/>
    <x v="3926"/>
    <b v="0"/>
    <n v="1"/>
    <n v="0"/>
    <n v="0"/>
    <b v="0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x v="3927"/>
    <x v="3927"/>
    <b v="0"/>
    <n v="2"/>
    <n v="1"/>
    <n v="25"/>
    <b v="0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x v="3928"/>
    <x v="3928"/>
    <b v="0"/>
    <n v="7"/>
    <n v="13"/>
    <n v="50.08"/>
    <b v="0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x v="3929"/>
    <x v="3929"/>
    <b v="0"/>
    <n v="14"/>
    <n v="2"/>
    <n v="226.5"/>
    <b v="0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x v="3930"/>
    <x v="3930"/>
    <b v="0"/>
    <n v="0"/>
    <n v="0"/>
    <n v="0"/>
    <b v="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x v="3931"/>
    <x v="3931"/>
    <b v="0"/>
    <n v="0"/>
    <n v="0"/>
    <n v="0"/>
    <b v="0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x v="3932"/>
    <x v="3932"/>
    <b v="0"/>
    <n v="1"/>
    <n v="0"/>
    <n v="0"/>
    <b v="0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x v="3933"/>
    <x v="3933"/>
    <b v="0"/>
    <n v="12"/>
    <n v="16"/>
    <n v="68.88"/>
    <b v="0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x v="3934"/>
    <x v="3934"/>
    <b v="0"/>
    <n v="12"/>
    <n v="11"/>
    <n v="50"/>
    <b v="0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x v="3935"/>
    <x v="3935"/>
    <b v="0"/>
    <n v="23"/>
    <n v="44"/>
    <n v="29.89"/>
    <b v="0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x v="3936"/>
    <x v="3936"/>
    <b v="0"/>
    <n v="0"/>
    <n v="0"/>
    <n v="0"/>
    <b v="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x v="3937"/>
    <x v="3937"/>
    <b v="0"/>
    <n v="10"/>
    <n v="86"/>
    <n v="28.9"/>
    <b v="0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x v="3938"/>
    <x v="3938"/>
    <b v="0"/>
    <n v="5"/>
    <n v="12"/>
    <n v="33.08"/>
    <b v="0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x v="3939"/>
    <x v="3939"/>
    <b v="0"/>
    <n v="1"/>
    <n v="0"/>
    <n v="0"/>
    <b v="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x v="3940"/>
    <x v="3940"/>
    <b v="0"/>
    <n v="2"/>
    <n v="0"/>
    <n v="0"/>
    <b v="0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x v="3941"/>
    <x v="3941"/>
    <b v="0"/>
    <n v="2"/>
    <n v="1"/>
    <n v="50"/>
    <b v="0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x v="3942"/>
    <x v="3942"/>
    <b v="0"/>
    <n v="0"/>
    <n v="0"/>
    <n v="0"/>
    <b v="0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x v="3943"/>
    <x v="3943"/>
    <b v="0"/>
    <n v="13"/>
    <n v="36"/>
    <n v="49.5"/>
    <b v="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x v="3944"/>
    <x v="3944"/>
    <b v="0"/>
    <n v="0"/>
    <n v="0"/>
    <n v="0"/>
    <b v="0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x v="3945"/>
    <x v="3945"/>
    <b v="0"/>
    <n v="1"/>
    <n v="0"/>
    <n v="0"/>
    <b v="0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x v="3946"/>
    <x v="3946"/>
    <b v="0"/>
    <n v="5"/>
    <n v="3"/>
    <n v="65"/>
    <b v="0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x v="3947"/>
    <x v="3947"/>
    <b v="0"/>
    <n v="2"/>
    <n v="3"/>
    <n v="33.67"/>
    <b v="0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x v="3948"/>
    <x v="3948"/>
    <b v="0"/>
    <n v="0"/>
    <n v="0"/>
    <n v="0"/>
    <b v="0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x v="3949"/>
    <x v="3949"/>
    <b v="0"/>
    <n v="32"/>
    <n v="16"/>
    <n v="98.56"/>
    <b v="0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x v="3950"/>
    <x v="3950"/>
    <b v="0"/>
    <n v="1"/>
    <n v="1"/>
    <n v="25"/>
    <b v="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x v="3951"/>
    <x v="3951"/>
    <b v="0"/>
    <n v="1"/>
    <n v="0"/>
    <n v="0"/>
    <b v="0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x v="3952"/>
    <x v="3952"/>
    <b v="0"/>
    <n v="1"/>
    <n v="0"/>
    <n v="0"/>
    <b v="0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x v="3953"/>
    <x v="3953"/>
    <b v="0"/>
    <n v="0"/>
    <n v="0"/>
    <n v="0"/>
    <b v="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x v="3954"/>
    <x v="3954"/>
    <b v="0"/>
    <n v="0"/>
    <n v="0"/>
    <n v="0"/>
    <b v="0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x v="3955"/>
    <x v="3955"/>
    <b v="0"/>
    <n v="8"/>
    <n v="24"/>
    <n v="17.71"/>
    <b v="0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x v="3956"/>
    <x v="3956"/>
    <b v="0"/>
    <n v="0"/>
    <n v="0"/>
    <n v="0"/>
    <b v="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x v="3957"/>
    <x v="3957"/>
    <b v="0"/>
    <n v="1"/>
    <n v="0"/>
    <n v="0"/>
    <b v="0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x v="3958"/>
    <x v="3958"/>
    <b v="0"/>
    <n v="16"/>
    <n v="32"/>
    <n v="20.03"/>
    <b v="0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x v="3959"/>
    <x v="3959"/>
    <b v="0"/>
    <n v="12"/>
    <n v="24"/>
    <n v="12.17"/>
    <b v="0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x v="3960"/>
    <x v="3960"/>
    <b v="0"/>
    <n v="4"/>
    <n v="2"/>
    <n v="22.5"/>
    <b v="0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x v="3961"/>
    <x v="3961"/>
    <b v="0"/>
    <n v="2"/>
    <n v="0"/>
    <n v="0"/>
    <b v="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x v="3962"/>
    <x v="3962"/>
    <b v="0"/>
    <n v="3"/>
    <n v="3"/>
    <n v="15"/>
    <b v="0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x v="3963"/>
    <x v="3963"/>
    <b v="0"/>
    <n v="0"/>
    <n v="0"/>
    <n v="0"/>
    <b v="0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x v="3964"/>
    <x v="3964"/>
    <b v="0"/>
    <n v="3"/>
    <n v="6"/>
    <n v="21"/>
    <b v="0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x v="3965"/>
    <x v="3965"/>
    <b v="0"/>
    <n v="4"/>
    <n v="14"/>
    <n v="20.36"/>
    <b v="0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x v="3966"/>
    <x v="3966"/>
    <b v="0"/>
    <n v="2"/>
    <n v="1"/>
    <n v="45"/>
    <b v="0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x v="3967"/>
    <x v="3967"/>
    <b v="0"/>
    <n v="10"/>
    <n v="24"/>
    <n v="17.079999999999998"/>
    <b v="0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x v="3968"/>
    <x v="3968"/>
    <b v="0"/>
    <n v="11"/>
    <n v="11"/>
    <n v="47.91"/>
    <b v="0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x v="3969"/>
    <x v="3969"/>
    <b v="0"/>
    <n v="6"/>
    <n v="7"/>
    <n v="30.14"/>
    <b v="0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x v="3970"/>
    <x v="3970"/>
    <b v="0"/>
    <n v="2"/>
    <n v="0"/>
    <n v="0"/>
    <b v="0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x v="3971"/>
    <x v="3971"/>
    <b v="0"/>
    <n v="6"/>
    <n v="1"/>
    <n v="136"/>
    <b v="0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x v="3972"/>
    <x v="3972"/>
    <b v="0"/>
    <n v="8"/>
    <n v="21"/>
    <n v="10.050000000000001"/>
    <b v="0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x v="3973"/>
    <x v="3973"/>
    <b v="0"/>
    <n v="37"/>
    <n v="78"/>
    <n v="50.06"/>
    <b v="0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x v="3974"/>
    <x v="3974"/>
    <b v="0"/>
    <n v="11"/>
    <n v="32"/>
    <n v="10"/>
    <b v="0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x v="3975"/>
    <x v="3975"/>
    <b v="0"/>
    <n v="0"/>
    <n v="0"/>
    <n v="0"/>
    <b v="0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x v="3976"/>
    <x v="3976"/>
    <b v="0"/>
    <n v="10"/>
    <n v="48"/>
    <n v="12.92"/>
    <b v="0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x v="3977"/>
    <x v="3977"/>
    <b v="0"/>
    <n v="6"/>
    <n v="1"/>
    <n v="1305"/>
    <b v="0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x v="3978"/>
    <x v="3978"/>
    <b v="0"/>
    <n v="8"/>
    <n v="11"/>
    <n v="19.45"/>
    <b v="0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x v="3979"/>
    <x v="3979"/>
    <b v="0"/>
    <n v="6"/>
    <n v="2"/>
    <n v="55"/>
    <b v="0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x v="3980"/>
    <x v="3980"/>
    <b v="0"/>
    <n v="7"/>
    <n v="18"/>
    <n v="25"/>
    <b v="0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x v="3981"/>
    <x v="3981"/>
    <b v="0"/>
    <n v="7"/>
    <n v="4"/>
    <n v="306.25"/>
    <b v="0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x v="3982"/>
    <x v="3982"/>
    <b v="0"/>
    <n v="5"/>
    <n v="20"/>
    <n v="8.5"/>
    <b v="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x v="3983"/>
    <x v="3983"/>
    <b v="0"/>
    <n v="46"/>
    <n v="35"/>
    <n v="110.77"/>
    <b v="0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x v="3984"/>
    <x v="3984"/>
    <b v="0"/>
    <n v="10"/>
    <n v="6"/>
    <n v="15.83"/>
    <b v="0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x v="3985"/>
    <x v="3985"/>
    <b v="0"/>
    <n v="19"/>
    <n v="32"/>
    <n v="20.03"/>
    <b v="0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x v="3986"/>
    <x v="3986"/>
    <b v="0"/>
    <n v="13"/>
    <n v="10"/>
    <n v="48.8"/>
    <b v="0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x v="3987"/>
    <x v="3987"/>
    <b v="0"/>
    <n v="13"/>
    <n v="38"/>
    <n v="3.97"/>
    <b v="0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x v="3988"/>
    <x v="3988"/>
    <b v="0"/>
    <n v="4"/>
    <n v="2"/>
    <n v="16"/>
    <b v="0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x v="3989"/>
    <x v="3989"/>
    <b v="0"/>
    <n v="0"/>
    <n v="0"/>
    <n v="0"/>
    <b v="0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x v="3990"/>
    <x v="3990"/>
    <b v="0"/>
    <n v="3"/>
    <n v="4"/>
    <n v="17.25"/>
    <b v="0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x v="3991"/>
    <x v="3991"/>
    <b v="0"/>
    <n v="1"/>
    <n v="20"/>
    <n v="5"/>
    <b v="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x v="3992"/>
    <x v="3992"/>
    <b v="0"/>
    <n v="9"/>
    <n v="5"/>
    <n v="108.2"/>
    <b v="0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x v="3993"/>
    <x v="3993"/>
    <b v="0"/>
    <n v="1"/>
    <n v="0"/>
    <n v="0"/>
    <b v="0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x v="3994"/>
    <x v="3994"/>
    <b v="0"/>
    <n v="1"/>
    <n v="0"/>
    <n v="0"/>
    <b v="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x v="3995"/>
    <x v="3995"/>
    <b v="0"/>
    <n v="4"/>
    <n v="35"/>
    <n v="2"/>
    <b v="0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x v="3996"/>
    <x v="3996"/>
    <b v="0"/>
    <n v="17"/>
    <n v="17"/>
    <n v="29.24"/>
    <b v="0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x v="3997"/>
    <x v="3997"/>
    <b v="0"/>
    <n v="0"/>
    <n v="0"/>
    <n v="0"/>
    <b v="0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x v="3998"/>
    <x v="3998"/>
    <b v="0"/>
    <n v="12"/>
    <n v="57"/>
    <n v="12.54"/>
    <b v="0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x v="3999"/>
    <x v="3999"/>
    <b v="0"/>
    <n v="14"/>
    <n v="17"/>
    <n v="68"/>
    <b v="0"/>
    <x v="6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x v="4000"/>
    <x v="4000"/>
    <b v="0"/>
    <n v="1"/>
    <n v="0"/>
    <n v="0"/>
    <b v="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x v="4001"/>
    <x v="4001"/>
    <b v="0"/>
    <n v="14"/>
    <n v="38"/>
    <n v="11.92"/>
    <b v="0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x v="4002"/>
    <x v="4002"/>
    <b v="0"/>
    <n v="4"/>
    <n v="2"/>
    <n v="11.5"/>
    <b v="0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x v="4003"/>
    <x v="4003"/>
    <b v="0"/>
    <n v="2"/>
    <n v="10"/>
    <n v="20.100000000000001"/>
    <b v="0"/>
    <x v="6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x v="4004"/>
    <x v="4004"/>
    <b v="0"/>
    <n v="1"/>
    <n v="0"/>
    <n v="0"/>
    <b v="0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x v="4005"/>
    <x v="4005"/>
    <b v="0"/>
    <n v="2"/>
    <n v="1"/>
    <n v="40"/>
    <b v="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x v="4006"/>
    <x v="4006"/>
    <b v="0"/>
    <n v="1"/>
    <n v="0"/>
    <n v="0"/>
    <b v="0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x v="4007"/>
    <x v="4007"/>
    <b v="0"/>
    <n v="1"/>
    <n v="0"/>
    <n v="0"/>
    <b v="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x v="4008"/>
    <x v="4008"/>
    <b v="0"/>
    <n v="4"/>
    <n v="6"/>
    <n v="10"/>
    <b v="0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x v="4009"/>
    <x v="4009"/>
    <b v="0"/>
    <n v="3"/>
    <n v="4"/>
    <n v="18.75"/>
    <b v="0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x v="4010"/>
    <x v="4010"/>
    <b v="0"/>
    <n v="38"/>
    <n v="24"/>
    <n v="72.58"/>
    <b v="0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x v="4011"/>
    <x v="4011"/>
    <b v="0"/>
    <n v="4"/>
    <n v="8"/>
    <n v="2.38"/>
    <b v="0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x v="4012"/>
    <x v="4012"/>
    <b v="0"/>
    <n v="0"/>
    <n v="0"/>
    <n v="0"/>
    <b v="0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x v="4013"/>
    <x v="4013"/>
    <b v="0"/>
    <n v="2"/>
    <n v="1"/>
    <n v="26"/>
    <b v="0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x v="4014"/>
    <x v="4014"/>
    <b v="0"/>
    <n v="0"/>
    <n v="0"/>
    <n v="0"/>
    <b v="0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x v="4015"/>
    <x v="4015"/>
    <b v="0"/>
    <n v="1"/>
    <n v="0"/>
    <n v="0"/>
    <b v="0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x v="4016"/>
    <x v="4016"/>
    <b v="0"/>
    <n v="7"/>
    <n v="14"/>
    <n v="5"/>
    <b v="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x v="4017"/>
    <x v="4017"/>
    <b v="0"/>
    <n v="2"/>
    <n v="1"/>
    <n v="105"/>
    <b v="0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x v="4018"/>
    <x v="4018"/>
    <b v="0"/>
    <n v="4"/>
    <n v="9"/>
    <n v="14.44"/>
    <b v="0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x v="4019"/>
    <x v="4019"/>
    <b v="0"/>
    <n v="4"/>
    <n v="1"/>
    <n v="29"/>
    <b v="0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x v="4020"/>
    <x v="4020"/>
    <b v="0"/>
    <n v="3"/>
    <n v="17"/>
    <n v="5.88"/>
    <b v="0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x v="4021"/>
    <x v="4021"/>
    <b v="0"/>
    <n v="2"/>
    <n v="1"/>
    <n v="125"/>
    <b v="0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x v="4022"/>
    <x v="4022"/>
    <b v="0"/>
    <n v="197"/>
    <n v="70"/>
    <n v="178.87"/>
    <b v="0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x v="4023"/>
    <x v="4023"/>
    <b v="0"/>
    <n v="0"/>
    <n v="0"/>
    <n v="0"/>
    <b v="0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x v="4024"/>
    <x v="4024"/>
    <b v="0"/>
    <n v="1"/>
    <n v="1"/>
    <n v="10"/>
    <b v="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x v="4025"/>
    <x v="4025"/>
    <b v="0"/>
    <n v="4"/>
    <n v="5"/>
    <n v="50"/>
    <b v="0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x v="4026"/>
    <x v="4026"/>
    <b v="0"/>
    <n v="0"/>
    <n v="0"/>
    <n v="0"/>
    <b v="0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x v="4027"/>
    <x v="4027"/>
    <b v="0"/>
    <n v="7"/>
    <n v="7"/>
    <n v="30.71"/>
    <b v="0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x v="4028"/>
    <x v="4028"/>
    <b v="0"/>
    <n v="11"/>
    <n v="28"/>
    <n v="20.04"/>
    <b v="0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x v="4029"/>
    <x v="4029"/>
    <b v="0"/>
    <n v="0"/>
    <n v="0"/>
    <n v="0"/>
    <b v="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x v="4030"/>
    <x v="4030"/>
    <b v="0"/>
    <n v="6"/>
    <n v="16"/>
    <n v="25"/>
    <b v="0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x v="4031"/>
    <x v="4031"/>
    <b v="0"/>
    <n v="0"/>
    <n v="0"/>
    <n v="0"/>
    <b v="0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x v="4032"/>
    <x v="4032"/>
    <b v="0"/>
    <n v="7"/>
    <n v="7"/>
    <n v="59"/>
    <b v="0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x v="4033"/>
    <x v="4033"/>
    <b v="0"/>
    <n v="94"/>
    <n v="26"/>
    <n v="236.23"/>
    <b v="0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x v="4034"/>
    <x v="4034"/>
    <b v="0"/>
    <n v="2"/>
    <n v="1"/>
    <n v="200"/>
    <b v="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x v="4035"/>
    <x v="4035"/>
    <b v="0"/>
    <n v="25"/>
    <n v="37"/>
    <n v="99.59"/>
    <b v="0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x v="4036"/>
    <x v="4036"/>
    <b v="0"/>
    <n v="17"/>
    <n v="47"/>
    <n v="60.06"/>
    <b v="0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x v="4037"/>
    <x v="4037"/>
    <b v="0"/>
    <n v="2"/>
    <n v="11"/>
    <n v="7.27"/>
    <b v="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x v="4038"/>
    <x v="4038"/>
    <b v="0"/>
    <n v="4"/>
    <n v="12"/>
    <n v="25.08"/>
    <b v="0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x v="4039"/>
    <x v="4039"/>
    <b v="0"/>
    <n v="5"/>
    <n v="60"/>
    <n v="5"/>
    <b v="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x v="4040"/>
    <x v="4040"/>
    <b v="0"/>
    <n v="2"/>
    <n v="31"/>
    <n v="80.650000000000006"/>
    <b v="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x v="4041"/>
    <x v="4041"/>
    <b v="0"/>
    <n v="2"/>
    <n v="0"/>
    <n v="0"/>
    <b v="0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x v="4042"/>
    <x v="4042"/>
    <b v="0"/>
    <n v="3"/>
    <n v="0"/>
    <n v="0"/>
    <b v="0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x v="4043"/>
    <x v="4043"/>
    <b v="0"/>
    <n v="0"/>
    <n v="0"/>
    <n v="0"/>
    <b v="0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x v="4044"/>
    <x v="4044"/>
    <b v="0"/>
    <n v="4"/>
    <n v="38"/>
    <n v="5.92"/>
    <b v="0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x v="4045"/>
    <x v="4045"/>
    <b v="0"/>
    <n v="1"/>
    <n v="0"/>
    <n v="0"/>
    <b v="0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x v="4046"/>
    <x v="4046"/>
    <b v="0"/>
    <n v="12"/>
    <n v="8"/>
    <n v="57.5"/>
    <b v="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x v="4047"/>
    <x v="4047"/>
    <b v="0"/>
    <n v="4"/>
    <n v="2"/>
    <n v="55"/>
    <b v="0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x v="4048"/>
    <x v="4048"/>
    <b v="0"/>
    <n v="91"/>
    <n v="18"/>
    <n v="166.72"/>
    <b v="0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x v="4049"/>
    <x v="4049"/>
    <b v="0"/>
    <n v="1"/>
    <n v="0"/>
    <n v="0"/>
    <b v="0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x v="4050"/>
    <x v="4050"/>
    <b v="0"/>
    <n v="1"/>
    <n v="0"/>
    <n v="0"/>
    <b v="0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x v="4051"/>
    <x v="4051"/>
    <b v="0"/>
    <n v="0"/>
    <n v="0"/>
    <n v="0"/>
    <b v="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x v="4052"/>
    <x v="4052"/>
    <b v="0"/>
    <n v="13"/>
    <n v="38"/>
    <n v="29.63"/>
    <b v="0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x v="4053"/>
    <x v="4053"/>
    <b v="0"/>
    <n v="2"/>
    <n v="22"/>
    <n v="5"/>
    <b v="0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x v="4054"/>
    <x v="4054"/>
    <b v="0"/>
    <n v="0"/>
    <n v="0"/>
    <n v="0"/>
    <b v="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x v="4055"/>
    <x v="4055"/>
    <b v="0"/>
    <n v="21"/>
    <n v="18"/>
    <n v="48.94"/>
    <b v="0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x v="4056"/>
    <x v="4056"/>
    <b v="0"/>
    <n v="9"/>
    <n v="53"/>
    <n v="15"/>
    <b v="0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x v="4057"/>
    <x v="4057"/>
    <b v="0"/>
    <n v="6"/>
    <n v="22"/>
    <n v="35.229999999999997"/>
    <b v="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x v="4058"/>
    <x v="4058"/>
    <b v="0"/>
    <n v="4"/>
    <n v="3"/>
    <n v="31.67"/>
    <b v="0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x v="4059"/>
    <x v="4059"/>
    <b v="0"/>
    <n v="7"/>
    <n v="3"/>
    <n v="83.33"/>
    <b v="0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x v="4060"/>
    <x v="4060"/>
    <b v="0"/>
    <n v="5"/>
    <n v="3"/>
    <n v="95"/>
    <b v="0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x v="4061"/>
    <x v="4061"/>
    <b v="0"/>
    <n v="0"/>
    <n v="0"/>
    <n v="0"/>
    <b v="0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x v="4062"/>
    <x v="4062"/>
    <b v="0"/>
    <n v="3"/>
    <n v="2"/>
    <n v="245"/>
    <b v="0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x v="4063"/>
    <x v="4063"/>
    <b v="0"/>
    <n v="9"/>
    <n v="1"/>
    <n v="135"/>
    <b v="0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x v="4064"/>
    <x v="4064"/>
    <b v="0"/>
    <n v="6"/>
    <n v="19"/>
    <n v="20.260000000000002"/>
    <b v="0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x v="4065"/>
    <x v="4065"/>
    <b v="0"/>
    <n v="4"/>
    <n v="1"/>
    <n v="27"/>
    <b v="0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x v="4066"/>
    <x v="4066"/>
    <b v="0"/>
    <n v="1"/>
    <n v="0"/>
    <n v="0"/>
    <b v="0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x v="4067"/>
    <x v="4067"/>
    <b v="0"/>
    <n v="17"/>
    <n v="61"/>
    <n v="49.92"/>
    <b v="0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x v="4068"/>
    <x v="4068"/>
    <b v="0"/>
    <n v="1"/>
    <n v="1"/>
    <n v="34.950000000000003"/>
    <b v="0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x v="4069"/>
    <x v="4069"/>
    <b v="0"/>
    <n v="13"/>
    <n v="34"/>
    <n v="12.65"/>
    <b v="0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x v="4070"/>
    <x v="4070"/>
    <b v="0"/>
    <n v="6"/>
    <n v="17"/>
    <n v="9.7100000000000009"/>
    <b v="0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x v="4071"/>
    <x v="4071"/>
    <b v="0"/>
    <n v="0"/>
    <n v="0"/>
    <n v="0"/>
    <b v="0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x v="4072"/>
    <x v="4072"/>
    <b v="0"/>
    <n v="2"/>
    <n v="0"/>
    <n v="0"/>
    <b v="0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x v="4073"/>
    <x v="4073"/>
    <b v="0"/>
    <n v="2"/>
    <n v="1"/>
    <n v="37"/>
    <b v="0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x v="4074"/>
    <x v="4074"/>
    <b v="0"/>
    <n v="21"/>
    <n v="27"/>
    <n v="27.22"/>
    <b v="0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x v="4075"/>
    <x v="4075"/>
    <b v="0"/>
    <n v="13"/>
    <n v="29"/>
    <n v="19.86"/>
    <b v="0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x v="4076"/>
    <x v="4076"/>
    <b v="0"/>
    <n v="0"/>
    <n v="0"/>
    <n v="0"/>
    <b v="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x v="4077"/>
    <x v="4077"/>
    <b v="0"/>
    <n v="6"/>
    <n v="9"/>
    <n v="148.33000000000001"/>
    <b v="0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x v="4078"/>
    <x v="4078"/>
    <b v="0"/>
    <n v="0"/>
    <n v="0"/>
    <n v="0"/>
    <b v="0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x v="4079"/>
    <x v="4079"/>
    <b v="0"/>
    <n v="1"/>
    <n v="0"/>
    <n v="0"/>
    <b v="0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x v="4080"/>
    <x v="4080"/>
    <b v="0"/>
    <n v="0"/>
    <n v="0"/>
    <n v="0"/>
    <b v="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x v="4081"/>
    <x v="4081"/>
    <b v="0"/>
    <n v="12"/>
    <n v="16"/>
    <n v="21.88"/>
    <b v="0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x v="4082"/>
    <x v="4082"/>
    <b v="0"/>
    <n v="2"/>
    <n v="2"/>
    <n v="1.5"/>
    <b v="0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x v="4083"/>
    <x v="4083"/>
    <b v="0"/>
    <n v="6"/>
    <n v="22"/>
    <n v="34.5"/>
    <b v="0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x v="4084"/>
    <x v="4084"/>
    <b v="0"/>
    <n v="1"/>
    <n v="0"/>
    <n v="0"/>
    <b v="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x v="4085"/>
    <x v="4085"/>
    <b v="0"/>
    <n v="1"/>
    <n v="0"/>
    <n v="0"/>
    <b v="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x v="4086"/>
    <x v="4086"/>
    <b v="0"/>
    <n v="5"/>
    <n v="5"/>
    <n v="9.4"/>
    <b v="0"/>
    <x v="6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x v="4087"/>
    <x v="4087"/>
    <b v="0"/>
    <n v="0"/>
    <n v="0"/>
    <n v="0"/>
    <b v="0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x v="4088"/>
    <x v="4088"/>
    <b v="0"/>
    <n v="3"/>
    <n v="11"/>
    <n v="19.64"/>
    <b v="0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x v="4089"/>
    <x v="4089"/>
    <b v="0"/>
    <n v="8"/>
    <n v="5"/>
    <n v="48"/>
    <b v="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x v="4090"/>
    <x v="4090"/>
    <b v="0"/>
    <n v="3"/>
    <n v="3"/>
    <n v="10.67"/>
    <b v="0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x v="4091"/>
    <x v="4091"/>
    <b v="0"/>
    <n v="8"/>
    <n v="13"/>
    <n v="15.69"/>
    <b v="0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x v="4092"/>
    <x v="4092"/>
    <b v="0"/>
    <n v="1"/>
    <n v="0"/>
    <n v="0"/>
    <b v="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x v="4093"/>
    <x v="4093"/>
    <b v="0"/>
    <n v="4"/>
    <n v="2"/>
    <n v="30"/>
    <b v="0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x v="4094"/>
    <x v="4094"/>
    <b v="0"/>
    <n v="8"/>
    <n v="37"/>
    <n v="19.73"/>
    <b v="0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x v="4095"/>
    <x v="4095"/>
    <b v="0"/>
    <n v="1"/>
    <n v="3"/>
    <n v="266.67"/>
    <b v="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x v="4096"/>
    <x v="4096"/>
    <b v="0"/>
    <n v="5"/>
    <n v="11"/>
    <n v="36.36"/>
    <b v="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x v="4097"/>
    <x v="4097"/>
    <b v="0"/>
    <n v="0"/>
    <n v="0"/>
    <n v="0"/>
    <b v="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x v="4098"/>
    <x v="4098"/>
    <b v="0"/>
    <n v="0"/>
    <n v="0"/>
    <n v="0"/>
    <b v="0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x v="4099"/>
    <x v="4099"/>
    <b v="0"/>
    <n v="1"/>
    <n v="1"/>
    <n v="50"/>
    <b v="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x v="4100"/>
    <x v="4100"/>
    <b v="0"/>
    <n v="0"/>
    <n v="0"/>
    <n v="0"/>
    <b v="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x v="4101"/>
    <x v="4101"/>
    <b v="0"/>
    <n v="0"/>
    <n v="0"/>
    <n v="0"/>
    <b v="0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x v="4102"/>
    <x v="4102"/>
    <b v="0"/>
    <n v="6"/>
    <n v="27"/>
    <n v="5.07"/>
    <b v="0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x v="4103"/>
    <x v="4103"/>
    <b v="0"/>
    <n v="6"/>
    <n v="10"/>
    <n v="10"/>
    <b v="0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x v="4104"/>
    <x v="4104"/>
    <b v="0"/>
    <n v="14"/>
    <n v="21"/>
    <n v="30.52"/>
    <b v="0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x v="4105"/>
    <x v="4105"/>
    <b v="0"/>
    <n v="6"/>
    <n v="7"/>
    <n v="328.57"/>
    <b v="0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x v="4106"/>
    <x v="4106"/>
    <b v="0"/>
    <n v="33"/>
    <n v="71"/>
    <n v="49.72"/>
    <b v="0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x v="4107"/>
    <x v="4107"/>
    <b v="0"/>
    <n v="4"/>
    <n v="2"/>
    <n v="20.5"/>
    <b v="0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x v="4108"/>
    <x v="4108"/>
    <b v="0"/>
    <n v="1"/>
    <n v="2"/>
    <n v="29.5"/>
    <b v="0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x v="4109"/>
    <x v="4109"/>
    <b v="0"/>
    <n v="0"/>
    <n v="0"/>
    <n v="0"/>
    <b v="0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x v="4110"/>
    <x v="4110"/>
    <b v="0"/>
    <n v="6"/>
    <n v="29"/>
    <n v="2.97"/>
    <b v="0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x v="4111"/>
    <x v="4111"/>
    <b v="0"/>
    <n v="6"/>
    <n v="3"/>
    <n v="31.33"/>
    <b v="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x v="4112"/>
    <x v="4112"/>
    <b v="0"/>
    <n v="1"/>
    <n v="0"/>
    <n v="0"/>
    <b v="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x v="4113"/>
    <x v="4113"/>
    <b v="0"/>
    <n v="3"/>
    <n v="0"/>
    <n v="0"/>
    <b v="0"/>
    <x v="6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E3C4A-87A6-4D49-A122-F441AEB984F2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item="8" hier="-1"/>
    <pageField fld="21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topLeftCell="E1" zoomScale="95" zoomScaleNormal="95" workbookViewId="0">
      <pane ySplit="1" topLeftCell="A522" activePane="bottomLeft" state="frozen"/>
      <selection activeCell="D1" sqref="D1"/>
      <selection pane="bottomLeft" activeCell="G4113" sqref="G411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42578125" bestFit="1" customWidth="1"/>
    <col min="11" max="11" width="30.42578125" customWidth="1"/>
    <col min="12" max="12" width="17.85546875" customWidth="1"/>
    <col min="13" max="13" width="30.42578125" bestFit="1" customWidth="1"/>
    <col min="14" max="14" width="30.42578125" customWidth="1"/>
    <col min="15" max="15" width="15.42578125" customWidth="1"/>
    <col min="16" max="16" width="19.28515625" bestFit="1" customWidth="1"/>
    <col min="17" max="17" width="23" style="8" hidden="1" customWidth="1"/>
    <col min="18" max="18" width="22" style="8" bestFit="1" customWidth="1"/>
    <col min="19" max="19" width="13.85546875" bestFit="1" customWidth="1"/>
    <col min="20" max="20" width="29.85546875" bestFit="1" customWidth="1"/>
    <col min="21" max="21" width="28" bestFit="1" customWidth="1"/>
    <col min="22" max="22" width="12.285156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8306</v>
      </c>
      <c r="K1" s="1" t="s">
        <v>8382</v>
      </c>
      <c r="L1" s="1" t="s">
        <v>8259</v>
      </c>
      <c r="M1" s="1" t="s">
        <v>8308</v>
      </c>
      <c r="N1" s="1" t="s">
        <v>8381</v>
      </c>
      <c r="O1" s="1" t="s">
        <v>8260</v>
      </c>
      <c r="P1" s="1" t="s">
        <v>8261</v>
      </c>
      <c r="Q1" s="7" t="s">
        <v>8307</v>
      </c>
      <c r="R1" s="7" t="s">
        <v>8309</v>
      </c>
      <c r="S1" s="1" t="s">
        <v>8262</v>
      </c>
      <c r="T1" s="1" t="s">
        <v>8305</v>
      </c>
      <c r="U1" s="11" t="s">
        <v>8314</v>
      </c>
      <c r="V1" s="11" t="s">
        <v>8315</v>
      </c>
    </row>
    <row r="2" spans="1:22" ht="60" hidden="1" x14ac:dyDescent="0.25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f>(((I2/60)/60/24)+DATE(1970,1,1))</f>
        <v>42208.125</v>
      </c>
      <c r="K2" s="10">
        <f>YEAR(J2)</f>
        <v>2015</v>
      </c>
      <c r="L2">
        <v>1434931811</v>
      </c>
      <c r="M2" s="14">
        <f>(((L2/60)/60/24)+DATE(1970,1,1))</f>
        <v>42177.007071759261</v>
      </c>
      <c r="N2" s="10">
        <f>YEAR(M2)</f>
        <v>2015</v>
      </c>
      <c r="O2" t="b">
        <v>0</v>
      </c>
      <c r="P2">
        <v>182</v>
      </c>
      <c r="Q2" s="10">
        <f t="shared" ref="Q2:Q65" si="0">ROUND(E2/D2*100,0)</f>
        <v>137</v>
      </c>
      <c r="R2" s="10">
        <f>IFERROR(ROUND(E2/P2,2),0)</f>
        <v>63.92</v>
      </c>
      <c r="S2" t="b">
        <v>1</v>
      </c>
      <c r="T2" t="s">
        <v>8263</v>
      </c>
      <c r="U2" s="12" t="s">
        <v>8321</v>
      </c>
      <c r="V2" t="s">
        <v>8322</v>
      </c>
    </row>
    <row r="3" spans="1:22" ht="30" hidden="1" x14ac:dyDescent="0.25">
      <c r="A3">
        <v>1</v>
      </c>
      <c r="B3" s="3" t="s">
        <v>3</v>
      </c>
      <c r="C3" s="9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f t="shared" ref="J3:J66" si="1">(((I3/60)/60/24)+DATE(1970,1,1))</f>
        <v>42796.600497685184</v>
      </c>
      <c r="K3" s="10">
        <f t="shared" ref="K3:K66" si="2">YEAR(J3)</f>
        <v>2017</v>
      </c>
      <c r="L3">
        <v>1485872683</v>
      </c>
      <c r="M3" s="14">
        <f t="shared" ref="M3:M66" si="3">(((L3/60)/60/24)+DATE(1970,1,1))</f>
        <v>42766.600497685184</v>
      </c>
      <c r="N3" s="10">
        <f t="shared" ref="N3:N66" si="4">YEAR(M3)</f>
        <v>2017</v>
      </c>
      <c r="O3" t="b">
        <v>0</v>
      </c>
      <c r="P3">
        <v>79</v>
      </c>
      <c r="Q3" s="10">
        <f t="shared" si="0"/>
        <v>143</v>
      </c>
      <c r="R3" s="10">
        <f t="shared" ref="R3:R66" si="5">IFERROR(ROUND(E3/P3,2),0)</f>
        <v>185.48</v>
      </c>
      <c r="S3" t="b">
        <v>1</v>
      </c>
      <c r="T3" t="s">
        <v>8263</v>
      </c>
      <c r="U3" s="12" t="s">
        <v>8321</v>
      </c>
      <c r="V3" t="s">
        <v>8322</v>
      </c>
    </row>
    <row r="4" spans="1:22" ht="45" hidden="1" x14ac:dyDescent="0.25">
      <c r="A4">
        <v>2</v>
      </c>
      <c r="B4" s="3" t="s">
        <v>4</v>
      </c>
      <c r="C4" s="9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f t="shared" si="1"/>
        <v>42415.702349537038</v>
      </c>
      <c r="K4" s="10">
        <f t="shared" si="2"/>
        <v>2016</v>
      </c>
      <c r="L4">
        <v>1454691083</v>
      </c>
      <c r="M4" s="14">
        <f t="shared" si="3"/>
        <v>42405.702349537038</v>
      </c>
      <c r="N4" s="10">
        <f t="shared" si="4"/>
        <v>2016</v>
      </c>
      <c r="O4" t="b">
        <v>0</v>
      </c>
      <c r="P4">
        <v>35</v>
      </c>
      <c r="Q4" s="10">
        <f t="shared" si="0"/>
        <v>105</v>
      </c>
      <c r="R4" s="10">
        <f t="shared" si="5"/>
        <v>15</v>
      </c>
      <c r="S4" t="b">
        <v>1</v>
      </c>
      <c r="T4" t="s">
        <v>8263</v>
      </c>
      <c r="U4" s="12" t="s">
        <v>8321</v>
      </c>
      <c r="V4" t="s">
        <v>8322</v>
      </c>
    </row>
    <row r="5" spans="1:22" ht="30" hidden="1" x14ac:dyDescent="0.25">
      <c r="A5">
        <v>3</v>
      </c>
      <c r="B5" s="3" t="s">
        <v>5</v>
      </c>
      <c r="C5" s="9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f t="shared" si="1"/>
        <v>41858.515127314815</v>
      </c>
      <c r="K5" s="10">
        <f t="shared" si="2"/>
        <v>2014</v>
      </c>
      <c r="L5">
        <v>1404822107</v>
      </c>
      <c r="M5" s="14">
        <f t="shared" si="3"/>
        <v>41828.515127314815</v>
      </c>
      <c r="N5" s="10">
        <f t="shared" si="4"/>
        <v>2014</v>
      </c>
      <c r="O5" t="b">
        <v>0</v>
      </c>
      <c r="P5">
        <v>150</v>
      </c>
      <c r="Q5" s="10">
        <f t="shared" si="0"/>
        <v>104</v>
      </c>
      <c r="R5" s="10">
        <f t="shared" si="5"/>
        <v>69.27</v>
      </c>
      <c r="S5" t="b">
        <v>1</v>
      </c>
      <c r="T5" t="s">
        <v>8263</v>
      </c>
      <c r="U5" s="12" t="s">
        <v>8321</v>
      </c>
      <c r="V5" t="s">
        <v>8322</v>
      </c>
    </row>
    <row r="6" spans="1:22" ht="60" hidden="1" x14ac:dyDescent="0.25">
      <c r="A6">
        <v>4</v>
      </c>
      <c r="B6" s="3" t="s">
        <v>6</v>
      </c>
      <c r="C6" s="9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f t="shared" si="1"/>
        <v>42357.834247685183</v>
      </c>
      <c r="K6" s="10">
        <f t="shared" si="2"/>
        <v>2015</v>
      </c>
      <c r="L6">
        <v>1447963279</v>
      </c>
      <c r="M6" s="14">
        <f t="shared" si="3"/>
        <v>42327.834247685183</v>
      </c>
      <c r="N6" s="10">
        <f t="shared" si="4"/>
        <v>2015</v>
      </c>
      <c r="O6" t="b">
        <v>0</v>
      </c>
      <c r="P6">
        <v>284</v>
      </c>
      <c r="Q6" s="10">
        <f t="shared" si="0"/>
        <v>123</v>
      </c>
      <c r="R6" s="10">
        <f t="shared" si="5"/>
        <v>190.55</v>
      </c>
      <c r="S6" t="b">
        <v>1</v>
      </c>
      <c r="T6" t="s">
        <v>8263</v>
      </c>
      <c r="U6" s="12" t="s">
        <v>8321</v>
      </c>
      <c r="V6" t="s">
        <v>8322</v>
      </c>
    </row>
    <row r="7" spans="1:22" ht="45" hidden="1" x14ac:dyDescent="0.25">
      <c r="A7">
        <v>5</v>
      </c>
      <c r="B7" s="3" t="s">
        <v>7</v>
      </c>
      <c r="C7" s="9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f t="shared" si="1"/>
        <v>42580.232638888891</v>
      </c>
      <c r="K7" s="10">
        <f t="shared" si="2"/>
        <v>2016</v>
      </c>
      <c r="L7">
        <v>1468362207</v>
      </c>
      <c r="M7" s="14">
        <f t="shared" si="3"/>
        <v>42563.932951388888</v>
      </c>
      <c r="N7" s="10">
        <f t="shared" si="4"/>
        <v>2016</v>
      </c>
      <c r="O7" t="b">
        <v>0</v>
      </c>
      <c r="P7">
        <v>47</v>
      </c>
      <c r="Q7" s="10">
        <f t="shared" si="0"/>
        <v>110</v>
      </c>
      <c r="R7" s="10">
        <f t="shared" si="5"/>
        <v>93.4</v>
      </c>
      <c r="S7" t="b">
        <v>1</v>
      </c>
      <c r="T7" t="s">
        <v>8263</v>
      </c>
      <c r="U7" s="12" t="s">
        <v>8321</v>
      </c>
      <c r="V7" t="s">
        <v>8322</v>
      </c>
    </row>
    <row r="8" spans="1:22" ht="60" hidden="1" x14ac:dyDescent="0.25">
      <c r="A8">
        <v>6</v>
      </c>
      <c r="B8" s="3" t="s">
        <v>8</v>
      </c>
      <c r="C8" s="9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f t="shared" si="1"/>
        <v>41804.072337962964</v>
      </c>
      <c r="K8" s="10">
        <f t="shared" si="2"/>
        <v>2014</v>
      </c>
      <c r="L8">
        <v>1401846250</v>
      </c>
      <c r="M8" s="14">
        <f t="shared" si="3"/>
        <v>41794.072337962964</v>
      </c>
      <c r="N8" s="10">
        <f t="shared" si="4"/>
        <v>2014</v>
      </c>
      <c r="O8" t="b">
        <v>0</v>
      </c>
      <c r="P8">
        <v>58</v>
      </c>
      <c r="Q8" s="10">
        <f t="shared" si="0"/>
        <v>106</v>
      </c>
      <c r="R8" s="10">
        <f t="shared" si="5"/>
        <v>146.88</v>
      </c>
      <c r="S8" t="b">
        <v>1</v>
      </c>
      <c r="T8" t="s">
        <v>8263</v>
      </c>
      <c r="U8" s="12" t="s">
        <v>8321</v>
      </c>
      <c r="V8" t="s">
        <v>8322</v>
      </c>
    </row>
    <row r="9" spans="1:22" ht="60" hidden="1" x14ac:dyDescent="0.25">
      <c r="A9">
        <v>7</v>
      </c>
      <c r="B9" s="3" t="s">
        <v>9</v>
      </c>
      <c r="C9" s="9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f t="shared" si="1"/>
        <v>42556.047071759262</v>
      </c>
      <c r="K9" s="10">
        <f t="shared" si="2"/>
        <v>2016</v>
      </c>
      <c r="L9">
        <v>1464224867</v>
      </c>
      <c r="M9" s="14">
        <f t="shared" si="3"/>
        <v>42516.047071759262</v>
      </c>
      <c r="N9" s="10">
        <f t="shared" si="4"/>
        <v>2016</v>
      </c>
      <c r="O9" t="b">
        <v>0</v>
      </c>
      <c r="P9">
        <v>57</v>
      </c>
      <c r="Q9" s="10">
        <f t="shared" si="0"/>
        <v>101</v>
      </c>
      <c r="R9" s="10">
        <f t="shared" si="5"/>
        <v>159.82</v>
      </c>
      <c r="S9" t="b">
        <v>1</v>
      </c>
      <c r="T9" t="s">
        <v>8263</v>
      </c>
      <c r="U9" s="12" t="s">
        <v>8321</v>
      </c>
      <c r="V9" t="s">
        <v>8322</v>
      </c>
    </row>
    <row r="10" spans="1:22" ht="30" hidden="1" x14ac:dyDescent="0.25">
      <c r="A10">
        <v>8</v>
      </c>
      <c r="B10" s="3" t="s">
        <v>10</v>
      </c>
      <c r="C10" s="9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f t="shared" si="1"/>
        <v>42475.875</v>
      </c>
      <c r="K10" s="10">
        <f t="shared" si="2"/>
        <v>2016</v>
      </c>
      <c r="L10">
        <v>1460155212</v>
      </c>
      <c r="M10" s="14">
        <f t="shared" si="3"/>
        <v>42468.94458333333</v>
      </c>
      <c r="N10" s="10">
        <f t="shared" si="4"/>
        <v>2016</v>
      </c>
      <c r="O10" t="b">
        <v>0</v>
      </c>
      <c r="P10">
        <v>12</v>
      </c>
      <c r="Q10" s="10">
        <f t="shared" si="0"/>
        <v>100</v>
      </c>
      <c r="R10" s="10">
        <f t="shared" si="5"/>
        <v>291.79000000000002</v>
      </c>
      <c r="S10" t="b">
        <v>1</v>
      </c>
      <c r="T10" t="s">
        <v>8263</v>
      </c>
      <c r="U10" s="12" t="s">
        <v>8321</v>
      </c>
      <c r="V10" t="s">
        <v>8322</v>
      </c>
    </row>
    <row r="11" spans="1:22" ht="45" hidden="1" x14ac:dyDescent="0.25">
      <c r="A11">
        <v>9</v>
      </c>
      <c r="B11" s="3" t="s">
        <v>11</v>
      </c>
      <c r="C11" s="9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f t="shared" si="1"/>
        <v>42477.103518518517</v>
      </c>
      <c r="K11" s="10">
        <f t="shared" si="2"/>
        <v>2016</v>
      </c>
      <c r="L11">
        <v>1458268144</v>
      </c>
      <c r="M11" s="14">
        <f t="shared" si="3"/>
        <v>42447.103518518517</v>
      </c>
      <c r="N11" s="10">
        <f t="shared" si="4"/>
        <v>2016</v>
      </c>
      <c r="O11" t="b">
        <v>0</v>
      </c>
      <c r="P11">
        <v>20</v>
      </c>
      <c r="Q11" s="10">
        <f t="shared" si="0"/>
        <v>126</v>
      </c>
      <c r="R11" s="10">
        <f t="shared" si="5"/>
        <v>31.5</v>
      </c>
      <c r="S11" t="b">
        <v>1</v>
      </c>
      <c r="T11" t="s">
        <v>8263</v>
      </c>
      <c r="U11" s="12" t="s">
        <v>8321</v>
      </c>
      <c r="V11" t="s">
        <v>8322</v>
      </c>
    </row>
    <row r="12" spans="1:22" ht="60" hidden="1" x14ac:dyDescent="0.25">
      <c r="A12">
        <v>10</v>
      </c>
      <c r="B12" s="3" t="s">
        <v>12</v>
      </c>
      <c r="C12" s="9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f t="shared" si="1"/>
        <v>41815.068043981482</v>
      </c>
      <c r="K12" s="10">
        <f t="shared" si="2"/>
        <v>2014</v>
      </c>
      <c r="L12">
        <v>1400636279</v>
      </c>
      <c r="M12" s="14">
        <f t="shared" si="3"/>
        <v>41780.068043981482</v>
      </c>
      <c r="N12" s="10">
        <f t="shared" si="4"/>
        <v>2014</v>
      </c>
      <c r="O12" t="b">
        <v>0</v>
      </c>
      <c r="P12">
        <v>19</v>
      </c>
      <c r="Q12" s="10">
        <f t="shared" si="0"/>
        <v>101</v>
      </c>
      <c r="R12" s="10">
        <f t="shared" si="5"/>
        <v>158.68</v>
      </c>
      <c r="S12" t="b">
        <v>1</v>
      </c>
      <c r="T12" t="s">
        <v>8263</v>
      </c>
      <c r="U12" s="12" t="s">
        <v>8321</v>
      </c>
      <c r="V12" t="s">
        <v>8322</v>
      </c>
    </row>
    <row r="13" spans="1:22" ht="60" hidden="1" x14ac:dyDescent="0.25">
      <c r="A13">
        <v>11</v>
      </c>
      <c r="B13" s="3" t="s">
        <v>13</v>
      </c>
      <c r="C13" s="9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f t="shared" si="1"/>
        <v>42604.125</v>
      </c>
      <c r="K13" s="10">
        <f t="shared" si="2"/>
        <v>2016</v>
      </c>
      <c r="L13">
        <v>1469126462</v>
      </c>
      <c r="M13" s="14">
        <f t="shared" si="3"/>
        <v>42572.778495370367</v>
      </c>
      <c r="N13" s="10">
        <f t="shared" si="4"/>
        <v>2016</v>
      </c>
      <c r="O13" t="b">
        <v>0</v>
      </c>
      <c r="P13">
        <v>75</v>
      </c>
      <c r="Q13" s="10">
        <f t="shared" si="0"/>
        <v>121</v>
      </c>
      <c r="R13" s="10">
        <f t="shared" si="5"/>
        <v>80.33</v>
      </c>
      <c r="S13" t="b">
        <v>1</v>
      </c>
      <c r="T13" t="s">
        <v>8263</v>
      </c>
      <c r="U13" s="12" t="s">
        <v>8321</v>
      </c>
      <c r="V13" t="s">
        <v>8322</v>
      </c>
    </row>
    <row r="14" spans="1:22" ht="60" hidden="1" x14ac:dyDescent="0.25">
      <c r="A14">
        <v>12</v>
      </c>
      <c r="B14" s="3" t="s">
        <v>14</v>
      </c>
      <c r="C14" s="9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f t="shared" si="1"/>
        <v>41836.125</v>
      </c>
      <c r="K14" s="10">
        <f t="shared" si="2"/>
        <v>2014</v>
      </c>
      <c r="L14">
        <v>1401642425</v>
      </c>
      <c r="M14" s="14">
        <f t="shared" si="3"/>
        <v>41791.713252314818</v>
      </c>
      <c r="N14" s="10">
        <f t="shared" si="4"/>
        <v>2014</v>
      </c>
      <c r="O14" t="b">
        <v>0</v>
      </c>
      <c r="P14">
        <v>827</v>
      </c>
      <c r="Q14" s="10">
        <f t="shared" si="0"/>
        <v>165</v>
      </c>
      <c r="R14" s="10">
        <f t="shared" si="5"/>
        <v>59.96</v>
      </c>
      <c r="S14" t="b">
        <v>1</v>
      </c>
      <c r="T14" t="s">
        <v>8263</v>
      </c>
      <c r="U14" s="12" t="s">
        <v>8321</v>
      </c>
      <c r="V14" t="s">
        <v>8322</v>
      </c>
    </row>
    <row r="15" spans="1:22" ht="45" hidden="1" x14ac:dyDescent="0.25">
      <c r="A15">
        <v>13</v>
      </c>
      <c r="B15" s="3" t="s">
        <v>15</v>
      </c>
      <c r="C15" s="9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f t="shared" si="1"/>
        <v>42544.852083333331</v>
      </c>
      <c r="K15" s="10">
        <f t="shared" si="2"/>
        <v>2016</v>
      </c>
      <c r="L15">
        <v>1463588109</v>
      </c>
      <c r="M15" s="14">
        <f t="shared" si="3"/>
        <v>42508.677187499998</v>
      </c>
      <c r="N15" s="10">
        <f t="shared" si="4"/>
        <v>2016</v>
      </c>
      <c r="O15" t="b">
        <v>0</v>
      </c>
      <c r="P15">
        <v>51</v>
      </c>
      <c r="Q15" s="10">
        <f t="shared" si="0"/>
        <v>160</v>
      </c>
      <c r="R15" s="10">
        <f t="shared" si="5"/>
        <v>109.78</v>
      </c>
      <c r="S15" t="b">
        <v>1</v>
      </c>
      <c r="T15" t="s">
        <v>8263</v>
      </c>
      <c r="U15" s="12" t="s">
        <v>8321</v>
      </c>
      <c r="V15" t="s">
        <v>8322</v>
      </c>
    </row>
    <row r="16" spans="1:22" ht="30" hidden="1" x14ac:dyDescent="0.25">
      <c r="A16">
        <v>14</v>
      </c>
      <c r="B16" s="3" t="s">
        <v>16</v>
      </c>
      <c r="C16" s="9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f t="shared" si="1"/>
        <v>41833.582638888889</v>
      </c>
      <c r="K16" s="10">
        <f t="shared" si="2"/>
        <v>2014</v>
      </c>
      <c r="L16">
        <v>1403051888</v>
      </c>
      <c r="M16" s="14">
        <f t="shared" si="3"/>
        <v>41808.02648148148</v>
      </c>
      <c r="N16" s="10">
        <f t="shared" si="4"/>
        <v>2014</v>
      </c>
      <c r="O16" t="b">
        <v>0</v>
      </c>
      <c r="P16">
        <v>41</v>
      </c>
      <c r="Q16" s="10">
        <f t="shared" si="0"/>
        <v>101</v>
      </c>
      <c r="R16" s="10">
        <f t="shared" si="5"/>
        <v>147.71</v>
      </c>
      <c r="S16" t="b">
        <v>1</v>
      </c>
      <c r="T16" t="s">
        <v>8263</v>
      </c>
      <c r="U16" s="12" t="s">
        <v>8321</v>
      </c>
      <c r="V16" t="s">
        <v>8322</v>
      </c>
    </row>
    <row r="17" spans="1:22" ht="45" hidden="1" x14ac:dyDescent="0.25">
      <c r="A17">
        <v>15</v>
      </c>
      <c r="B17" s="3" t="s">
        <v>17</v>
      </c>
      <c r="C17" s="9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f t="shared" si="1"/>
        <v>42274.843055555553</v>
      </c>
      <c r="K17" s="10">
        <f t="shared" si="2"/>
        <v>2015</v>
      </c>
      <c r="L17">
        <v>1441790658</v>
      </c>
      <c r="M17" s="14">
        <f t="shared" si="3"/>
        <v>42256.391875000001</v>
      </c>
      <c r="N17" s="10">
        <f t="shared" si="4"/>
        <v>2015</v>
      </c>
      <c r="O17" t="b">
        <v>0</v>
      </c>
      <c r="P17">
        <v>98</v>
      </c>
      <c r="Q17" s="10">
        <f t="shared" si="0"/>
        <v>107</v>
      </c>
      <c r="R17" s="10">
        <f t="shared" si="5"/>
        <v>21.76</v>
      </c>
      <c r="S17" t="b">
        <v>1</v>
      </c>
      <c r="T17" t="s">
        <v>8263</v>
      </c>
      <c r="U17" s="12" t="s">
        <v>8321</v>
      </c>
      <c r="V17" t="s">
        <v>8322</v>
      </c>
    </row>
    <row r="18" spans="1:22" ht="60" hidden="1" x14ac:dyDescent="0.25">
      <c r="A18">
        <v>16</v>
      </c>
      <c r="B18" s="3" t="s">
        <v>18</v>
      </c>
      <c r="C18" s="9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f t="shared" si="1"/>
        <v>41806.229166666664</v>
      </c>
      <c r="K18" s="10">
        <f t="shared" si="2"/>
        <v>2014</v>
      </c>
      <c r="L18">
        <v>1398971211</v>
      </c>
      <c r="M18" s="14">
        <f t="shared" si="3"/>
        <v>41760.796423611115</v>
      </c>
      <c r="N18" s="10">
        <f t="shared" si="4"/>
        <v>2014</v>
      </c>
      <c r="O18" t="b">
        <v>0</v>
      </c>
      <c r="P18">
        <v>70</v>
      </c>
      <c r="Q18" s="10">
        <f t="shared" si="0"/>
        <v>100</v>
      </c>
      <c r="R18" s="10">
        <f t="shared" si="5"/>
        <v>171.84</v>
      </c>
      <c r="S18" t="b">
        <v>1</v>
      </c>
      <c r="T18" t="s">
        <v>8263</v>
      </c>
      <c r="U18" s="12" t="s">
        <v>8321</v>
      </c>
      <c r="V18" t="s">
        <v>8322</v>
      </c>
    </row>
    <row r="19" spans="1:22" ht="60" hidden="1" x14ac:dyDescent="0.25">
      <c r="A19">
        <v>17</v>
      </c>
      <c r="B19" s="3" t="s">
        <v>19</v>
      </c>
      <c r="C19" s="9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f t="shared" si="1"/>
        <v>41947.773402777777</v>
      </c>
      <c r="K19" s="10">
        <f t="shared" si="2"/>
        <v>2014</v>
      </c>
      <c r="L19">
        <v>1412530422</v>
      </c>
      <c r="M19" s="14">
        <f t="shared" si="3"/>
        <v>41917.731736111113</v>
      </c>
      <c r="N19" s="10">
        <f t="shared" si="4"/>
        <v>2014</v>
      </c>
      <c r="O19" t="b">
        <v>0</v>
      </c>
      <c r="P19">
        <v>36</v>
      </c>
      <c r="Q19" s="10">
        <f t="shared" si="0"/>
        <v>101</v>
      </c>
      <c r="R19" s="10">
        <f t="shared" si="5"/>
        <v>41.94</v>
      </c>
      <c r="S19" t="b">
        <v>1</v>
      </c>
      <c r="T19" t="s">
        <v>8263</v>
      </c>
      <c r="U19" s="12" t="s">
        <v>8321</v>
      </c>
      <c r="V19" t="s">
        <v>8322</v>
      </c>
    </row>
    <row r="20" spans="1:22" ht="45" hidden="1" x14ac:dyDescent="0.25">
      <c r="A20">
        <v>18</v>
      </c>
      <c r="B20" s="3" t="s">
        <v>20</v>
      </c>
      <c r="C20" s="9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f t="shared" si="1"/>
        <v>41899.542314814818</v>
      </c>
      <c r="K20" s="10">
        <f t="shared" si="2"/>
        <v>2014</v>
      </c>
      <c r="L20">
        <v>1408366856</v>
      </c>
      <c r="M20" s="14">
        <f t="shared" si="3"/>
        <v>41869.542314814818</v>
      </c>
      <c r="N20" s="10">
        <f t="shared" si="4"/>
        <v>2014</v>
      </c>
      <c r="O20" t="b">
        <v>0</v>
      </c>
      <c r="P20">
        <v>342</v>
      </c>
      <c r="Q20" s="10">
        <f t="shared" si="0"/>
        <v>106</v>
      </c>
      <c r="R20" s="10">
        <f t="shared" si="5"/>
        <v>93.26</v>
      </c>
      <c r="S20" t="b">
        <v>1</v>
      </c>
      <c r="T20" t="s">
        <v>8263</v>
      </c>
      <c r="U20" s="12" t="s">
        <v>8321</v>
      </c>
      <c r="V20" t="s">
        <v>8322</v>
      </c>
    </row>
    <row r="21" spans="1:22" ht="60" hidden="1" x14ac:dyDescent="0.25">
      <c r="A21">
        <v>19</v>
      </c>
      <c r="B21" s="3" t="s">
        <v>21</v>
      </c>
      <c r="C21" s="9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f t="shared" si="1"/>
        <v>42205.816365740742</v>
      </c>
      <c r="K21" s="10">
        <f t="shared" si="2"/>
        <v>2015</v>
      </c>
      <c r="L21">
        <v>1434828934</v>
      </c>
      <c r="M21" s="14">
        <f t="shared" si="3"/>
        <v>42175.816365740742</v>
      </c>
      <c r="N21" s="10">
        <f t="shared" si="4"/>
        <v>2015</v>
      </c>
      <c r="O21" t="b">
        <v>0</v>
      </c>
      <c r="P21">
        <v>22</v>
      </c>
      <c r="Q21" s="10">
        <f t="shared" si="0"/>
        <v>145</v>
      </c>
      <c r="R21" s="10">
        <f t="shared" si="5"/>
        <v>56.14</v>
      </c>
      <c r="S21" t="b">
        <v>1</v>
      </c>
      <c r="T21" t="s">
        <v>8263</v>
      </c>
      <c r="U21" s="12" t="s">
        <v>8321</v>
      </c>
      <c r="V21" t="s">
        <v>8322</v>
      </c>
    </row>
    <row r="22" spans="1:22" ht="45" hidden="1" x14ac:dyDescent="0.25">
      <c r="A22">
        <v>20</v>
      </c>
      <c r="B22" s="3" t="s">
        <v>22</v>
      </c>
      <c r="C22" s="9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f t="shared" si="1"/>
        <v>42260.758240740746</v>
      </c>
      <c r="K22" s="10">
        <f t="shared" si="2"/>
        <v>2015</v>
      </c>
      <c r="L22">
        <v>1436983912</v>
      </c>
      <c r="M22" s="14">
        <f t="shared" si="3"/>
        <v>42200.758240740746</v>
      </c>
      <c r="N22" s="10">
        <f t="shared" si="4"/>
        <v>2015</v>
      </c>
      <c r="O22" t="b">
        <v>0</v>
      </c>
      <c r="P22">
        <v>25</v>
      </c>
      <c r="Q22" s="10">
        <f t="shared" si="0"/>
        <v>100</v>
      </c>
      <c r="R22" s="10">
        <f t="shared" si="5"/>
        <v>80.16</v>
      </c>
      <c r="S22" t="b">
        <v>1</v>
      </c>
      <c r="T22" t="s">
        <v>8263</v>
      </c>
      <c r="U22" s="12" t="s">
        <v>8321</v>
      </c>
      <c r="V22" t="s">
        <v>8322</v>
      </c>
    </row>
    <row r="23" spans="1:22" ht="45" hidden="1" x14ac:dyDescent="0.25">
      <c r="A23">
        <v>21</v>
      </c>
      <c r="B23" s="3" t="s">
        <v>23</v>
      </c>
      <c r="C23" s="9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f t="shared" si="1"/>
        <v>41908.627187500002</v>
      </c>
      <c r="K23" s="10">
        <f t="shared" si="2"/>
        <v>2014</v>
      </c>
      <c r="L23">
        <v>1409151789</v>
      </c>
      <c r="M23" s="14">
        <f t="shared" si="3"/>
        <v>41878.627187500002</v>
      </c>
      <c r="N23" s="10">
        <f t="shared" si="4"/>
        <v>2014</v>
      </c>
      <c r="O23" t="b">
        <v>0</v>
      </c>
      <c r="P23">
        <v>101</v>
      </c>
      <c r="Q23" s="10">
        <f t="shared" si="0"/>
        <v>109</v>
      </c>
      <c r="R23" s="10">
        <f t="shared" si="5"/>
        <v>199.9</v>
      </c>
      <c r="S23" t="b">
        <v>1</v>
      </c>
      <c r="T23" t="s">
        <v>8263</v>
      </c>
      <c r="U23" s="12" t="s">
        <v>8321</v>
      </c>
      <c r="V23" t="s">
        <v>8322</v>
      </c>
    </row>
    <row r="24" spans="1:22" ht="30" hidden="1" x14ac:dyDescent="0.25">
      <c r="A24">
        <v>22</v>
      </c>
      <c r="B24" s="3" t="s">
        <v>24</v>
      </c>
      <c r="C24" s="9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f t="shared" si="1"/>
        <v>42005.332638888889</v>
      </c>
      <c r="K24" s="10">
        <f t="shared" si="2"/>
        <v>2015</v>
      </c>
      <c r="L24">
        <v>1418766740</v>
      </c>
      <c r="M24" s="14">
        <f t="shared" si="3"/>
        <v>41989.91134259259</v>
      </c>
      <c r="N24" s="10">
        <f t="shared" si="4"/>
        <v>2014</v>
      </c>
      <c r="O24" t="b">
        <v>0</v>
      </c>
      <c r="P24">
        <v>8</v>
      </c>
      <c r="Q24" s="10">
        <f t="shared" si="0"/>
        <v>117</v>
      </c>
      <c r="R24" s="10">
        <f t="shared" si="5"/>
        <v>51.25</v>
      </c>
      <c r="S24" t="b">
        <v>1</v>
      </c>
      <c r="T24" t="s">
        <v>8263</v>
      </c>
      <c r="U24" s="12" t="s">
        <v>8321</v>
      </c>
      <c r="V24" t="s">
        <v>8322</v>
      </c>
    </row>
    <row r="25" spans="1:22" ht="45" hidden="1" x14ac:dyDescent="0.25">
      <c r="A25">
        <v>23</v>
      </c>
      <c r="B25" s="3" t="s">
        <v>25</v>
      </c>
      <c r="C25" s="9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f t="shared" si="1"/>
        <v>42124.638888888891</v>
      </c>
      <c r="K25" s="10">
        <f t="shared" si="2"/>
        <v>2015</v>
      </c>
      <c r="L25">
        <v>1428086501</v>
      </c>
      <c r="M25" s="14">
        <f t="shared" si="3"/>
        <v>42097.778946759259</v>
      </c>
      <c r="N25" s="10">
        <f t="shared" si="4"/>
        <v>2015</v>
      </c>
      <c r="O25" t="b">
        <v>0</v>
      </c>
      <c r="P25">
        <v>23</v>
      </c>
      <c r="Q25" s="10">
        <f t="shared" si="0"/>
        <v>119</v>
      </c>
      <c r="R25" s="10">
        <f t="shared" si="5"/>
        <v>103.04</v>
      </c>
      <c r="S25" t="b">
        <v>1</v>
      </c>
      <c r="T25" t="s">
        <v>8263</v>
      </c>
      <c r="U25" s="12" t="s">
        <v>8321</v>
      </c>
      <c r="V25" t="s">
        <v>8322</v>
      </c>
    </row>
    <row r="26" spans="1:22" ht="30" hidden="1" x14ac:dyDescent="0.25">
      <c r="A26">
        <v>24</v>
      </c>
      <c r="B26" s="3" t="s">
        <v>26</v>
      </c>
      <c r="C26" s="9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f t="shared" si="1"/>
        <v>42262.818750000006</v>
      </c>
      <c r="K26" s="10">
        <f t="shared" si="2"/>
        <v>2015</v>
      </c>
      <c r="L26">
        <v>1439494863</v>
      </c>
      <c r="M26" s="14">
        <f t="shared" si="3"/>
        <v>42229.820173611108</v>
      </c>
      <c r="N26" s="10">
        <f t="shared" si="4"/>
        <v>2015</v>
      </c>
      <c r="O26" t="b">
        <v>0</v>
      </c>
      <c r="P26">
        <v>574</v>
      </c>
      <c r="Q26" s="10">
        <f t="shared" si="0"/>
        <v>109</v>
      </c>
      <c r="R26" s="10">
        <f t="shared" si="5"/>
        <v>66.349999999999994</v>
      </c>
      <c r="S26" t="b">
        <v>1</v>
      </c>
      <c r="T26" t="s">
        <v>8263</v>
      </c>
      <c r="U26" s="12" t="s">
        <v>8321</v>
      </c>
      <c r="V26" t="s">
        <v>8322</v>
      </c>
    </row>
    <row r="27" spans="1:22" ht="60" hidden="1" x14ac:dyDescent="0.25">
      <c r="A27">
        <v>25</v>
      </c>
      <c r="B27" s="3" t="s">
        <v>27</v>
      </c>
      <c r="C27" s="9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f t="shared" si="1"/>
        <v>42378.025011574078</v>
      </c>
      <c r="K27" s="10">
        <f t="shared" si="2"/>
        <v>2016</v>
      </c>
      <c r="L27">
        <v>1447115761</v>
      </c>
      <c r="M27" s="14">
        <f t="shared" si="3"/>
        <v>42318.025011574078</v>
      </c>
      <c r="N27" s="10">
        <f t="shared" si="4"/>
        <v>2015</v>
      </c>
      <c r="O27" t="b">
        <v>0</v>
      </c>
      <c r="P27">
        <v>14</v>
      </c>
      <c r="Q27" s="10">
        <f t="shared" si="0"/>
        <v>133</v>
      </c>
      <c r="R27" s="10">
        <f t="shared" si="5"/>
        <v>57.14</v>
      </c>
      <c r="S27" t="b">
        <v>1</v>
      </c>
      <c r="T27" t="s">
        <v>8263</v>
      </c>
      <c r="U27" s="12" t="s">
        <v>8321</v>
      </c>
      <c r="V27" t="s">
        <v>8322</v>
      </c>
    </row>
    <row r="28" spans="1:22" ht="45" hidden="1" x14ac:dyDescent="0.25">
      <c r="A28">
        <v>26</v>
      </c>
      <c r="B28" s="3" t="s">
        <v>28</v>
      </c>
      <c r="C28" s="9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f t="shared" si="1"/>
        <v>41868.515555555554</v>
      </c>
      <c r="K28" s="10">
        <f t="shared" si="2"/>
        <v>2014</v>
      </c>
      <c r="L28">
        <v>1404822144</v>
      </c>
      <c r="M28" s="14">
        <f t="shared" si="3"/>
        <v>41828.515555555554</v>
      </c>
      <c r="N28" s="10">
        <f t="shared" si="4"/>
        <v>2014</v>
      </c>
      <c r="O28" t="b">
        <v>0</v>
      </c>
      <c r="P28">
        <v>19</v>
      </c>
      <c r="Q28" s="10">
        <f t="shared" si="0"/>
        <v>155</v>
      </c>
      <c r="R28" s="10">
        <f t="shared" si="5"/>
        <v>102.11</v>
      </c>
      <c r="S28" t="b">
        <v>1</v>
      </c>
      <c r="T28" t="s">
        <v>8263</v>
      </c>
      <c r="U28" s="12" t="s">
        <v>8321</v>
      </c>
      <c r="V28" t="s">
        <v>8322</v>
      </c>
    </row>
    <row r="29" spans="1:22" ht="45" hidden="1" x14ac:dyDescent="0.25">
      <c r="A29">
        <v>27</v>
      </c>
      <c r="B29" s="3" t="s">
        <v>29</v>
      </c>
      <c r="C29" s="9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f t="shared" si="1"/>
        <v>41959.206400462965</v>
      </c>
      <c r="K29" s="10">
        <f t="shared" si="2"/>
        <v>2014</v>
      </c>
      <c r="L29">
        <v>1413518233</v>
      </c>
      <c r="M29" s="14">
        <f t="shared" si="3"/>
        <v>41929.164733796293</v>
      </c>
      <c r="N29" s="10">
        <f t="shared" si="4"/>
        <v>2014</v>
      </c>
      <c r="O29" t="b">
        <v>0</v>
      </c>
      <c r="P29">
        <v>150</v>
      </c>
      <c r="Q29" s="10">
        <f t="shared" si="0"/>
        <v>112</v>
      </c>
      <c r="R29" s="10">
        <f t="shared" si="5"/>
        <v>148.97</v>
      </c>
      <c r="S29" t="b">
        <v>1</v>
      </c>
      <c r="T29" t="s">
        <v>8263</v>
      </c>
      <c r="U29" s="12" t="s">
        <v>8321</v>
      </c>
      <c r="V29" t="s">
        <v>8322</v>
      </c>
    </row>
    <row r="30" spans="1:22" ht="30" hidden="1" x14ac:dyDescent="0.25">
      <c r="A30">
        <v>28</v>
      </c>
      <c r="B30" s="3" t="s">
        <v>30</v>
      </c>
      <c r="C30" s="9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f t="shared" si="1"/>
        <v>42354.96393518518</v>
      </c>
      <c r="K30" s="10">
        <f t="shared" si="2"/>
        <v>2015</v>
      </c>
      <c r="L30">
        <v>1447715284</v>
      </c>
      <c r="M30" s="14">
        <f t="shared" si="3"/>
        <v>42324.96393518518</v>
      </c>
      <c r="N30" s="10">
        <f t="shared" si="4"/>
        <v>2015</v>
      </c>
      <c r="O30" t="b">
        <v>0</v>
      </c>
      <c r="P30">
        <v>71</v>
      </c>
      <c r="Q30" s="10">
        <f t="shared" si="0"/>
        <v>100</v>
      </c>
      <c r="R30" s="10">
        <f t="shared" si="5"/>
        <v>169.61</v>
      </c>
      <c r="S30" t="b">
        <v>1</v>
      </c>
      <c r="T30" t="s">
        <v>8263</v>
      </c>
      <c r="U30" s="12" t="s">
        <v>8321</v>
      </c>
      <c r="V30" t="s">
        <v>8322</v>
      </c>
    </row>
    <row r="31" spans="1:22" ht="60" hidden="1" x14ac:dyDescent="0.25">
      <c r="A31">
        <v>29</v>
      </c>
      <c r="B31" s="3" t="s">
        <v>31</v>
      </c>
      <c r="C31" s="9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f t="shared" si="1"/>
        <v>41842.67324074074</v>
      </c>
      <c r="K31" s="10">
        <f t="shared" si="2"/>
        <v>2014</v>
      </c>
      <c r="L31">
        <v>1403453368</v>
      </c>
      <c r="M31" s="14">
        <f t="shared" si="3"/>
        <v>41812.67324074074</v>
      </c>
      <c r="N31" s="10">
        <f t="shared" si="4"/>
        <v>2014</v>
      </c>
      <c r="O31" t="b">
        <v>0</v>
      </c>
      <c r="P31">
        <v>117</v>
      </c>
      <c r="Q31" s="10">
        <f t="shared" si="0"/>
        <v>123</v>
      </c>
      <c r="R31" s="10">
        <f t="shared" si="5"/>
        <v>31.62</v>
      </c>
      <c r="S31" t="b">
        <v>1</v>
      </c>
      <c r="T31" t="s">
        <v>8263</v>
      </c>
      <c r="U31" s="12" t="s">
        <v>8321</v>
      </c>
      <c r="V31" t="s">
        <v>8322</v>
      </c>
    </row>
    <row r="32" spans="1:22" ht="45" hidden="1" x14ac:dyDescent="0.25">
      <c r="A32">
        <v>30</v>
      </c>
      <c r="B32" s="3" t="s">
        <v>32</v>
      </c>
      <c r="C32" s="9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f t="shared" si="1"/>
        <v>41872.292997685188</v>
      </c>
      <c r="K32" s="10">
        <f t="shared" si="2"/>
        <v>2014</v>
      </c>
      <c r="L32">
        <v>1406012515</v>
      </c>
      <c r="M32" s="14">
        <f t="shared" si="3"/>
        <v>41842.292997685188</v>
      </c>
      <c r="N32" s="10">
        <f t="shared" si="4"/>
        <v>2014</v>
      </c>
      <c r="O32" t="b">
        <v>0</v>
      </c>
      <c r="P32">
        <v>53</v>
      </c>
      <c r="Q32" s="10">
        <f t="shared" si="0"/>
        <v>101</v>
      </c>
      <c r="R32" s="10">
        <f t="shared" si="5"/>
        <v>76.45</v>
      </c>
      <c r="S32" t="b">
        <v>1</v>
      </c>
      <c r="T32" t="s">
        <v>8263</v>
      </c>
      <c r="U32" s="12" t="s">
        <v>8321</v>
      </c>
      <c r="V32" t="s">
        <v>8322</v>
      </c>
    </row>
    <row r="33" spans="1:22" ht="45" hidden="1" x14ac:dyDescent="0.25">
      <c r="A33">
        <v>31</v>
      </c>
      <c r="B33" s="3" t="s">
        <v>33</v>
      </c>
      <c r="C33" s="9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f t="shared" si="1"/>
        <v>42394.79206018518</v>
      </c>
      <c r="K33" s="10">
        <f t="shared" si="2"/>
        <v>2016</v>
      </c>
      <c r="L33">
        <v>1452193234</v>
      </c>
      <c r="M33" s="14">
        <f t="shared" si="3"/>
        <v>42376.79206018518</v>
      </c>
      <c r="N33" s="10">
        <f t="shared" si="4"/>
        <v>2016</v>
      </c>
      <c r="O33" t="b">
        <v>0</v>
      </c>
      <c r="P33">
        <v>1</v>
      </c>
      <c r="Q33" s="10">
        <f t="shared" si="0"/>
        <v>100</v>
      </c>
      <c r="R33" s="10">
        <f t="shared" si="5"/>
        <v>13</v>
      </c>
      <c r="S33" t="b">
        <v>1</v>
      </c>
      <c r="T33" t="s">
        <v>8263</v>
      </c>
      <c r="U33" s="12" t="s">
        <v>8321</v>
      </c>
      <c r="V33" t="s">
        <v>8322</v>
      </c>
    </row>
    <row r="34" spans="1:22" ht="60" hidden="1" x14ac:dyDescent="0.25">
      <c r="A34">
        <v>32</v>
      </c>
      <c r="B34" s="3" t="s">
        <v>34</v>
      </c>
      <c r="C34" s="9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f t="shared" si="1"/>
        <v>42503.165972222225</v>
      </c>
      <c r="K34" s="10">
        <f t="shared" si="2"/>
        <v>2016</v>
      </c>
      <c r="L34">
        <v>1459523017</v>
      </c>
      <c r="M34" s="14">
        <f t="shared" si="3"/>
        <v>42461.627511574072</v>
      </c>
      <c r="N34" s="10">
        <f t="shared" si="4"/>
        <v>2016</v>
      </c>
      <c r="O34" t="b">
        <v>0</v>
      </c>
      <c r="P34">
        <v>89</v>
      </c>
      <c r="Q34" s="10">
        <f t="shared" si="0"/>
        <v>100</v>
      </c>
      <c r="R34" s="10">
        <f t="shared" si="5"/>
        <v>320.45</v>
      </c>
      <c r="S34" t="b">
        <v>1</v>
      </c>
      <c r="T34" t="s">
        <v>8263</v>
      </c>
      <c r="U34" s="12" t="s">
        <v>8321</v>
      </c>
      <c r="V34" t="s">
        <v>8322</v>
      </c>
    </row>
    <row r="35" spans="1:22" ht="60" hidden="1" x14ac:dyDescent="0.25">
      <c r="A35">
        <v>33</v>
      </c>
      <c r="B35" s="3" t="s">
        <v>35</v>
      </c>
      <c r="C35" s="9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f t="shared" si="1"/>
        <v>42316.702557870376</v>
      </c>
      <c r="K35" s="10">
        <f t="shared" si="2"/>
        <v>2015</v>
      </c>
      <c r="L35">
        <v>1444405901</v>
      </c>
      <c r="M35" s="14">
        <f t="shared" si="3"/>
        <v>42286.660891203705</v>
      </c>
      <c r="N35" s="10">
        <f t="shared" si="4"/>
        <v>2015</v>
      </c>
      <c r="O35" t="b">
        <v>0</v>
      </c>
      <c r="P35">
        <v>64</v>
      </c>
      <c r="Q35" s="10">
        <f t="shared" si="0"/>
        <v>102</v>
      </c>
      <c r="R35" s="10">
        <f t="shared" si="5"/>
        <v>83.75</v>
      </c>
      <c r="S35" t="b">
        <v>1</v>
      </c>
      <c r="T35" t="s">
        <v>8263</v>
      </c>
      <c r="U35" s="12" t="s">
        <v>8321</v>
      </c>
      <c r="V35" t="s">
        <v>8322</v>
      </c>
    </row>
    <row r="36" spans="1:22" ht="60" hidden="1" x14ac:dyDescent="0.25">
      <c r="A36">
        <v>34</v>
      </c>
      <c r="B36" s="3" t="s">
        <v>36</v>
      </c>
      <c r="C36" s="9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f t="shared" si="1"/>
        <v>41856.321770833332</v>
      </c>
      <c r="K36" s="10">
        <f t="shared" si="2"/>
        <v>2014</v>
      </c>
      <c r="L36">
        <v>1405928601</v>
      </c>
      <c r="M36" s="14">
        <f t="shared" si="3"/>
        <v>41841.321770833332</v>
      </c>
      <c r="N36" s="10">
        <f t="shared" si="4"/>
        <v>2014</v>
      </c>
      <c r="O36" t="b">
        <v>0</v>
      </c>
      <c r="P36">
        <v>68</v>
      </c>
      <c r="Q36" s="10">
        <f t="shared" si="0"/>
        <v>130</v>
      </c>
      <c r="R36" s="10">
        <f t="shared" si="5"/>
        <v>49.88</v>
      </c>
      <c r="S36" t="b">
        <v>1</v>
      </c>
      <c r="T36" t="s">
        <v>8263</v>
      </c>
      <c r="U36" s="12" t="s">
        <v>8321</v>
      </c>
      <c r="V36" t="s">
        <v>8322</v>
      </c>
    </row>
    <row r="37" spans="1:22" ht="45" hidden="1" x14ac:dyDescent="0.25">
      <c r="A37">
        <v>35</v>
      </c>
      <c r="B37" s="3" t="s">
        <v>37</v>
      </c>
      <c r="C37" s="9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f t="shared" si="1"/>
        <v>42122</v>
      </c>
      <c r="K37" s="10">
        <f t="shared" si="2"/>
        <v>2015</v>
      </c>
      <c r="L37">
        <v>1428130814</v>
      </c>
      <c r="M37" s="14">
        <f t="shared" si="3"/>
        <v>42098.291828703703</v>
      </c>
      <c r="N37" s="10">
        <f t="shared" si="4"/>
        <v>2015</v>
      </c>
      <c r="O37" t="b">
        <v>0</v>
      </c>
      <c r="P37">
        <v>28</v>
      </c>
      <c r="Q37" s="10">
        <f t="shared" si="0"/>
        <v>167</v>
      </c>
      <c r="R37" s="10">
        <f t="shared" si="5"/>
        <v>59.46</v>
      </c>
      <c r="S37" t="b">
        <v>1</v>
      </c>
      <c r="T37" t="s">
        <v>8263</v>
      </c>
      <c r="U37" s="12" t="s">
        <v>8321</v>
      </c>
      <c r="V37" t="s">
        <v>8322</v>
      </c>
    </row>
    <row r="38" spans="1:22" ht="30" hidden="1" x14ac:dyDescent="0.25">
      <c r="A38">
        <v>36</v>
      </c>
      <c r="B38" s="3" t="s">
        <v>38</v>
      </c>
      <c r="C38" s="9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f t="shared" si="1"/>
        <v>42098.265335648146</v>
      </c>
      <c r="K38" s="10">
        <f t="shared" si="2"/>
        <v>2015</v>
      </c>
      <c r="L38">
        <v>1425540125</v>
      </c>
      <c r="M38" s="14">
        <f t="shared" si="3"/>
        <v>42068.307002314818</v>
      </c>
      <c r="N38" s="10">
        <f t="shared" si="4"/>
        <v>2015</v>
      </c>
      <c r="O38" t="b">
        <v>0</v>
      </c>
      <c r="P38">
        <v>44</v>
      </c>
      <c r="Q38" s="10">
        <f t="shared" si="0"/>
        <v>142</v>
      </c>
      <c r="R38" s="10">
        <f t="shared" si="5"/>
        <v>193.84</v>
      </c>
      <c r="S38" t="b">
        <v>1</v>
      </c>
      <c r="T38" t="s">
        <v>8263</v>
      </c>
      <c r="U38" s="12" t="s">
        <v>8321</v>
      </c>
      <c r="V38" t="s">
        <v>8322</v>
      </c>
    </row>
    <row r="39" spans="1:22" ht="60" hidden="1" x14ac:dyDescent="0.25">
      <c r="A39">
        <v>37</v>
      </c>
      <c r="B39" s="3" t="s">
        <v>39</v>
      </c>
      <c r="C39" s="9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f t="shared" si="1"/>
        <v>42062.693043981482</v>
      </c>
      <c r="K39" s="10">
        <f t="shared" si="2"/>
        <v>2015</v>
      </c>
      <c r="L39">
        <v>1422463079</v>
      </c>
      <c r="M39" s="14">
        <f t="shared" si="3"/>
        <v>42032.693043981482</v>
      </c>
      <c r="N39" s="10">
        <f t="shared" si="4"/>
        <v>2015</v>
      </c>
      <c r="O39" t="b">
        <v>0</v>
      </c>
      <c r="P39">
        <v>253</v>
      </c>
      <c r="Q39" s="10">
        <f t="shared" si="0"/>
        <v>183</v>
      </c>
      <c r="R39" s="10">
        <f t="shared" si="5"/>
        <v>159.51</v>
      </c>
      <c r="S39" t="b">
        <v>1</v>
      </c>
      <c r="T39" t="s">
        <v>8263</v>
      </c>
      <c r="U39" s="12" t="s">
        <v>8321</v>
      </c>
      <c r="V39" t="s">
        <v>8322</v>
      </c>
    </row>
    <row r="40" spans="1:22" ht="45" hidden="1" x14ac:dyDescent="0.25">
      <c r="A40">
        <v>38</v>
      </c>
      <c r="B40" s="3" t="s">
        <v>40</v>
      </c>
      <c r="C40" s="9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f t="shared" si="1"/>
        <v>41405.057222222218</v>
      </c>
      <c r="K40" s="10">
        <f t="shared" si="2"/>
        <v>2013</v>
      </c>
      <c r="L40">
        <v>1365643344</v>
      </c>
      <c r="M40" s="14">
        <f t="shared" si="3"/>
        <v>41375.057222222218</v>
      </c>
      <c r="N40" s="10">
        <f t="shared" si="4"/>
        <v>2013</v>
      </c>
      <c r="O40" t="b">
        <v>0</v>
      </c>
      <c r="P40">
        <v>66</v>
      </c>
      <c r="Q40" s="10">
        <f t="shared" si="0"/>
        <v>110</v>
      </c>
      <c r="R40" s="10">
        <f t="shared" si="5"/>
        <v>41.68</v>
      </c>
      <c r="S40" t="b">
        <v>1</v>
      </c>
      <c r="T40" t="s">
        <v>8263</v>
      </c>
      <c r="U40" s="12" t="s">
        <v>8321</v>
      </c>
      <c r="V40" t="s">
        <v>8322</v>
      </c>
    </row>
    <row r="41" spans="1:22" ht="60" hidden="1" x14ac:dyDescent="0.25">
      <c r="A41">
        <v>39</v>
      </c>
      <c r="B41" s="3" t="s">
        <v>41</v>
      </c>
      <c r="C41" s="9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f t="shared" si="1"/>
        <v>41784.957638888889</v>
      </c>
      <c r="K41" s="10">
        <f t="shared" si="2"/>
        <v>2014</v>
      </c>
      <c r="L41">
        <v>1398388068</v>
      </c>
      <c r="M41" s="14">
        <f t="shared" si="3"/>
        <v>41754.047083333331</v>
      </c>
      <c r="N41" s="10">
        <f t="shared" si="4"/>
        <v>2014</v>
      </c>
      <c r="O41" t="b">
        <v>0</v>
      </c>
      <c r="P41">
        <v>217</v>
      </c>
      <c r="Q41" s="10">
        <f t="shared" si="0"/>
        <v>131</v>
      </c>
      <c r="R41" s="10">
        <f t="shared" si="5"/>
        <v>150.9</v>
      </c>
      <c r="S41" t="b">
        <v>1</v>
      </c>
      <c r="T41" t="s">
        <v>8263</v>
      </c>
      <c r="U41" s="12" t="s">
        <v>8321</v>
      </c>
      <c r="V41" t="s">
        <v>8322</v>
      </c>
    </row>
    <row r="42" spans="1:22" ht="60" hidden="1" x14ac:dyDescent="0.25">
      <c r="A42">
        <v>40</v>
      </c>
      <c r="B42" s="3" t="s">
        <v>42</v>
      </c>
      <c r="C42" s="9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f t="shared" si="1"/>
        <v>41809.166666666664</v>
      </c>
      <c r="K42" s="10">
        <f t="shared" si="2"/>
        <v>2014</v>
      </c>
      <c r="L42">
        <v>1401426488</v>
      </c>
      <c r="M42" s="14">
        <f t="shared" si="3"/>
        <v>41789.21398148148</v>
      </c>
      <c r="N42" s="10">
        <f t="shared" si="4"/>
        <v>2014</v>
      </c>
      <c r="O42" t="b">
        <v>0</v>
      </c>
      <c r="P42">
        <v>16</v>
      </c>
      <c r="Q42" s="10">
        <f t="shared" si="0"/>
        <v>101</v>
      </c>
      <c r="R42" s="10">
        <f t="shared" si="5"/>
        <v>126.69</v>
      </c>
      <c r="S42" t="b">
        <v>1</v>
      </c>
      <c r="T42" t="s">
        <v>8263</v>
      </c>
      <c r="U42" s="12" t="s">
        <v>8321</v>
      </c>
      <c r="V42" t="s">
        <v>8322</v>
      </c>
    </row>
    <row r="43" spans="1:22" ht="60" hidden="1" x14ac:dyDescent="0.25">
      <c r="A43">
        <v>41</v>
      </c>
      <c r="B43" s="3" t="s">
        <v>43</v>
      </c>
      <c r="C43" s="9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f t="shared" si="1"/>
        <v>41917.568912037037</v>
      </c>
      <c r="K43" s="10">
        <f t="shared" si="2"/>
        <v>2014</v>
      </c>
      <c r="L43">
        <v>1409924354</v>
      </c>
      <c r="M43" s="14">
        <f t="shared" si="3"/>
        <v>41887.568912037037</v>
      </c>
      <c r="N43" s="10">
        <f t="shared" si="4"/>
        <v>2014</v>
      </c>
      <c r="O43" t="b">
        <v>0</v>
      </c>
      <c r="P43">
        <v>19</v>
      </c>
      <c r="Q43" s="10">
        <f t="shared" si="0"/>
        <v>100</v>
      </c>
      <c r="R43" s="10">
        <f t="shared" si="5"/>
        <v>105.26</v>
      </c>
      <c r="S43" t="b">
        <v>1</v>
      </c>
      <c r="T43" t="s">
        <v>8263</v>
      </c>
      <c r="U43" s="12" t="s">
        <v>8321</v>
      </c>
      <c r="V43" t="s">
        <v>8322</v>
      </c>
    </row>
    <row r="44" spans="1:22" ht="60" hidden="1" x14ac:dyDescent="0.25">
      <c r="A44">
        <v>42</v>
      </c>
      <c r="B44" s="3" t="s">
        <v>44</v>
      </c>
      <c r="C44" s="9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f t="shared" si="1"/>
        <v>42001.639189814814</v>
      </c>
      <c r="K44" s="10">
        <f t="shared" si="2"/>
        <v>2014</v>
      </c>
      <c r="L44">
        <v>1417188026</v>
      </c>
      <c r="M44" s="14">
        <f t="shared" si="3"/>
        <v>41971.639189814814</v>
      </c>
      <c r="N44" s="10">
        <f t="shared" si="4"/>
        <v>2014</v>
      </c>
      <c r="O44" t="b">
        <v>0</v>
      </c>
      <c r="P44">
        <v>169</v>
      </c>
      <c r="Q44" s="10">
        <f t="shared" si="0"/>
        <v>142</v>
      </c>
      <c r="R44" s="10">
        <f t="shared" si="5"/>
        <v>117.51</v>
      </c>
      <c r="S44" t="b">
        <v>1</v>
      </c>
      <c r="T44" t="s">
        <v>8263</v>
      </c>
      <c r="U44" s="12" t="s">
        <v>8321</v>
      </c>
      <c r="V44" t="s">
        <v>8322</v>
      </c>
    </row>
    <row r="45" spans="1:22" ht="60" hidden="1" x14ac:dyDescent="0.25">
      <c r="A45">
        <v>43</v>
      </c>
      <c r="B45" s="3" t="s">
        <v>45</v>
      </c>
      <c r="C45" s="9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f t="shared" si="1"/>
        <v>41833</v>
      </c>
      <c r="K45" s="10">
        <f t="shared" si="2"/>
        <v>2014</v>
      </c>
      <c r="L45">
        <v>1402599486</v>
      </c>
      <c r="M45" s="14">
        <f t="shared" si="3"/>
        <v>41802.790347222224</v>
      </c>
      <c r="N45" s="10">
        <f t="shared" si="4"/>
        <v>2014</v>
      </c>
      <c r="O45" t="b">
        <v>0</v>
      </c>
      <c r="P45">
        <v>263</v>
      </c>
      <c r="Q45" s="10">
        <f t="shared" si="0"/>
        <v>309</v>
      </c>
      <c r="R45" s="10">
        <f t="shared" si="5"/>
        <v>117.36</v>
      </c>
      <c r="S45" t="b">
        <v>1</v>
      </c>
      <c r="T45" t="s">
        <v>8263</v>
      </c>
      <c r="U45" s="12" t="s">
        <v>8321</v>
      </c>
      <c r="V45" t="s">
        <v>8322</v>
      </c>
    </row>
    <row r="46" spans="1:22" ht="60" hidden="1" x14ac:dyDescent="0.25">
      <c r="A46">
        <v>44</v>
      </c>
      <c r="B46" s="3" t="s">
        <v>46</v>
      </c>
      <c r="C46" s="9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f t="shared" si="1"/>
        <v>41919.098807870374</v>
      </c>
      <c r="K46" s="10">
        <f t="shared" si="2"/>
        <v>2014</v>
      </c>
      <c r="L46">
        <v>1408760537</v>
      </c>
      <c r="M46" s="14">
        <f t="shared" si="3"/>
        <v>41874.098807870374</v>
      </c>
      <c r="N46" s="10">
        <f t="shared" si="4"/>
        <v>2014</v>
      </c>
      <c r="O46" t="b">
        <v>0</v>
      </c>
      <c r="P46">
        <v>15</v>
      </c>
      <c r="Q46" s="10">
        <f t="shared" si="0"/>
        <v>100</v>
      </c>
      <c r="R46" s="10">
        <f t="shared" si="5"/>
        <v>133.33000000000001</v>
      </c>
      <c r="S46" t="b">
        <v>1</v>
      </c>
      <c r="T46" t="s">
        <v>8263</v>
      </c>
      <c r="U46" s="12" t="s">
        <v>8321</v>
      </c>
      <c r="V46" t="s">
        <v>8322</v>
      </c>
    </row>
    <row r="47" spans="1:22" ht="45" hidden="1" x14ac:dyDescent="0.25">
      <c r="A47">
        <v>45</v>
      </c>
      <c r="B47" s="3" t="s">
        <v>47</v>
      </c>
      <c r="C47" s="9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f t="shared" si="1"/>
        <v>42487.623923611114</v>
      </c>
      <c r="K47" s="10">
        <f t="shared" si="2"/>
        <v>2016</v>
      </c>
      <c r="L47">
        <v>1459177107</v>
      </c>
      <c r="M47" s="14">
        <f t="shared" si="3"/>
        <v>42457.623923611114</v>
      </c>
      <c r="N47" s="10">
        <f t="shared" si="4"/>
        <v>2016</v>
      </c>
      <c r="O47" t="b">
        <v>0</v>
      </c>
      <c r="P47">
        <v>61</v>
      </c>
      <c r="Q47" s="10">
        <f t="shared" si="0"/>
        <v>120</v>
      </c>
      <c r="R47" s="10">
        <f t="shared" si="5"/>
        <v>98.36</v>
      </c>
      <c r="S47" t="b">
        <v>1</v>
      </c>
      <c r="T47" t="s">
        <v>8263</v>
      </c>
      <c r="U47" s="12" t="s">
        <v>8321</v>
      </c>
      <c r="V47" t="s">
        <v>8322</v>
      </c>
    </row>
    <row r="48" spans="1:22" ht="45" hidden="1" x14ac:dyDescent="0.25">
      <c r="A48">
        <v>46</v>
      </c>
      <c r="B48" s="3" t="s">
        <v>48</v>
      </c>
      <c r="C48" s="9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f t="shared" si="1"/>
        <v>42353.964976851858</v>
      </c>
      <c r="K48" s="10">
        <f t="shared" si="2"/>
        <v>2015</v>
      </c>
      <c r="L48">
        <v>1447628974</v>
      </c>
      <c r="M48" s="14">
        <f t="shared" si="3"/>
        <v>42323.964976851858</v>
      </c>
      <c r="N48" s="10">
        <f t="shared" si="4"/>
        <v>2015</v>
      </c>
      <c r="O48" t="b">
        <v>0</v>
      </c>
      <c r="P48">
        <v>45</v>
      </c>
      <c r="Q48" s="10">
        <f t="shared" si="0"/>
        <v>104</v>
      </c>
      <c r="R48" s="10">
        <f t="shared" si="5"/>
        <v>194.44</v>
      </c>
      <c r="S48" t="b">
        <v>1</v>
      </c>
      <c r="T48" t="s">
        <v>8263</v>
      </c>
      <c r="U48" s="12" t="s">
        <v>8321</v>
      </c>
      <c r="V48" t="s">
        <v>8322</v>
      </c>
    </row>
    <row r="49" spans="1:22" ht="60" hidden="1" x14ac:dyDescent="0.25">
      <c r="A49">
        <v>47</v>
      </c>
      <c r="B49" s="3" t="s">
        <v>49</v>
      </c>
      <c r="C49" s="9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f t="shared" si="1"/>
        <v>41992.861192129625</v>
      </c>
      <c r="K49" s="10">
        <f t="shared" si="2"/>
        <v>2014</v>
      </c>
      <c r="L49">
        <v>1413834007</v>
      </c>
      <c r="M49" s="14">
        <f t="shared" si="3"/>
        <v>41932.819525462961</v>
      </c>
      <c r="N49" s="10">
        <f t="shared" si="4"/>
        <v>2014</v>
      </c>
      <c r="O49" t="b">
        <v>0</v>
      </c>
      <c r="P49">
        <v>70</v>
      </c>
      <c r="Q49" s="10">
        <f t="shared" si="0"/>
        <v>108</v>
      </c>
      <c r="R49" s="10">
        <f t="shared" si="5"/>
        <v>76.87</v>
      </c>
      <c r="S49" t="b">
        <v>1</v>
      </c>
      <c r="T49" t="s">
        <v>8263</v>
      </c>
      <c r="U49" s="12" t="s">
        <v>8321</v>
      </c>
      <c r="V49" t="s">
        <v>8322</v>
      </c>
    </row>
    <row r="50" spans="1:22" ht="60" hidden="1" x14ac:dyDescent="0.25">
      <c r="A50">
        <v>48</v>
      </c>
      <c r="B50" s="3" t="s">
        <v>50</v>
      </c>
      <c r="C50" s="9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f t="shared" si="1"/>
        <v>42064.5</v>
      </c>
      <c r="K50" s="10">
        <f t="shared" si="2"/>
        <v>2015</v>
      </c>
      <c r="L50">
        <v>1422534260</v>
      </c>
      <c r="M50" s="14">
        <f t="shared" si="3"/>
        <v>42033.516898148147</v>
      </c>
      <c r="N50" s="10">
        <f t="shared" si="4"/>
        <v>2015</v>
      </c>
      <c r="O50" t="b">
        <v>0</v>
      </c>
      <c r="P50">
        <v>38</v>
      </c>
      <c r="Q50" s="10">
        <f t="shared" si="0"/>
        <v>108</v>
      </c>
      <c r="R50" s="10">
        <f t="shared" si="5"/>
        <v>56.82</v>
      </c>
      <c r="S50" t="b">
        <v>1</v>
      </c>
      <c r="T50" t="s">
        <v>8263</v>
      </c>
      <c r="U50" s="12" t="s">
        <v>8321</v>
      </c>
      <c r="V50" t="s">
        <v>8322</v>
      </c>
    </row>
    <row r="51" spans="1:22" ht="30" hidden="1" x14ac:dyDescent="0.25">
      <c r="A51">
        <v>49</v>
      </c>
      <c r="B51" s="3" t="s">
        <v>51</v>
      </c>
      <c r="C51" s="9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f t="shared" si="1"/>
        <v>42301.176446759258</v>
      </c>
      <c r="K51" s="10">
        <f t="shared" si="2"/>
        <v>2015</v>
      </c>
      <c r="L51">
        <v>1443068045</v>
      </c>
      <c r="M51" s="14">
        <f t="shared" si="3"/>
        <v>42271.176446759258</v>
      </c>
      <c r="N51" s="10">
        <f t="shared" si="4"/>
        <v>2015</v>
      </c>
      <c r="O51" t="b">
        <v>0</v>
      </c>
      <c r="P51">
        <v>87</v>
      </c>
      <c r="Q51" s="10">
        <f t="shared" si="0"/>
        <v>100</v>
      </c>
      <c r="R51" s="10">
        <f t="shared" si="5"/>
        <v>137.93</v>
      </c>
      <c r="S51" t="b">
        <v>1</v>
      </c>
      <c r="T51" t="s">
        <v>8263</v>
      </c>
      <c r="U51" s="12" t="s">
        <v>8321</v>
      </c>
      <c r="V51" t="s">
        <v>8322</v>
      </c>
    </row>
    <row r="52" spans="1:22" ht="45" hidden="1" x14ac:dyDescent="0.25">
      <c r="A52">
        <v>50</v>
      </c>
      <c r="B52" s="3" t="s">
        <v>52</v>
      </c>
      <c r="C52" s="9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f t="shared" si="1"/>
        <v>42034.708333333328</v>
      </c>
      <c r="K52" s="10">
        <f t="shared" si="2"/>
        <v>2015</v>
      </c>
      <c r="L52">
        <v>1419271458</v>
      </c>
      <c r="M52" s="14">
        <f t="shared" si="3"/>
        <v>41995.752986111111</v>
      </c>
      <c r="N52" s="10">
        <f t="shared" si="4"/>
        <v>2014</v>
      </c>
      <c r="O52" t="b">
        <v>0</v>
      </c>
      <c r="P52">
        <v>22</v>
      </c>
      <c r="Q52" s="10">
        <f t="shared" si="0"/>
        <v>100</v>
      </c>
      <c r="R52" s="10">
        <f t="shared" si="5"/>
        <v>27.27</v>
      </c>
      <c r="S52" t="b">
        <v>1</v>
      </c>
      <c r="T52" t="s">
        <v>8263</v>
      </c>
      <c r="U52" s="12" t="s">
        <v>8321</v>
      </c>
      <c r="V52" t="s">
        <v>8322</v>
      </c>
    </row>
    <row r="53" spans="1:22" ht="60" hidden="1" x14ac:dyDescent="0.25">
      <c r="A53">
        <v>51</v>
      </c>
      <c r="B53" s="3" t="s">
        <v>53</v>
      </c>
      <c r="C53" s="9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f t="shared" si="1"/>
        <v>42226.928668981483</v>
      </c>
      <c r="K53" s="10">
        <f t="shared" si="2"/>
        <v>2015</v>
      </c>
      <c r="L53">
        <v>1436653037</v>
      </c>
      <c r="M53" s="14">
        <f t="shared" si="3"/>
        <v>42196.928668981483</v>
      </c>
      <c r="N53" s="10">
        <f t="shared" si="4"/>
        <v>2015</v>
      </c>
      <c r="O53" t="b">
        <v>0</v>
      </c>
      <c r="P53">
        <v>119</v>
      </c>
      <c r="Q53" s="10">
        <f t="shared" si="0"/>
        <v>128</v>
      </c>
      <c r="R53" s="10">
        <f t="shared" si="5"/>
        <v>118.34</v>
      </c>
      <c r="S53" t="b">
        <v>1</v>
      </c>
      <c r="T53" t="s">
        <v>8263</v>
      </c>
      <c r="U53" s="12" t="s">
        <v>8321</v>
      </c>
      <c r="V53" t="s">
        <v>8322</v>
      </c>
    </row>
    <row r="54" spans="1:22" ht="45" hidden="1" x14ac:dyDescent="0.25">
      <c r="A54">
        <v>52</v>
      </c>
      <c r="B54" s="3" t="s">
        <v>54</v>
      </c>
      <c r="C54" s="9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f t="shared" si="1"/>
        <v>41837.701921296299</v>
      </c>
      <c r="K54" s="10">
        <f t="shared" si="2"/>
        <v>2014</v>
      </c>
      <c r="L54">
        <v>1403023846</v>
      </c>
      <c r="M54" s="14">
        <f t="shared" si="3"/>
        <v>41807.701921296299</v>
      </c>
      <c r="N54" s="10">
        <f t="shared" si="4"/>
        <v>2014</v>
      </c>
      <c r="O54" t="b">
        <v>0</v>
      </c>
      <c r="P54">
        <v>52</v>
      </c>
      <c r="Q54" s="10">
        <f t="shared" si="0"/>
        <v>116</v>
      </c>
      <c r="R54" s="10">
        <f t="shared" si="5"/>
        <v>223.48</v>
      </c>
      <c r="S54" t="b">
        <v>1</v>
      </c>
      <c r="T54" t="s">
        <v>8263</v>
      </c>
      <c r="U54" s="12" t="s">
        <v>8321</v>
      </c>
      <c r="V54" t="s">
        <v>8322</v>
      </c>
    </row>
    <row r="55" spans="1:22" ht="30" hidden="1" x14ac:dyDescent="0.25">
      <c r="A55">
        <v>53</v>
      </c>
      <c r="B55" s="3" t="s">
        <v>55</v>
      </c>
      <c r="C55" s="9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f t="shared" si="1"/>
        <v>41733.916666666664</v>
      </c>
      <c r="K55" s="10">
        <f t="shared" si="2"/>
        <v>2014</v>
      </c>
      <c r="L55">
        <v>1395407445</v>
      </c>
      <c r="M55" s="14">
        <f t="shared" si="3"/>
        <v>41719.549131944441</v>
      </c>
      <c r="N55" s="10">
        <f t="shared" si="4"/>
        <v>2014</v>
      </c>
      <c r="O55" t="b">
        <v>0</v>
      </c>
      <c r="P55">
        <v>117</v>
      </c>
      <c r="Q55" s="10">
        <f t="shared" si="0"/>
        <v>110</v>
      </c>
      <c r="R55" s="10">
        <f t="shared" si="5"/>
        <v>28.11</v>
      </c>
      <c r="S55" t="b">
        <v>1</v>
      </c>
      <c r="T55" t="s">
        <v>8263</v>
      </c>
      <c r="U55" s="12" t="s">
        <v>8321</v>
      </c>
      <c r="V55" t="s">
        <v>8322</v>
      </c>
    </row>
    <row r="56" spans="1:22" ht="60" hidden="1" x14ac:dyDescent="0.25">
      <c r="A56">
        <v>54</v>
      </c>
      <c r="B56" s="3" t="s">
        <v>56</v>
      </c>
      <c r="C56" s="9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f t="shared" si="1"/>
        <v>42363.713206018518</v>
      </c>
      <c r="K56" s="10">
        <f t="shared" si="2"/>
        <v>2015</v>
      </c>
      <c r="L56">
        <v>1448471221</v>
      </c>
      <c r="M56" s="14">
        <f t="shared" si="3"/>
        <v>42333.713206018518</v>
      </c>
      <c r="N56" s="10">
        <f t="shared" si="4"/>
        <v>2015</v>
      </c>
      <c r="O56" t="b">
        <v>0</v>
      </c>
      <c r="P56">
        <v>52</v>
      </c>
      <c r="Q56" s="10">
        <f t="shared" si="0"/>
        <v>101</v>
      </c>
      <c r="R56" s="10">
        <f t="shared" si="5"/>
        <v>194.23</v>
      </c>
      <c r="S56" t="b">
        <v>1</v>
      </c>
      <c r="T56" t="s">
        <v>8263</v>
      </c>
      <c r="U56" s="12" t="s">
        <v>8321</v>
      </c>
      <c r="V56" t="s">
        <v>8322</v>
      </c>
    </row>
    <row r="57" spans="1:22" ht="45" hidden="1" x14ac:dyDescent="0.25">
      <c r="A57">
        <v>55</v>
      </c>
      <c r="B57" s="3" t="s">
        <v>57</v>
      </c>
      <c r="C57" s="9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f t="shared" si="1"/>
        <v>42517.968935185185</v>
      </c>
      <c r="K57" s="10">
        <f t="shared" si="2"/>
        <v>2016</v>
      </c>
      <c r="L57">
        <v>1462576516</v>
      </c>
      <c r="M57" s="14">
        <f t="shared" si="3"/>
        <v>42496.968935185185</v>
      </c>
      <c r="N57" s="10">
        <f t="shared" si="4"/>
        <v>2016</v>
      </c>
      <c r="O57" t="b">
        <v>0</v>
      </c>
      <c r="P57">
        <v>86</v>
      </c>
      <c r="Q57" s="10">
        <f t="shared" si="0"/>
        <v>129</v>
      </c>
      <c r="R57" s="10">
        <f t="shared" si="5"/>
        <v>128.94999999999999</v>
      </c>
      <c r="S57" t="b">
        <v>1</v>
      </c>
      <c r="T57" t="s">
        <v>8263</v>
      </c>
      <c r="U57" s="12" t="s">
        <v>8321</v>
      </c>
      <c r="V57" t="s">
        <v>8322</v>
      </c>
    </row>
    <row r="58" spans="1:22" ht="45" hidden="1" x14ac:dyDescent="0.25">
      <c r="A58">
        <v>56</v>
      </c>
      <c r="B58" s="3" t="s">
        <v>58</v>
      </c>
      <c r="C58" s="9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f t="shared" si="1"/>
        <v>42163.666666666672</v>
      </c>
      <c r="K58" s="10">
        <f t="shared" si="2"/>
        <v>2015</v>
      </c>
      <c r="L58">
        <v>1432559424</v>
      </c>
      <c r="M58" s="14">
        <f t="shared" si="3"/>
        <v>42149.548888888887</v>
      </c>
      <c r="N58" s="10">
        <f t="shared" si="4"/>
        <v>2015</v>
      </c>
      <c r="O58" t="b">
        <v>0</v>
      </c>
      <c r="P58">
        <v>174</v>
      </c>
      <c r="Q58" s="10">
        <f t="shared" si="0"/>
        <v>107</v>
      </c>
      <c r="R58" s="10">
        <f t="shared" si="5"/>
        <v>49.32</v>
      </c>
      <c r="S58" t="b">
        <v>1</v>
      </c>
      <c r="T58" t="s">
        <v>8263</v>
      </c>
      <c r="U58" s="12" t="s">
        <v>8321</v>
      </c>
      <c r="V58" t="s">
        <v>8322</v>
      </c>
    </row>
    <row r="59" spans="1:22" ht="60" hidden="1" x14ac:dyDescent="0.25">
      <c r="A59">
        <v>57</v>
      </c>
      <c r="B59" s="3" t="s">
        <v>59</v>
      </c>
      <c r="C59" s="9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f t="shared" si="1"/>
        <v>42119.83289351852</v>
      </c>
      <c r="K59" s="10">
        <f t="shared" si="2"/>
        <v>2015</v>
      </c>
      <c r="L59">
        <v>1427399962</v>
      </c>
      <c r="M59" s="14">
        <f t="shared" si="3"/>
        <v>42089.83289351852</v>
      </c>
      <c r="N59" s="10">
        <f t="shared" si="4"/>
        <v>2015</v>
      </c>
      <c r="O59" t="b">
        <v>0</v>
      </c>
      <c r="P59">
        <v>69</v>
      </c>
      <c r="Q59" s="10">
        <f t="shared" si="0"/>
        <v>102</v>
      </c>
      <c r="R59" s="10">
        <f t="shared" si="5"/>
        <v>221.52</v>
      </c>
      <c r="S59" t="b">
        <v>1</v>
      </c>
      <c r="T59" t="s">
        <v>8263</v>
      </c>
      <c r="U59" s="12" t="s">
        <v>8321</v>
      </c>
      <c r="V59" t="s">
        <v>8322</v>
      </c>
    </row>
    <row r="60" spans="1:22" ht="45" hidden="1" x14ac:dyDescent="0.25">
      <c r="A60">
        <v>58</v>
      </c>
      <c r="B60" s="3" t="s">
        <v>60</v>
      </c>
      <c r="C60" s="9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f t="shared" si="1"/>
        <v>41962.786712962959</v>
      </c>
      <c r="K60" s="10">
        <f t="shared" si="2"/>
        <v>2014</v>
      </c>
      <c r="L60">
        <v>1413827572</v>
      </c>
      <c r="M60" s="14">
        <f t="shared" si="3"/>
        <v>41932.745046296295</v>
      </c>
      <c r="N60" s="10">
        <f t="shared" si="4"/>
        <v>2014</v>
      </c>
      <c r="O60" t="b">
        <v>0</v>
      </c>
      <c r="P60">
        <v>75</v>
      </c>
      <c r="Q60" s="10">
        <f t="shared" si="0"/>
        <v>103</v>
      </c>
      <c r="R60" s="10">
        <f t="shared" si="5"/>
        <v>137.21</v>
      </c>
      <c r="S60" t="b">
        <v>1</v>
      </c>
      <c r="T60" t="s">
        <v>8263</v>
      </c>
      <c r="U60" s="12" t="s">
        <v>8321</v>
      </c>
      <c r="V60" t="s">
        <v>8322</v>
      </c>
    </row>
    <row r="61" spans="1:22" ht="60" hidden="1" x14ac:dyDescent="0.25">
      <c r="A61">
        <v>59</v>
      </c>
      <c r="B61" s="3" t="s">
        <v>61</v>
      </c>
      <c r="C61" s="9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f t="shared" si="1"/>
        <v>42261.875</v>
      </c>
      <c r="K61" s="10">
        <f t="shared" si="2"/>
        <v>2015</v>
      </c>
      <c r="L61">
        <v>1439530776</v>
      </c>
      <c r="M61" s="14">
        <f t="shared" si="3"/>
        <v>42230.23583333334</v>
      </c>
      <c r="N61" s="10">
        <f t="shared" si="4"/>
        <v>2015</v>
      </c>
      <c r="O61" t="b">
        <v>0</v>
      </c>
      <c r="P61">
        <v>33</v>
      </c>
      <c r="Q61" s="10">
        <f t="shared" si="0"/>
        <v>100</v>
      </c>
      <c r="R61" s="10">
        <f t="shared" si="5"/>
        <v>606.82000000000005</v>
      </c>
      <c r="S61" t="b">
        <v>1</v>
      </c>
      <c r="T61" t="s">
        <v>8263</v>
      </c>
      <c r="U61" s="12" t="s">
        <v>8321</v>
      </c>
      <c r="V61" t="s">
        <v>8322</v>
      </c>
    </row>
    <row r="62" spans="1:22" ht="45" hidden="1" x14ac:dyDescent="0.25">
      <c r="A62">
        <v>60</v>
      </c>
      <c r="B62" s="3" t="s">
        <v>62</v>
      </c>
      <c r="C62" s="9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f t="shared" si="1"/>
        <v>41721</v>
      </c>
      <c r="K62" s="10">
        <f t="shared" si="2"/>
        <v>2014</v>
      </c>
      <c r="L62">
        <v>1393882717</v>
      </c>
      <c r="M62" s="14">
        <f t="shared" si="3"/>
        <v>41701.901817129627</v>
      </c>
      <c r="N62" s="10">
        <f t="shared" si="4"/>
        <v>2014</v>
      </c>
      <c r="O62" t="b">
        <v>0</v>
      </c>
      <c r="P62">
        <v>108</v>
      </c>
      <c r="Q62" s="10">
        <f t="shared" si="0"/>
        <v>103</v>
      </c>
      <c r="R62" s="10">
        <f t="shared" si="5"/>
        <v>43.04</v>
      </c>
      <c r="S62" t="b">
        <v>1</v>
      </c>
      <c r="T62" t="s">
        <v>8264</v>
      </c>
      <c r="U62" s="12" t="s">
        <v>8321</v>
      </c>
      <c r="V62" t="s">
        <v>8323</v>
      </c>
    </row>
    <row r="63" spans="1:22" ht="60" hidden="1" x14ac:dyDescent="0.25">
      <c r="A63">
        <v>61</v>
      </c>
      <c r="B63" s="3" t="s">
        <v>63</v>
      </c>
      <c r="C63" s="9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f t="shared" si="1"/>
        <v>41431.814317129632</v>
      </c>
      <c r="K63" s="10">
        <f t="shared" si="2"/>
        <v>2013</v>
      </c>
      <c r="L63">
        <v>1368646357</v>
      </c>
      <c r="M63" s="14">
        <f t="shared" si="3"/>
        <v>41409.814317129632</v>
      </c>
      <c r="N63" s="10">
        <f t="shared" si="4"/>
        <v>2013</v>
      </c>
      <c r="O63" t="b">
        <v>0</v>
      </c>
      <c r="P63">
        <v>23</v>
      </c>
      <c r="Q63" s="10">
        <f t="shared" si="0"/>
        <v>148</v>
      </c>
      <c r="R63" s="10">
        <f t="shared" si="5"/>
        <v>322.39</v>
      </c>
      <c r="S63" t="b">
        <v>1</v>
      </c>
      <c r="T63" t="s">
        <v>8264</v>
      </c>
      <c r="U63" s="12" t="s">
        <v>8321</v>
      </c>
      <c r="V63" t="s">
        <v>8323</v>
      </c>
    </row>
    <row r="64" spans="1:22" ht="60" hidden="1" x14ac:dyDescent="0.25">
      <c r="A64">
        <v>62</v>
      </c>
      <c r="B64" s="3" t="s">
        <v>64</v>
      </c>
      <c r="C64" s="9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f t="shared" si="1"/>
        <v>41336.799513888887</v>
      </c>
      <c r="K64" s="10">
        <f t="shared" si="2"/>
        <v>2013</v>
      </c>
      <c r="L64">
        <v>1360177878</v>
      </c>
      <c r="M64" s="14">
        <f t="shared" si="3"/>
        <v>41311.799513888887</v>
      </c>
      <c r="N64" s="10">
        <f t="shared" si="4"/>
        <v>2013</v>
      </c>
      <c r="O64" t="b">
        <v>0</v>
      </c>
      <c r="P64">
        <v>48</v>
      </c>
      <c r="Q64" s="10">
        <f t="shared" si="0"/>
        <v>155</v>
      </c>
      <c r="R64" s="10">
        <f t="shared" si="5"/>
        <v>96.71</v>
      </c>
      <c r="S64" t="b">
        <v>1</v>
      </c>
      <c r="T64" t="s">
        <v>8264</v>
      </c>
      <c r="U64" s="12" t="s">
        <v>8321</v>
      </c>
      <c r="V64" t="s">
        <v>8323</v>
      </c>
    </row>
    <row r="65" spans="1:22" ht="45" hidden="1" x14ac:dyDescent="0.25">
      <c r="A65">
        <v>63</v>
      </c>
      <c r="B65" s="3" t="s">
        <v>65</v>
      </c>
      <c r="C65" s="9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f t="shared" si="1"/>
        <v>41636.207638888889</v>
      </c>
      <c r="K65" s="10">
        <f t="shared" si="2"/>
        <v>2013</v>
      </c>
      <c r="L65">
        <v>1386194013</v>
      </c>
      <c r="M65" s="14">
        <f t="shared" si="3"/>
        <v>41612.912187499998</v>
      </c>
      <c r="N65" s="10">
        <f t="shared" si="4"/>
        <v>2013</v>
      </c>
      <c r="O65" t="b">
        <v>0</v>
      </c>
      <c r="P65">
        <v>64</v>
      </c>
      <c r="Q65" s="10">
        <f t="shared" si="0"/>
        <v>114</v>
      </c>
      <c r="R65" s="10">
        <f t="shared" si="5"/>
        <v>35.47</v>
      </c>
      <c r="S65" t="b">
        <v>1</v>
      </c>
      <c r="T65" t="s">
        <v>8264</v>
      </c>
      <c r="U65" s="12" t="s">
        <v>8321</v>
      </c>
      <c r="V65" t="s">
        <v>8323</v>
      </c>
    </row>
    <row r="66" spans="1:22" ht="60" hidden="1" x14ac:dyDescent="0.25">
      <c r="A66">
        <v>64</v>
      </c>
      <c r="B66" s="3" t="s">
        <v>66</v>
      </c>
      <c r="C66" s="9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f t="shared" si="1"/>
        <v>41463.01829861111</v>
      </c>
      <c r="K66" s="10">
        <f t="shared" si="2"/>
        <v>2013</v>
      </c>
      <c r="L66">
        <v>1370651181</v>
      </c>
      <c r="M66" s="14">
        <f t="shared" si="3"/>
        <v>41433.01829861111</v>
      </c>
      <c r="N66" s="10">
        <f t="shared" si="4"/>
        <v>2013</v>
      </c>
      <c r="O66" t="b">
        <v>0</v>
      </c>
      <c r="P66">
        <v>24</v>
      </c>
      <c r="Q66" s="10">
        <f t="shared" ref="Q66:Q129" si="6">ROUND(E66/D66*100,0)</f>
        <v>173</v>
      </c>
      <c r="R66" s="10">
        <f t="shared" si="5"/>
        <v>86.67</v>
      </c>
      <c r="S66" t="b">
        <v>1</v>
      </c>
      <c r="T66" t="s">
        <v>8264</v>
      </c>
      <c r="U66" s="12" t="s">
        <v>8321</v>
      </c>
      <c r="V66" t="s">
        <v>8323</v>
      </c>
    </row>
    <row r="67" spans="1:22" ht="45" hidden="1" x14ac:dyDescent="0.25">
      <c r="A67">
        <v>65</v>
      </c>
      <c r="B67" s="3" t="s">
        <v>67</v>
      </c>
      <c r="C67" s="9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f t="shared" ref="J67:J130" si="7">(((I67/60)/60/24)+DATE(1970,1,1))</f>
        <v>41862.249305555553</v>
      </c>
      <c r="K67" s="10">
        <f t="shared" ref="K67:K130" si="8">YEAR(J67)</f>
        <v>2014</v>
      </c>
      <c r="L67">
        <v>1405453354</v>
      </c>
      <c r="M67" s="14">
        <f t="shared" ref="M67:M130" si="9">(((L67/60)/60/24)+DATE(1970,1,1))</f>
        <v>41835.821226851855</v>
      </c>
      <c r="N67" s="10">
        <f t="shared" ref="N67:N130" si="10">YEAR(M67)</f>
        <v>2014</v>
      </c>
      <c r="O67" t="b">
        <v>0</v>
      </c>
      <c r="P67">
        <v>57</v>
      </c>
      <c r="Q67" s="10">
        <f t="shared" si="6"/>
        <v>108</v>
      </c>
      <c r="R67" s="10">
        <f t="shared" ref="R67:R130" si="11">IFERROR(ROUND(E67/P67,2),0)</f>
        <v>132.05000000000001</v>
      </c>
      <c r="S67" t="b">
        <v>1</v>
      </c>
      <c r="T67" t="s">
        <v>8264</v>
      </c>
      <c r="U67" s="12" t="s">
        <v>8321</v>
      </c>
      <c r="V67" t="s">
        <v>8323</v>
      </c>
    </row>
    <row r="68" spans="1:22" ht="30" hidden="1" x14ac:dyDescent="0.25">
      <c r="A68">
        <v>66</v>
      </c>
      <c r="B68" s="3" t="s">
        <v>68</v>
      </c>
      <c r="C68" s="9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f t="shared" si="7"/>
        <v>42569.849768518514</v>
      </c>
      <c r="K68" s="10">
        <f t="shared" si="8"/>
        <v>2016</v>
      </c>
      <c r="L68">
        <v>1466281420</v>
      </c>
      <c r="M68" s="14">
        <f t="shared" si="9"/>
        <v>42539.849768518514</v>
      </c>
      <c r="N68" s="10">
        <f t="shared" si="10"/>
        <v>2016</v>
      </c>
      <c r="O68" t="b">
        <v>0</v>
      </c>
      <c r="P68">
        <v>26</v>
      </c>
      <c r="Q68" s="10">
        <f t="shared" si="6"/>
        <v>119</v>
      </c>
      <c r="R68" s="10">
        <f t="shared" si="11"/>
        <v>91.23</v>
      </c>
      <c r="S68" t="b">
        <v>1</v>
      </c>
      <c r="T68" t="s">
        <v>8264</v>
      </c>
      <c r="U68" s="12" t="s">
        <v>8321</v>
      </c>
      <c r="V68" t="s">
        <v>8323</v>
      </c>
    </row>
    <row r="69" spans="1:22" ht="45" hidden="1" x14ac:dyDescent="0.25">
      <c r="A69">
        <v>67</v>
      </c>
      <c r="B69" s="3" t="s">
        <v>69</v>
      </c>
      <c r="C69" s="9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f t="shared" si="7"/>
        <v>41105.583379629628</v>
      </c>
      <c r="K69" s="10">
        <f t="shared" si="8"/>
        <v>2012</v>
      </c>
      <c r="L69">
        <v>1339768804</v>
      </c>
      <c r="M69" s="14">
        <f t="shared" si="9"/>
        <v>41075.583379629628</v>
      </c>
      <c r="N69" s="10">
        <f t="shared" si="10"/>
        <v>2012</v>
      </c>
      <c r="O69" t="b">
        <v>0</v>
      </c>
      <c r="P69">
        <v>20</v>
      </c>
      <c r="Q69" s="10">
        <f t="shared" si="6"/>
        <v>116</v>
      </c>
      <c r="R69" s="10">
        <f t="shared" si="11"/>
        <v>116.25</v>
      </c>
      <c r="S69" t="b">
        <v>1</v>
      </c>
      <c r="T69" t="s">
        <v>8264</v>
      </c>
      <c r="U69" s="12" t="s">
        <v>8321</v>
      </c>
      <c r="V69" t="s">
        <v>8323</v>
      </c>
    </row>
    <row r="70" spans="1:22" ht="60" hidden="1" x14ac:dyDescent="0.25">
      <c r="A70">
        <v>68</v>
      </c>
      <c r="B70" s="3" t="s">
        <v>70</v>
      </c>
      <c r="C70" s="9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f t="shared" si="7"/>
        <v>41693.569340277776</v>
      </c>
      <c r="K70" s="10">
        <f t="shared" si="8"/>
        <v>2014</v>
      </c>
      <c r="L70">
        <v>1390570791</v>
      </c>
      <c r="M70" s="14">
        <f t="shared" si="9"/>
        <v>41663.569340277776</v>
      </c>
      <c r="N70" s="10">
        <f t="shared" si="10"/>
        <v>2014</v>
      </c>
      <c r="O70" t="b">
        <v>0</v>
      </c>
      <c r="P70">
        <v>36</v>
      </c>
      <c r="Q70" s="10">
        <f t="shared" si="6"/>
        <v>127</v>
      </c>
      <c r="R70" s="10">
        <f t="shared" si="11"/>
        <v>21.19</v>
      </c>
      <c r="S70" t="b">
        <v>1</v>
      </c>
      <c r="T70" t="s">
        <v>8264</v>
      </c>
      <c r="U70" s="12" t="s">
        <v>8321</v>
      </c>
      <c r="V70" t="s">
        <v>8323</v>
      </c>
    </row>
    <row r="71" spans="1:22" ht="60" hidden="1" x14ac:dyDescent="0.25">
      <c r="A71">
        <v>69</v>
      </c>
      <c r="B71" s="3" t="s">
        <v>71</v>
      </c>
      <c r="C71" s="9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f t="shared" si="7"/>
        <v>40818.290972222225</v>
      </c>
      <c r="K71" s="10">
        <f t="shared" si="8"/>
        <v>2011</v>
      </c>
      <c r="L71">
        <v>1314765025</v>
      </c>
      <c r="M71" s="14">
        <f t="shared" si="9"/>
        <v>40786.187789351854</v>
      </c>
      <c r="N71" s="10">
        <f t="shared" si="10"/>
        <v>2011</v>
      </c>
      <c r="O71" t="b">
        <v>0</v>
      </c>
      <c r="P71">
        <v>178</v>
      </c>
      <c r="Q71" s="10">
        <f t="shared" si="6"/>
        <v>111</v>
      </c>
      <c r="R71" s="10">
        <f t="shared" si="11"/>
        <v>62.33</v>
      </c>
      <c r="S71" t="b">
        <v>1</v>
      </c>
      <c r="T71" t="s">
        <v>8264</v>
      </c>
      <c r="U71" s="12" t="s">
        <v>8321</v>
      </c>
      <c r="V71" t="s">
        <v>8323</v>
      </c>
    </row>
    <row r="72" spans="1:22" ht="60" hidden="1" x14ac:dyDescent="0.25">
      <c r="A72">
        <v>70</v>
      </c>
      <c r="B72" s="3" t="s">
        <v>72</v>
      </c>
      <c r="C72" s="9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f t="shared" si="7"/>
        <v>40790.896354166667</v>
      </c>
      <c r="K72" s="10">
        <f t="shared" si="8"/>
        <v>2011</v>
      </c>
      <c r="L72">
        <v>1309987845</v>
      </c>
      <c r="M72" s="14">
        <f t="shared" si="9"/>
        <v>40730.896354166667</v>
      </c>
      <c r="N72" s="10">
        <f t="shared" si="10"/>
        <v>2011</v>
      </c>
      <c r="O72" t="b">
        <v>0</v>
      </c>
      <c r="P72">
        <v>17</v>
      </c>
      <c r="Q72" s="10">
        <f t="shared" si="6"/>
        <v>127</v>
      </c>
      <c r="R72" s="10">
        <f t="shared" si="11"/>
        <v>37.409999999999997</v>
      </c>
      <c r="S72" t="b">
        <v>1</v>
      </c>
      <c r="T72" t="s">
        <v>8264</v>
      </c>
      <c r="U72" s="12" t="s">
        <v>8321</v>
      </c>
      <c r="V72" t="s">
        <v>8323</v>
      </c>
    </row>
    <row r="73" spans="1:22" ht="45" hidden="1" x14ac:dyDescent="0.25">
      <c r="A73">
        <v>71</v>
      </c>
      <c r="B73" s="3" t="s">
        <v>73</v>
      </c>
      <c r="C73" s="9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f t="shared" si="7"/>
        <v>41057.271493055552</v>
      </c>
      <c r="K73" s="10">
        <f t="shared" si="8"/>
        <v>2012</v>
      </c>
      <c r="L73">
        <v>1333002657</v>
      </c>
      <c r="M73" s="14">
        <f t="shared" si="9"/>
        <v>40997.271493055552</v>
      </c>
      <c r="N73" s="10">
        <f t="shared" si="10"/>
        <v>2012</v>
      </c>
      <c r="O73" t="b">
        <v>0</v>
      </c>
      <c r="P73">
        <v>32</v>
      </c>
      <c r="Q73" s="10">
        <f t="shared" si="6"/>
        <v>124</v>
      </c>
      <c r="R73" s="10">
        <f t="shared" si="11"/>
        <v>69.72</v>
      </c>
      <c r="S73" t="b">
        <v>1</v>
      </c>
      <c r="T73" t="s">
        <v>8264</v>
      </c>
      <c r="U73" s="12" t="s">
        <v>8321</v>
      </c>
      <c r="V73" t="s">
        <v>8323</v>
      </c>
    </row>
    <row r="74" spans="1:22" ht="60" hidden="1" x14ac:dyDescent="0.25">
      <c r="A74">
        <v>72</v>
      </c>
      <c r="B74" s="3" t="s">
        <v>74</v>
      </c>
      <c r="C74" s="9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f t="shared" si="7"/>
        <v>41228</v>
      </c>
      <c r="K74" s="10">
        <f t="shared" si="8"/>
        <v>2012</v>
      </c>
      <c r="L74">
        <v>1351210481</v>
      </c>
      <c r="M74" s="14">
        <f t="shared" si="9"/>
        <v>41208.010196759256</v>
      </c>
      <c r="N74" s="10">
        <f t="shared" si="10"/>
        <v>2012</v>
      </c>
      <c r="O74" t="b">
        <v>0</v>
      </c>
      <c r="P74">
        <v>41</v>
      </c>
      <c r="Q74" s="10">
        <f t="shared" si="6"/>
        <v>108</v>
      </c>
      <c r="R74" s="10">
        <f t="shared" si="11"/>
        <v>58.17</v>
      </c>
      <c r="S74" t="b">
        <v>1</v>
      </c>
      <c r="T74" t="s">
        <v>8264</v>
      </c>
      <c r="U74" s="12" t="s">
        <v>8321</v>
      </c>
      <c r="V74" t="s">
        <v>8323</v>
      </c>
    </row>
    <row r="75" spans="1:22" ht="60" hidden="1" x14ac:dyDescent="0.25">
      <c r="A75">
        <v>73</v>
      </c>
      <c r="B75" s="3" t="s">
        <v>75</v>
      </c>
      <c r="C75" s="9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f t="shared" si="7"/>
        <v>40666.165972222225</v>
      </c>
      <c r="K75" s="10">
        <f t="shared" si="8"/>
        <v>2011</v>
      </c>
      <c r="L75">
        <v>1297620584</v>
      </c>
      <c r="M75" s="14">
        <f t="shared" si="9"/>
        <v>40587.75675925926</v>
      </c>
      <c r="N75" s="10">
        <f t="shared" si="10"/>
        <v>2011</v>
      </c>
      <c r="O75" t="b">
        <v>0</v>
      </c>
      <c r="P75">
        <v>18</v>
      </c>
      <c r="Q75" s="10">
        <f t="shared" si="6"/>
        <v>100</v>
      </c>
      <c r="R75" s="10">
        <f t="shared" si="11"/>
        <v>50</v>
      </c>
      <c r="S75" t="b">
        <v>1</v>
      </c>
      <c r="T75" t="s">
        <v>8264</v>
      </c>
      <c r="U75" s="12" t="s">
        <v>8321</v>
      </c>
      <c r="V75" t="s">
        <v>8323</v>
      </c>
    </row>
    <row r="76" spans="1:22" ht="60" hidden="1" x14ac:dyDescent="0.25">
      <c r="A76">
        <v>74</v>
      </c>
      <c r="B76" s="3" t="s">
        <v>76</v>
      </c>
      <c r="C76" s="9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f t="shared" si="7"/>
        <v>42390.487210648149</v>
      </c>
      <c r="K76" s="10">
        <f t="shared" si="8"/>
        <v>2016</v>
      </c>
      <c r="L76">
        <v>1450784495</v>
      </c>
      <c r="M76" s="14">
        <f t="shared" si="9"/>
        <v>42360.487210648149</v>
      </c>
      <c r="N76" s="10">
        <f t="shared" si="10"/>
        <v>2015</v>
      </c>
      <c r="O76" t="b">
        <v>0</v>
      </c>
      <c r="P76">
        <v>29</v>
      </c>
      <c r="Q76" s="10">
        <f t="shared" si="6"/>
        <v>113</v>
      </c>
      <c r="R76" s="10">
        <f t="shared" si="11"/>
        <v>19.47</v>
      </c>
      <c r="S76" t="b">
        <v>1</v>
      </c>
      <c r="T76" t="s">
        <v>8264</v>
      </c>
      <c r="U76" s="12" t="s">
        <v>8321</v>
      </c>
      <c r="V76" t="s">
        <v>8323</v>
      </c>
    </row>
    <row r="77" spans="1:22" ht="45" hidden="1" x14ac:dyDescent="0.25">
      <c r="A77">
        <v>75</v>
      </c>
      <c r="B77" s="3" t="s">
        <v>77</v>
      </c>
      <c r="C77" s="9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f t="shared" si="7"/>
        <v>41387.209166666667</v>
      </c>
      <c r="K77" s="10">
        <f t="shared" si="8"/>
        <v>2013</v>
      </c>
      <c r="L77">
        <v>1364101272</v>
      </c>
      <c r="M77" s="14">
        <f t="shared" si="9"/>
        <v>41357.209166666667</v>
      </c>
      <c r="N77" s="10">
        <f t="shared" si="10"/>
        <v>2013</v>
      </c>
      <c r="O77" t="b">
        <v>0</v>
      </c>
      <c r="P77">
        <v>47</v>
      </c>
      <c r="Q77" s="10">
        <f t="shared" si="6"/>
        <v>115</v>
      </c>
      <c r="R77" s="10">
        <f t="shared" si="11"/>
        <v>85.96</v>
      </c>
      <c r="S77" t="b">
        <v>1</v>
      </c>
      <c r="T77" t="s">
        <v>8264</v>
      </c>
      <c r="U77" s="12" t="s">
        <v>8321</v>
      </c>
      <c r="V77" t="s">
        <v>8323</v>
      </c>
    </row>
    <row r="78" spans="1:22" ht="60" hidden="1" x14ac:dyDescent="0.25">
      <c r="A78">
        <v>76</v>
      </c>
      <c r="B78" s="3" t="s">
        <v>78</v>
      </c>
      <c r="C78" s="9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f t="shared" si="7"/>
        <v>40904.733310185184</v>
      </c>
      <c r="K78" s="10">
        <f t="shared" si="8"/>
        <v>2011</v>
      </c>
      <c r="L78">
        <v>1319819758</v>
      </c>
      <c r="M78" s="14">
        <f t="shared" si="9"/>
        <v>40844.691643518519</v>
      </c>
      <c r="N78" s="10">
        <f t="shared" si="10"/>
        <v>2011</v>
      </c>
      <c r="O78" t="b">
        <v>0</v>
      </c>
      <c r="P78">
        <v>15</v>
      </c>
      <c r="Q78" s="10">
        <f t="shared" si="6"/>
        <v>153</v>
      </c>
      <c r="R78" s="10">
        <f t="shared" si="11"/>
        <v>30.67</v>
      </c>
      <c r="S78" t="b">
        <v>1</v>
      </c>
      <c r="T78" t="s">
        <v>8264</v>
      </c>
      <c r="U78" s="12" t="s">
        <v>8321</v>
      </c>
      <c r="V78" t="s">
        <v>8323</v>
      </c>
    </row>
    <row r="79" spans="1:22" ht="45" hidden="1" x14ac:dyDescent="0.25">
      <c r="A79">
        <v>77</v>
      </c>
      <c r="B79" s="3" t="s">
        <v>79</v>
      </c>
      <c r="C79" s="9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f t="shared" si="7"/>
        <v>41050.124305555553</v>
      </c>
      <c r="K79" s="10">
        <f t="shared" si="8"/>
        <v>2012</v>
      </c>
      <c r="L79">
        <v>1332991717</v>
      </c>
      <c r="M79" s="14">
        <f t="shared" si="9"/>
        <v>40997.144872685189</v>
      </c>
      <c r="N79" s="10">
        <f t="shared" si="10"/>
        <v>2012</v>
      </c>
      <c r="O79" t="b">
        <v>0</v>
      </c>
      <c r="P79">
        <v>26</v>
      </c>
      <c r="Q79" s="10">
        <f t="shared" si="6"/>
        <v>393</v>
      </c>
      <c r="R79" s="10">
        <f t="shared" si="11"/>
        <v>60.38</v>
      </c>
      <c r="S79" t="b">
        <v>1</v>
      </c>
      <c r="T79" t="s">
        <v>8264</v>
      </c>
      <c r="U79" s="12" t="s">
        <v>8321</v>
      </c>
      <c r="V79" t="s">
        <v>8323</v>
      </c>
    </row>
    <row r="80" spans="1:22" ht="105" hidden="1" x14ac:dyDescent="0.25">
      <c r="A80">
        <v>78</v>
      </c>
      <c r="B80" s="3" t="s">
        <v>80</v>
      </c>
      <c r="C80" s="9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f t="shared" si="7"/>
        <v>42614.730567129634</v>
      </c>
      <c r="K80" s="10">
        <f t="shared" si="8"/>
        <v>2016</v>
      </c>
      <c r="L80">
        <v>1471887121</v>
      </c>
      <c r="M80" s="14">
        <f t="shared" si="9"/>
        <v>42604.730567129634</v>
      </c>
      <c r="N80" s="10">
        <f t="shared" si="10"/>
        <v>2016</v>
      </c>
      <c r="O80" t="b">
        <v>0</v>
      </c>
      <c r="P80">
        <v>35</v>
      </c>
      <c r="Q80" s="10">
        <f t="shared" si="6"/>
        <v>2702</v>
      </c>
      <c r="R80" s="10">
        <f t="shared" si="11"/>
        <v>38.6</v>
      </c>
      <c r="S80" t="b">
        <v>1</v>
      </c>
      <c r="T80" t="s">
        <v>8264</v>
      </c>
      <c r="U80" s="12" t="s">
        <v>8321</v>
      </c>
      <c r="V80" t="s">
        <v>8323</v>
      </c>
    </row>
    <row r="81" spans="1:22" ht="45" hidden="1" x14ac:dyDescent="0.25">
      <c r="A81">
        <v>79</v>
      </c>
      <c r="B81" s="3" t="s">
        <v>81</v>
      </c>
      <c r="C81" s="9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f t="shared" si="7"/>
        <v>41754.776539351849</v>
      </c>
      <c r="K81" s="10">
        <f t="shared" si="8"/>
        <v>2014</v>
      </c>
      <c r="L81">
        <v>1395859093</v>
      </c>
      <c r="M81" s="14">
        <f t="shared" si="9"/>
        <v>41724.776539351849</v>
      </c>
      <c r="N81" s="10">
        <f t="shared" si="10"/>
        <v>2014</v>
      </c>
      <c r="O81" t="b">
        <v>0</v>
      </c>
      <c r="P81">
        <v>41</v>
      </c>
      <c r="Q81" s="10">
        <f t="shared" si="6"/>
        <v>127</v>
      </c>
      <c r="R81" s="10">
        <f t="shared" si="11"/>
        <v>40.270000000000003</v>
      </c>
      <c r="S81" t="b">
        <v>1</v>
      </c>
      <c r="T81" t="s">
        <v>8264</v>
      </c>
      <c r="U81" s="12" t="s">
        <v>8321</v>
      </c>
      <c r="V81" t="s">
        <v>8323</v>
      </c>
    </row>
    <row r="82" spans="1:22" ht="45" hidden="1" x14ac:dyDescent="0.25">
      <c r="A82">
        <v>80</v>
      </c>
      <c r="B82" s="3" t="s">
        <v>82</v>
      </c>
      <c r="C82" s="9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f t="shared" si="7"/>
        <v>41618.083981481483</v>
      </c>
      <c r="K82" s="10">
        <f t="shared" si="8"/>
        <v>2013</v>
      </c>
      <c r="L82">
        <v>1383616856</v>
      </c>
      <c r="M82" s="14">
        <f t="shared" si="9"/>
        <v>41583.083981481483</v>
      </c>
      <c r="N82" s="10">
        <f t="shared" si="10"/>
        <v>2013</v>
      </c>
      <c r="O82" t="b">
        <v>0</v>
      </c>
      <c r="P82">
        <v>47</v>
      </c>
      <c r="Q82" s="10">
        <f t="shared" si="6"/>
        <v>107</v>
      </c>
      <c r="R82" s="10">
        <f t="shared" si="11"/>
        <v>273.83</v>
      </c>
      <c r="S82" t="b">
        <v>1</v>
      </c>
      <c r="T82" t="s">
        <v>8264</v>
      </c>
      <c r="U82" s="12" t="s">
        <v>8321</v>
      </c>
      <c r="V82" t="s">
        <v>8323</v>
      </c>
    </row>
    <row r="83" spans="1:22" ht="60" hidden="1" x14ac:dyDescent="0.25">
      <c r="A83">
        <v>81</v>
      </c>
      <c r="B83" s="3" t="s">
        <v>83</v>
      </c>
      <c r="C83" s="9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f t="shared" si="7"/>
        <v>41104.126388888886</v>
      </c>
      <c r="K83" s="10">
        <f t="shared" si="8"/>
        <v>2012</v>
      </c>
      <c r="L83">
        <v>1341892127</v>
      </c>
      <c r="M83" s="14">
        <f t="shared" si="9"/>
        <v>41100.158877314818</v>
      </c>
      <c r="N83" s="10">
        <f t="shared" si="10"/>
        <v>2012</v>
      </c>
      <c r="O83" t="b">
        <v>0</v>
      </c>
      <c r="P83">
        <v>28</v>
      </c>
      <c r="Q83" s="10">
        <f t="shared" si="6"/>
        <v>198</v>
      </c>
      <c r="R83" s="10">
        <f t="shared" si="11"/>
        <v>53.04</v>
      </c>
      <c r="S83" t="b">
        <v>1</v>
      </c>
      <c r="T83" t="s">
        <v>8264</v>
      </c>
      <c r="U83" s="12" t="s">
        <v>8321</v>
      </c>
      <c r="V83" t="s">
        <v>8323</v>
      </c>
    </row>
    <row r="84" spans="1:22" ht="60" hidden="1" x14ac:dyDescent="0.25">
      <c r="A84">
        <v>82</v>
      </c>
      <c r="B84" s="3" t="s">
        <v>84</v>
      </c>
      <c r="C84" s="9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f t="shared" si="7"/>
        <v>40825.820150462961</v>
      </c>
      <c r="K84" s="10">
        <f t="shared" si="8"/>
        <v>2011</v>
      </c>
      <c r="L84">
        <v>1315597261</v>
      </c>
      <c r="M84" s="14">
        <f t="shared" si="9"/>
        <v>40795.820150462961</v>
      </c>
      <c r="N84" s="10">
        <f t="shared" si="10"/>
        <v>2011</v>
      </c>
      <c r="O84" t="b">
        <v>0</v>
      </c>
      <c r="P84">
        <v>100</v>
      </c>
      <c r="Q84" s="10">
        <f t="shared" si="6"/>
        <v>100</v>
      </c>
      <c r="R84" s="10">
        <f t="shared" si="11"/>
        <v>40.01</v>
      </c>
      <c r="S84" t="b">
        <v>1</v>
      </c>
      <c r="T84" t="s">
        <v>8264</v>
      </c>
      <c r="U84" s="12" t="s">
        <v>8321</v>
      </c>
      <c r="V84" t="s">
        <v>8323</v>
      </c>
    </row>
    <row r="85" spans="1:22" ht="60" hidden="1" x14ac:dyDescent="0.25">
      <c r="A85">
        <v>83</v>
      </c>
      <c r="B85" s="3" t="s">
        <v>85</v>
      </c>
      <c r="C85" s="9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f t="shared" si="7"/>
        <v>42057.479166666672</v>
      </c>
      <c r="K85" s="10">
        <f t="shared" si="8"/>
        <v>2015</v>
      </c>
      <c r="L85">
        <v>1423320389</v>
      </c>
      <c r="M85" s="14">
        <f t="shared" si="9"/>
        <v>42042.615613425922</v>
      </c>
      <c r="N85" s="10">
        <f t="shared" si="10"/>
        <v>2015</v>
      </c>
      <c r="O85" t="b">
        <v>0</v>
      </c>
      <c r="P85">
        <v>13</v>
      </c>
      <c r="Q85" s="10">
        <f t="shared" si="6"/>
        <v>103</v>
      </c>
      <c r="R85" s="10">
        <f t="shared" si="11"/>
        <v>15.77</v>
      </c>
      <c r="S85" t="b">
        <v>1</v>
      </c>
      <c r="T85" t="s">
        <v>8264</v>
      </c>
      <c r="U85" s="12" t="s">
        <v>8321</v>
      </c>
      <c r="V85" t="s">
        <v>8323</v>
      </c>
    </row>
    <row r="86" spans="1:22" ht="45" hidden="1" x14ac:dyDescent="0.25">
      <c r="A86">
        <v>84</v>
      </c>
      <c r="B86" s="3" t="s">
        <v>86</v>
      </c>
      <c r="C86" s="9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f t="shared" si="7"/>
        <v>40678.757939814815</v>
      </c>
      <c r="K86" s="10">
        <f t="shared" si="8"/>
        <v>2011</v>
      </c>
      <c r="L86">
        <v>1302891086</v>
      </c>
      <c r="M86" s="14">
        <f t="shared" si="9"/>
        <v>40648.757939814815</v>
      </c>
      <c r="N86" s="10">
        <f t="shared" si="10"/>
        <v>2011</v>
      </c>
      <c r="O86" t="b">
        <v>0</v>
      </c>
      <c r="P86">
        <v>7</v>
      </c>
      <c r="Q86" s="10">
        <f t="shared" si="6"/>
        <v>100</v>
      </c>
      <c r="R86" s="10">
        <f t="shared" si="11"/>
        <v>71.430000000000007</v>
      </c>
      <c r="S86" t="b">
        <v>1</v>
      </c>
      <c r="T86" t="s">
        <v>8264</v>
      </c>
      <c r="U86" s="12" t="s">
        <v>8321</v>
      </c>
      <c r="V86" t="s">
        <v>8323</v>
      </c>
    </row>
    <row r="87" spans="1:22" ht="60" hidden="1" x14ac:dyDescent="0.25">
      <c r="A87">
        <v>85</v>
      </c>
      <c r="B87" s="3" t="s">
        <v>87</v>
      </c>
      <c r="C87" s="9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f t="shared" si="7"/>
        <v>40809.125428240739</v>
      </c>
      <c r="K87" s="10">
        <f t="shared" si="8"/>
        <v>2011</v>
      </c>
      <c r="L87">
        <v>1314154837</v>
      </c>
      <c r="M87" s="14">
        <f t="shared" si="9"/>
        <v>40779.125428240739</v>
      </c>
      <c r="N87" s="10">
        <f t="shared" si="10"/>
        <v>2011</v>
      </c>
      <c r="O87" t="b">
        <v>0</v>
      </c>
      <c r="P87">
        <v>21</v>
      </c>
      <c r="Q87" s="10">
        <f t="shared" si="6"/>
        <v>126</v>
      </c>
      <c r="R87" s="10">
        <f t="shared" si="11"/>
        <v>71.709999999999994</v>
      </c>
      <c r="S87" t="b">
        <v>1</v>
      </c>
      <c r="T87" t="s">
        <v>8264</v>
      </c>
      <c r="U87" s="12" t="s">
        <v>8321</v>
      </c>
      <c r="V87" t="s">
        <v>8323</v>
      </c>
    </row>
    <row r="88" spans="1:22" ht="75" hidden="1" x14ac:dyDescent="0.25">
      <c r="A88">
        <v>86</v>
      </c>
      <c r="B88" s="3" t="s">
        <v>88</v>
      </c>
      <c r="C88" s="9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f t="shared" si="7"/>
        <v>42365.59774305555</v>
      </c>
      <c r="K88" s="10">
        <f t="shared" si="8"/>
        <v>2015</v>
      </c>
      <c r="L88">
        <v>1444828845</v>
      </c>
      <c r="M88" s="14">
        <f t="shared" si="9"/>
        <v>42291.556076388893</v>
      </c>
      <c r="N88" s="10">
        <f t="shared" si="10"/>
        <v>2015</v>
      </c>
      <c r="O88" t="b">
        <v>0</v>
      </c>
      <c r="P88">
        <v>17</v>
      </c>
      <c r="Q88" s="10">
        <f t="shared" si="6"/>
        <v>106</v>
      </c>
      <c r="R88" s="10">
        <f t="shared" si="11"/>
        <v>375.76</v>
      </c>
      <c r="S88" t="b">
        <v>1</v>
      </c>
      <c r="T88" t="s">
        <v>8264</v>
      </c>
      <c r="U88" s="12" t="s">
        <v>8321</v>
      </c>
      <c r="V88" t="s">
        <v>8323</v>
      </c>
    </row>
    <row r="89" spans="1:22" ht="45" hidden="1" x14ac:dyDescent="0.25">
      <c r="A89">
        <v>87</v>
      </c>
      <c r="B89" s="3" t="s">
        <v>89</v>
      </c>
      <c r="C89" s="9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f t="shared" si="7"/>
        <v>40332.070138888892</v>
      </c>
      <c r="K89" s="10">
        <f t="shared" si="8"/>
        <v>2010</v>
      </c>
      <c r="L89">
        <v>1274705803</v>
      </c>
      <c r="M89" s="14">
        <f t="shared" si="9"/>
        <v>40322.53938657407</v>
      </c>
      <c r="N89" s="10">
        <f t="shared" si="10"/>
        <v>2010</v>
      </c>
      <c r="O89" t="b">
        <v>0</v>
      </c>
      <c r="P89">
        <v>25</v>
      </c>
      <c r="Q89" s="10">
        <f t="shared" si="6"/>
        <v>105</v>
      </c>
      <c r="R89" s="10">
        <f t="shared" si="11"/>
        <v>104.6</v>
      </c>
      <c r="S89" t="b">
        <v>1</v>
      </c>
      <c r="T89" t="s">
        <v>8264</v>
      </c>
      <c r="U89" s="12" t="s">
        <v>8321</v>
      </c>
      <c r="V89" t="s">
        <v>8323</v>
      </c>
    </row>
    <row r="90" spans="1:22" ht="60" hidden="1" x14ac:dyDescent="0.25">
      <c r="A90">
        <v>88</v>
      </c>
      <c r="B90" s="3" t="s">
        <v>90</v>
      </c>
      <c r="C90" s="9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f t="shared" si="7"/>
        <v>41812.65892361111</v>
      </c>
      <c r="K90" s="10">
        <f t="shared" si="8"/>
        <v>2014</v>
      </c>
      <c r="L90">
        <v>1401205731</v>
      </c>
      <c r="M90" s="14">
        <f t="shared" si="9"/>
        <v>41786.65892361111</v>
      </c>
      <c r="N90" s="10">
        <f t="shared" si="10"/>
        <v>2014</v>
      </c>
      <c r="O90" t="b">
        <v>0</v>
      </c>
      <c r="P90">
        <v>60</v>
      </c>
      <c r="Q90" s="10">
        <f t="shared" si="6"/>
        <v>103</v>
      </c>
      <c r="R90" s="10">
        <f t="shared" si="11"/>
        <v>60</v>
      </c>
      <c r="S90" t="b">
        <v>1</v>
      </c>
      <c r="T90" t="s">
        <v>8264</v>
      </c>
      <c r="U90" s="12" t="s">
        <v>8321</v>
      </c>
      <c r="V90" t="s">
        <v>8323</v>
      </c>
    </row>
    <row r="91" spans="1:22" ht="45" hidden="1" x14ac:dyDescent="0.25">
      <c r="A91">
        <v>89</v>
      </c>
      <c r="B91" s="3" t="s">
        <v>91</v>
      </c>
      <c r="C91" s="9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f t="shared" si="7"/>
        <v>41427.752222222225</v>
      </c>
      <c r="K91" s="10">
        <f t="shared" si="8"/>
        <v>2013</v>
      </c>
      <c r="L91">
        <v>1368036192</v>
      </c>
      <c r="M91" s="14">
        <f t="shared" si="9"/>
        <v>41402.752222222225</v>
      </c>
      <c r="N91" s="10">
        <f t="shared" si="10"/>
        <v>2013</v>
      </c>
      <c r="O91" t="b">
        <v>0</v>
      </c>
      <c r="P91">
        <v>56</v>
      </c>
      <c r="Q91" s="10">
        <f t="shared" si="6"/>
        <v>115</v>
      </c>
      <c r="R91" s="10">
        <f t="shared" si="11"/>
        <v>123.29</v>
      </c>
      <c r="S91" t="b">
        <v>1</v>
      </c>
      <c r="T91" t="s">
        <v>8264</v>
      </c>
      <c r="U91" s="12" t="s">
        <v>8321</v>
      </c>
      <c r="V91" t="s">
        <v>8323</v>
      </c>
    </row>
    <row r="92" spans="1:22" ht="30" hidden="1" x14ac:dyDescent="0.25">
      <c r="A92">
        <v>90</v>
      </c>
      <c r="B92" s="3" t="s">
        <v>92</v>
      </c>
      <c r="C92" s="9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f t="shared" si="7"/>
        <v>40736.297442129631</v>
      </c>
      <c r="K92" s="10">
        <f t="shared" si="8"/>
        <v>2011</v>
      </c>
      <c r="L92">
        <v>1307862499</v>
      </c>
      <c r="M92" s="14">
        <f t="shared" si="9"/>
        <v>40706.297442129631</v>
      </c>
      <c r="N92" s="10">
        <f t="shared" si="10"/>
        <v>2011</v>
      </c>
      <c r="O92" t="b">
        <v>0</v>
      </c>
      <c r="P92">
        <v>16</v>
      </c>
      <c r="Q92" s="10">
        <f t="shared" si="6"/>
        <v>100</v>
      </c>
      <c r="R92" s="10">
        <f t="shared" si="11"/>
        <v>31.38</v>
      </c>
      <c r="S92" t="b">
        <v>1</v>
      </c>
      <c r="T92" t="s">
        <v>8264</v>
      </c>
      <c r="U92" s="12" t="s">
        <v>8321</v>
      </c>
      <c r="V92" t="s">
        <v>8323</v>
      </c>
    </row>
    <row r="93" spans="1:22" ht="45" hidden="1" x14ac:dyDescent="0.25">
      <c r="A93">
        <v>91</v>
      </c>
      <c r="B93" s="3" t="s">
        <v>93</v>
      </c>
      <c r="C93" s="9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f t="shared" si="7"/>
        <v>40680.402361111112</v>
      </c>
      <c r="K93" s="10">
        <f t="shared" si="8"/>
        <v>2011</v>
      </c>
      <c r="L93">
        <v>1300354764</v>
      </c>
      <c r="M93" s="14">
        <f t="shared" si="9"/>
        <v>40619.402361111112</v>
      </c>
      <c r="N93" s="10">
        <f t="shared" si="10"/>
        <v>2011</v>
      </c>
      <c r="O93" t="b">
        <v>0</v>
      </c>
      <c r="P93">
        <v>46</v>
      </c>
      <c r="Q93" s="10">
        <f t="shared" si="6"/>
        <v>120</v>
      </c>
      <c r="R93" s="10">
        <f t="shared" si="11"/>
        <v>78.260000000000005</v>
      </c>
      <c r="S93" t="b">
        <v>1</v>
      </c>
      <c r="T93" t="s">
        <v>8264</v>
      </c>
      <c r="U93" s="12" t="s">
        <v>8321</v>
      </c>
      <c r="V93" t="s">
        <v>8323</v>
      </c>
    </row>
    <row r="94" spans="1:22" ht="60" hidden="1" x14ac:dyDescent="0.25">
      <c r="A94">
        <v>92</v>
      </c>
      <c r="B94" s="3" t="s">
        <v>94</v>
      </c>
      <c r="C94" s="9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f t="shared" si="7"/>
        <v>42767.333333333328</v>
      </c>
      <c r="K94" s="10">
        <f t="shared" si="8"/>
        <v>2017</v>
      </c>
      <c r="L94">
        <v>1481949983</v>
      </c>
      <c r="M94" s="14">
        <f t="shared" si="9"/>
        <v>42721.198877314819</v>
      </c>
      <c r="N94" s="10">
        <f t="shared" si="10"/>
        <v>2016</v>
      </c>
      <c r="O94" t="b">
        <v>0</v>
      </c>
      <c r="P94">
        <v>43</v>
      </c>
      <c r="Q94" s="10">
        <f t="shared" si="6"/>
        <v>105</v>
      </c>
      <c r="R94" s="10">
        <f t="shared" si="11"/>
        <v>122.33</v>
      </c>
      <c r="S94" t="b">
        <v>1</v>
      </c>
      <c r="T94" t="s">
        <v>8264</v>
      </c>
      <c r="U94" s="12" t="s">
        <v>8321</v>
      </c>
      <c r="V94" t="s">
        <v>8323</v>
      </c>
    </row>
    <row r="95" spans="1:22" ht="60" hidden="1" x14ac:dyDescent="0.25">
      <c r="A95">
        <v>93</v>
      </c>
      <c r="B95" s="3" t="s">
        <v>95</v>
      </c>
      <c r="C95" s="9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f t="shared" si="7"/>
        <v>41093.875</v>
      </c>
      <c r="K95" s="10">
        <f t="shared" si="8"/>
        <v>2012</v>
      </c>
      <c r="L95">
        <v>1338928537</v>
      </c>
      <c r="M95" s="14">
        <f t="shared" si="9"/>
        <v>41065.858067129629</v>
      </c>
      <c r="N95" s="10">
        <f t="shared" si="10"/>
        <v>2012</v>
      </c>
      <c r="O95" t="b">
        <v>0</v>
      </c>
      <c r="P95">
        <v>15</v>
      </c>
      <c r="Q95" s="10">
        <f t="shared" si="6"/>
        <v>111</v>
      </c>
      <c r="R95" s="10">
        <f t="shared" si="11"/>
        <v>73.73</v>
      </c>
      <c r="S95" t="b">
        <v>1</v>
      </c>
      <c r="T95" t="s">
        <v>8264</v>
      </c>
      <c r="U95" s="12" t="s">
        <v>8321</v>
      </c>
      <c r="V95" t="s">
        <v>8323</v>
      </c>
    </row>
    <row r="96" spans="1:22" ht="45" hidden="1" x14ac:dyDescent="0.25">
      <c r="A96">
        <v>94</v>
      </c>
      <c r="B96" s="3" t="s">
        <v>96</v>
      </c>
      <c r="C96" s="9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f t="shared" si="7"/>
        <v>41736.717847222222</v>
      </c>
      <c r="K96" s="10">
        <f t="shared" si="8"/>
        <v>2014</v>
      </c>
      <c r="L96">
        <v>1395162822</v>
      </c>
      <c r="M96" s="14">
        <f t="shared" si="9"/>
        <v>41716.717847222222</v>
      </c>
      <c r="N96" s="10">
        <f t="shared" si="10"/>
        <v>2014</v>
      </c>
      <c r="O96" t="b">
        <v>0</v>
      </c>
      <c r="P96">
        <v>12</v>
      </c>
      <c r="Q96" s="10">
        <f t="shared" si="6"/>
        <v>104</v>
      </c>
      <c r="R96" s="10">
        <f t="shared" si="11"/>
        <v>21.67</v>
      </c>
      <c r="S96" t="b">
        <v>1</v>
      </c>
      <c r="T96" t="s">
        <v>8264</v>
      </c>
      <c r="U96" s="12" t="s">
        <v>8321</v>
      </c>
      <c r="V96" t="s">
        <v>8323</v>
      </c>
    </row>
    <row r="97" spans="1:22" ht="60" hidden="1" x14ac:dyDescent="0.25">
      <c r="A97">
        <v>95</v>
      </c>
      <c r="B97" s="3" t="s">
        <v>97</v>
      </c>
      <c r="C97" s="9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f t="shared" si="7"/>
        <v>40965.005104166667</v>
      </c>
      <c r="K97" s="10">
        <f t="shared" si="8"/>
        <v>2012</v>
      </c>
      <c r="L97">
        <v>1327622841</v>
      </c>
      <c r="M97" s="14">
        <f t="shared" si="9"/>
        <v>40935.005104166667</v>
      </c>
      <c r="N97" s="10">
        <f t="shared" si="10"/>
        <v>2012</v>
      </c>
      <c r="O97" t="b">
        <v>0</v>
      </c>
      <c r="P97">
        <v>21</v>
      </c>
      <c r="Q97" s="10">
        <f t="shared" si="6"/>
        <v>131</v>
      </c>
      <c r="R97" s="10">
        <f t="shared" si="11"/>
        <v>21.9</v>
      </c>
      <c r="S97" t="b">
        <v>1</v>
      </c>
      <c r="T97" t="s">
        <v>8264</v>
      </c>
      <c r="U97" s="12" t="s">
        <v>8321</v>
      </c>
      <c r="V97" t="s">
        <v>8323</v>
      </c>
    </row>
    <row r="98" spans="1:22" ht="60" hidden="1" x14ac:dyDescent="0.25">
      <c r="A98">
        <v>96</v>
      </c>
      <c r="B98" s="3" t="s">
        <v>98</v>
      </c>
      <c r="C98" s="9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f t="shared" si="7"/>
        <v>40391.125</v>
      </c>
      <c r="K98" s="10">
        <f t="shared" si="8"/>
        <v>2010</v>
      </c>
      <c r="L98">
        <v>1274889241</v>
      </c>
      <c r="M98" s="14">
        <f t="shared" si="9"/>
        <v>40324.662511574075</v>
      </c>
      <c r="N98" s="10">
        <f t="shared" si="10"/>
        <v>2010</v>
      </c>
      <c r="O98" t="b">
        <v>0</v>
      </c>
      <c r="P98">
        <v>34</v>
      </c>
      <c r="Q98" s="10">
        <f t="shared" si="6"/>
        <v>115</v>
      </c>
      <c r="R98" s="10">
        <f t="shared" si="11"/>
        <v>50.59</v>
      </c>
      <c r="S98" t="b">
        <v>1</v>
      </c>
      <c r="T98" t="s">
        <v>8264</v>
      </c>
      <c r="U98" s="12" t="s">
        <v>8321</v>
      </c>
      <c r="V98" t="s">
        <v>8323</v>
      </c>
    </row>
    <row r="99" spans="1:22" ht="45" hidden="1" x14ac:dyDescent="0.25">
      <c r="A99">
        <v>97</v>
      </c>
      <c r="B99" s="3" t="s">
        <v>99</v>
      </c>
      <c r="C99" s="9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f t="shared" si="7"/>
        <v>40736.135208333333</v>
      </c>
      <c r="K99" s="10">
        <f t="shared" si="8"/>
        <v>2011</v>
      </c>
      <c r="L99">
        <v>1307848482</v>
      </c>
      <c r="M99" s="14">
        <f t="shared" si="9"/>
        <v>40706.135208333333</v>
      </c>
      <c r="N99" s="10">
        <f t="shared" si="10"/>
        <v>2011</v>
      </c>
      <c r="O99" t="b">
        <v>0</v>
      </c>
      <c r="P99">
        <v>8</v>
      </c>
      <c r="Q99" s="10">
        <f t="shared" si="6"/>
        <v>106</v>
      </c>
      <c r="R99" s="10">
        <f t="shared" si="11"/>
        <v>53.13</v>
      </c>
      <c r="S99" t="b">
        <v>1</v>
      </c>
      <c r="T99" t="s">
        <v>8264</v>
      </c>
      <c r="U99" s="12" t="s">
        <v>8321</v>
      </c>
      <c r="V99" t="s">
        <v>8323</v>
      </c>
    </row>
    <row r="100" spans="1:22" ht="45" hidden="1" x14ac:dyDescent="0.25">
      <c r="A100">
        <v>98</v>
      </c>
      <c r="B100" s="3" t="s">
        <v>100</v>
      </c>
      <c r="C100" s="9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f t="shared" si="7"/>
        <v>41250.979166666664</v>
      </c>
      <c r="K100" s="10">
        <f t="shared" si="8"/>
        <v>2012</v>
      </c>
      <c r="L100">
        <v>1351796674</v>
      </c>
      <c r="M100" s="14">
        <f t="shared" si="9"/>
        <v>41214.79483796296</v>
      </c>
      <c r="N100" s="10">
        <f t="shared" si="10"/>
        <v>2012</v>
      </c>
      <c r="O100" t="b">
        <v>0</v>
      </c>
      <c r="P100">
        <v>60</v>
      </c>
      <c r="Q100" s="10">
        <f t="shared" si="6"/>
        <v>106</v>
      </c>
      <c r="R100" s="10">
        <f t="shared" si="11"/>
        <v>56.67</v>
      </c>
      <c r="S100" t="b">
        <v>1</v>
      </c>
      <c r="T100" t="s">
        <v>8264</v>
      </c>
      <c r="U100" s="12" t="s">
        <v>8321</v>
      </c>
      <c r="V100" t="s">
        <v>8323</v>
      </c>
    </row>
    <row r="101" spans="1:22" ht="45" hidden="1" x14ac:dyDescent="0.25">
      <c r="A101">
        <v>99</v>
      </c>
      <c r="B101" s="3" t="s">
        <v>101</v>
      </c>
      <c r="C101" s="9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f t="shared" si="7"/>
        <v>41661.902766203704</v>
      </c>
      <c r="K101" s="10">
        <f t="shared" si="8"/>
        <v>2014</v>
      </c>
      <c r="L101">
        <v>1387834799</v>
      </c>
      <c r="M101" s="14">
        <f t="shared" si="9"/>
        <v>41631.902766203704</v>
      </c>
      <c r="N101" s="10">
        <f t="shared" si="10"/>
        <v>2013</v>
      </c>
      <c r="O101" t="b">
        <v>0</v>
      </c>
      <c r="P101">
        <v>39</v>
      </c>
      <c r="Q101" s="10">
        <f t="shared" si="6"/>
        <v>106</v>
      </c>
      <c r="R101" s="10">
        <f t="shared" si="11"/>
        <v>40.78</v>
      </c>
      <c r="S101" t="b">
        <v>1</v>
      </c>
      <c r="T101" t="s">
        <v>8264</v>
      </c>
      <c r="U101" s="12" t="s">
        <v>8321</v>
      </c>
      <c r="V101" t="s">
        <v>8323</v>
      </c>
    </row>
    <row r="102" spans="1:22" ht="60" hidden="1" x14ac:dyDescent="0.25">
      <c r="A102">
        <v>100</v>
      </c>
      <c r="B102" s="3" t="s">
        <v>102</v>
      </c>
      <c r="C102" s="9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f t="shared" si="7"/>
        <v>41217.794976851852</v>
      </c>
      <c r="K102" s="10">
        <f t="shared" si="8"/>
        <v>2012</v>
      </c>
      <c r="L102">
        <v>1350324286</v>
      </c>
      <c r="M102" s="14">
        <f t="shared" si="9"/>
        <v>41197.753310185188</v>
      </c>
      <c r="N102" s="10">
        <f t="shared" si="10"/>
        <v>2012</v>
      </c>
      <c r="O102" t="b">
        <v>0</v>
      </c>
      <c r="P102">
        <v>26</v>
      </c>
      <c r="Q102" s="10">
        <f t="shared" si="6"/>
        <v>100</v>
      </c>
      <c r="R102" s="10">
        <f t="shared" si="11"/>
        <v>192.31</v>
      </c>
      <c r="S102" t="b">
        <v>1</v>
      </c>
      <c r="T102" t="s">
        <v>8264</v>
      </c>
      <c r="U102" s="12" t="s">
        <v>8321</v>
      </c>
      <c r="V102" t="s">
        <v>8323</v>
      </c>
    </row>
    <row r="103" spans="1:22" ht="60" hidden="1" x14ac:dyDescent="0.25">
      <c r="A103">
        <v>101</v>
      </c>
      <c r="B103" s="3" t="s">
        <v>103</v>
      </c>
      <c r="C103" s="9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f t="shared" si="7"/>
        <v>41298.776736111111</v>
      </c>
      <c r="K103" s="10">
        <f t="shared" si="8"/>
        <v>2013</v>
      </c>
      <c r="L103">
        <v>1356979110</v>
      </c>
      <c r="M103" s="14">
        <f t="shared" si="9"/>
        <v>41274.776736111111</v>
      </c>
      <c r="N103" s="10">
        <f t="shared" si="10"/>
        <v>2012</v>
      </c>
      <c r="O103" t="b">
        <v>0</v>
      </c>
      <c r="P103">
        <v>35</v>
      </c>
      <c r="Q103" s="10">
        <f t="shared" si="6"/>
        <v>100</v>
      </c>
      <c r="R103" s="10">
        <f t="shared" si="11"/>
        <v>100</v>
      </c>
      <c r="S103" t="b">
        <v>1</v>
      </c>
      <c r="T103" t="s">
        <v>8264</v>
      </c>
      <c r="U103" s="12" t="s">
        <v>8321</v>
      </c>
      <c r="V103" t="s">
        <v>8323</v>
      </c>
    </row>
    <row r="104" spans="1:22" ht="60" hidden="1" x14ac:dyDescent="0.25">
      <c r="A104">
        <v>102</v>
      </c>
      <c r="B104" s="3" t="s">
        <v>104</v>
      </c>
      <c r="C104" s="9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f t="shared" si="7"/>
        <v>40535.131168981483</v>
      </c>
      <c r="K104" s="10">
        <f t="shared" si="8"/>
        <v>2010</v>
      </c>
      <c r="L104">
        <v>1290481733</v>
      </c>
      <c r="M104" s="14">
        <f t="shared" si="9"/>
        <v>40505.131168981483</v>
      </c>
      <c r="N104" s="10">
        <f t="shared" si="10"/>
        <v>2010</v>
      </c>
      <c r="O104" t="b">
        <v>0</v>
      </c>
      <c r="P104">
        <v>65</v>
      </c>
      <c r="Q104" s="10">
        <f t="shared" si="6"/>
        <v>128</v>
      </c>
      <c r="R104" s="10">
        <f t="shared" si="11"/>
        <v>117.92</v>
      </c>
      <c r="S104" t="b">
        <v>1</v>
      </c>
      <c r="T104" t="s">
        <v>8264</v>
      </c>
      <c r="U104" s="12" t="s">
        <v>8321</v>
      </c>
      <c r="V104" t="s">
        <v>8323</v>
      </c>
    </row>
    <row r="105" spans="1:22" ht="45" hidden="1" x14ac:dyDescent="0.25">
      <c r="A105">
        <v>103</v>
      </c>
      <c r="B105" s="3" t="s">
        <v>105</v>
      </c>
      <c r="C105" s="9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f t="shared" si="7"/>
        <v>41705.805902777778</v>
      </c>
      <c r="K105" s="10">
        <f t="shared" si="8"/>
        <v>2014</v>
      </c>
      <c r="L105">
        <v>1392232830</v>
      </c>
      <c r="M105" s="14">
        <f t="shared" si="9"/>
        <v>41682.805902777778</v>
      </c>
      <c r="N105" s="10">
        <f t="shared" si="10"/>
        <v>2014</v>
      </c>
      <c r="O105" t="b">
        <v>0</v>
      </c>
      <c r="P105">
        <v>49</v>
      </c>
      <c r="Q105" s="10">
        <f t="shared" si="6"/>
        <v>105</v>
      </c>
      <c r="R105" s="10">
        <f t="shared" si="11"/>
        <v>27.9</v>
      </c>
      <c r="S105" t="b">
        <v>1</v>
      </c>
      <c r="T105" t="s">
        <v>8264</v>
      </c>
      <c r="U105" s="12" t="s">
        <v>8321</v>
      </c>
      <c r="V105" t="s">
        <v>8323</v>
      </c>
    </row>
    <row r="106" spans="1:22" ht="30" hidden="1" x14ac:dyDescent="0.25">
      <c r="A106">
        <v>104</v>
      </c>
      <c r="B106" s="3" t="s">
        <v>106</v>
      </c>
      <c r="C106" s="9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f t="shared" si="7"/>
        <v>40636.041666666664</v>
      </c>
      <c r="K106" s="10">
        <f t="shared" si="8"/>
        <v>2011</v>
      </c>
      <c r="L106">
        <v>1299775266</v>
      </c>
      <c r="M106" s="14">
        <f t="shared" si="9"/>
        <v>40612.695208333331</v>
      </c>
      <c r="N106" s="10">
        <f t="shared" si="10"/>
        <v>2011</v>
      </c>
      <c r="O106" t="b">
        <v>0</v>
      </c>
      <c r="P106">
        <v>10</v>
      </c>
      <c r="Q106" s="10">
        <f t="shared" si="6"/>
        <v>120</v>
      </c>
      <c r="R106" s="10">
        <f t="shared" si="11"/>
        <v>60</v>
      </c>
      <c r="S106" t="b">
        <v>1</v>
      </c>
      <c r="T106" t="s">
        <v>8264</v>
      </c>
      <c r="U106" s="12" t="s">
        <v>8321</v>
      </c>
      <c r="V106" t="s">
        <v>8323</v>
      </c>
    </row>
    <row r="107" spans="1:22" ht="45" hidden="1" x14ac:dyDescent="0.25">
      <c r="A107">
        <v>105</v>
      </c>
      <c r="B107" s="3" t="s">
        <v>107</v>
      </c>
      <c r="C107" s="9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f t="shared" si="7"/>
        <v>42504</v>
      </c>
      <c r="K107" s="10">
        <f t="shared" si="8"/>
        <v>2016</v>
      </c>
      <c r="L107">
        <v>1461605020</v>
      </c>
      <c r="M107" s="14">
        <f t="shared" si="9"/>
        <v>42485.724768518514</v>
      </c>
      <c r="N107" s="10">
        <f t="shared" si="10"/>
        <v>2016</v>
      </c>
      <c r="O107" t="b">
        <v>0</v>
      </c>
      <c r="P107">
        <v>60</v>
      </c>
      <c r="Q107" s="10">
        <f t="shared" si="6"/>
        <v>107</v>
      </c>
      <c r="R107" s="10">
        <f t="shared" si="11"/>
        <v>39.380000000000003</v>
      </c>
      <c r="S107" t="b">
        <v>1</v>
      </c>
      <c r="T107" t="s">
        <v>8264</v>
      </c>
      <c r="U107" s="12" t="s">
        <v>8321</v>
      </c>
      <c r="V107" t="s">
        <v>8323</v>
      </c>
    </row>
    <row r="108" spans="1:22" hidden="1" x14ac:dyDescent="0.25">
      <c r="A108">
        <v>106</v>
      </c>
      <c r="B108" s="3" t="s">
        <v>108</v>
      </c>
      <c r="C108" s="9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f t="shared" si="7"/>
        <v>41001.776631944449</v>
      </c>
      <c r="K108" s="10">
        <f t="shared" si="8"/>
        <v>2012</v>
      </c>
      <c r="L108">
        <v>1332182301</v>
      </c>
      <c r="M108" s="14">
        <f t="shared" si="9"/>
        <v>40987.776631944449</v>
      </c>
      <c r="N108" s="10">
        <f t="shared" si="10"/>
        <v>2012</v>
      </c>
      <c r="O108" t="b">
        <v>0</v>
      </c>
      <c r="P108">
        <v>27</v>
      </c>
      <c r="Q108" s="10">
        <f t="shared" si="6"/>
        <v>101</v>
      </c>
      <c r="R108" s="10">
        <f t="shared" si="11"/>
        <v>186.11</v>
      </c>
      <c r="S108" t="b">
        <v>1</v>
      </c>
      <c r="T108" t="s">
        <v>8264</v>
      </c>
      <c r="U108" s="12" t="s">
        <v>8321</v>
      </c>
      <c r="V108" t="s">
        <v>8323</v>
      </c>
    </row>
    <row r="109" spans="1:22" ht="60" hidden="1" x14ac:dyDescent="0.25">
      <c r="A109">
        <v>107</v>
      </c>
      <c r="B109" s="3" t="s">
        <v>109</v>
      </c>
      <c r="C109" s="9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f t="shared" si="7"/>
        <v>40657.982488425929</v>
      </c>
      <c r="K109" s="10">
        <f t="shared" si="8"/>
        <v>2011</v>
      </c>
      <c r="L109">
        <v>1301787287</v>
      </c>
      <c r="M109" s="14">
        <f t="shared" si="9"/>
        <v>40635.982488425929</v>
      </c>
      <c r="N109" s="10">
        <f t="shared" si="10"/>
        <v>2011</v>
      </c>
      <c r="O109" t="b">
        <v>0</v>
      </c>
      <c r="P109">
        <v>69</v>
      </c>
      <c r="Q109" s="10">
        <f t="shared" si="6"/>
        <v>102</v>
      </c>
      <c r="R109" s="10">
        <f t="shared" si="11"/>
        <v>111.38</v>
      </c>
      <c r="S109" t="b">
        <v>1</v>
      </c>
      <c r="T109" t="s">
        <v>8264</v>
      </c>
      <c r="U109" s="12" t="s">
        <v>8321</v>
      </c>
      <c r="V109" t="s">
        <v>8323</v>
      </c>
    </row>
    <row r="110" spans="1:22" ht="45" hidden="1" x14ac:dyDescent="0.25">
      <c r="A110">
        <v>108</v>
      </c>
      <c r="B110" s="3" t="s">
        <v>110</v>
      </c>
      <c r="C110" s="9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f t="shared" si="7"/>
        <v>41425.613078703704</v>
      </c>
      <c r="K110" s="10">
        <f t="shared" si="8"/>
        <v>2013</v>
      </c>
      <c r="L110">
        <v>1364827370</v>
      </c>
      <c r="M110" s="14">
        <f t="shared" si="9"/>
        <v>41365.613078703704</v>
      </c>
      <c r="N110" s="10">
        <f t="shared" si="10"/>
        <v>2013</v>
      </c>
      <c r="O110" t="b">
        <v>0</v>
      </c>
      <c r="P110">
        <v>47</v>
      </c>
      <c r="Q110" s="10">
        <f t="shared" si="6"/>
        <v>247</v>
      </c>
      <c r="R110" s="10">
        <f t="shared" si="11"/>
        <v>78.72</v>
      </c>
      <c r="S110" t="b">
        <v>1</v>
      </c>
      <c r="T110" t="s">
        <v>8264</v>
      </c>
      <c r="U110" s="12" t="s">
        <v>8321</v>
      </c>
      <c r="V110" t="s">
        <v>8323</v>
      </c>
    </row>
    <row r="111" spans="1:22" ht="45" hidden="1" x14ac:dyDescent="0.25">
      <c r="A111">
        <v>109</v>
      </c>
      <c r="B111" s="3" t="s">
        <v>111</v>
      </c>
      <c r="C111" s="9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f t="shared" si="7"/>
        <v>40600.025810185187</v>
      </c>
      <c r="K111" s="10">
        <f t="shared" si="8"/>
        <v>2011</v>
      </c>
      <c r="L111">
        <v>1296088630</v>
      </c>
      <c r="M111" s="14">
        <f t="shared" si="9"/>
        <v>40570.025810185187</v>
      </c>
      <c r="N111" s="10">
        <f t="shared" si="10"/>
        <v>2011</v>
      </c>
      <c r="O111" t="b">
        <v>0</v>
      </c>
      <c r="P111">
        <v>47</v>
      </c>
      <c r="Q111" s="10">
        <f t="shared" si="6"/>
        <v>220</v>
      </c>
      <c r="R111" s="10">
        <f t="shared" si="11"/>
        <v>46.7</v>
      </c>
      <c r="S111" t="b">
        <v>1</v>
      </c>
      <c r="T111" t="s">
        <v>8264</v>
      </c>
      <c r="U111" s="12" t="s">
        <v>8321</v>
      </c>
      <c r="V111" t="s">
        <v>8323</v>
      </c>
    </row>
    <row r="112" spans="1:22" ht="45" hidden="1" x14ac:dyDescent="0.25">
      <c r="A112">
        <v>110</v>
      </c>
      <c r="B112" s="3" t="s">
        <v>112</v>
      </c>
      <c r="C112" s="9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f t="shared" si="7"/>
        <v>41592.249305555553</v>
      </c>
      <c r="K112" s="10">
        <f t="shared" si="8"/>
        <v>2013</v>
      </c>
      <c r="L112">
        <v>1381445253</v>
      </c>
      <c r="M112" s="14">
        <f t="shared" si="9"/>
        <v>41557.949687500004</v>
      </c>
      <c r="N112" s="10">
        <f t="shared" si="10"/>
        <v>2013</v>
      </c>
      <c r="O112" t="b">
        <v>0</v>
      </c>
      <c r="P112">
        <v>26</v>
      </c>
      <c r="Q112" s="10">
        <f t="shared" si="6"/>
        <v>131</v>
      </c>
      <c r="R112" s="10">
        <f t="shared" si="11"/>
        <v>65.38</v>
      </c>
      <c r="S112" t="b">
        <v>1</v>
      </c>
      <c r="T112" t="s">
        <v>8264</v>
      </c>
      <c r="U112" s="12" t="s">
        <v>8321</v>
      </c>
      <c r="V112" t="s">
        <v>8323</v>
      </c>
    </row>
    <row r="113" spans="1:22" ht="45" hidden="1" x14ac:dyDescent="0.25">
      <c r="A113">
        <v>111</v>
      </c>
      <c r="B113" s="3" t="s">
        <v>113</v>
      </c>
      <c r="C113" s="9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f t="shared" si="7"/>
        <v>42155.333182870367</v>
      </c>
      <c r="K113" s="10">
        <f t="shared" si="8"/>
        <v>2015</v>
      </c>
      <c r="L113">
        <v>1430467187</v>
      </c>
      <c r="M113" s="14">
        <f t="shared" si="9"/>
        <v>42125.333182870367</v>
      </c>
      <c r="N113" s="10">
        <f t="shared" si="10"/>
        <v>2015</v>
      </c>
      <c r="O113" t="b">
        <v>0</v>
      </c>
      <c r="P113">
        <v>53</v>
      </c>
      <c r="Q113" s="10">
        <f t="shared" si="6"/>
        <v>155</v>
      </c>
      <c r="R113" s="10">
        <f t="shared" si="11"/>
        <v>102.08</v>
      </c>
      <c r="S113" t="b">
        <v>1</v>
      </c>
      <c r="T113" t="s">
        <v>8264</v>
      </c>
      <c r="U113" s="12" t="s">
        <v>8321</v>
      </c>
      <c r="V113" t="s">
        <v>8323</v>
      </c>
    </row>
    <row r="114" spans="1:22" ht="60" hidden="1" x14ac:dyDescent="0.25">
      <c r="A114">
        <v>112</v>
      </c>
      <c r="B114" s="3" t="s">
        <v>114</v>
      </c>
      <c r="C114" s="9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f t="shared" si="7"/>
        <v>41742.083333333336</v>
      </c>
      <c r="K114" s="10">
        <f t="shared" si="8"/>
        <v>2014</v>
      </c>
      <c r="L114">
        <v>1395277318</v>
      </c>
      <c r="M114" s="14">
        <f t="shared" si="9"/>
        <v>41718.043032407404</v>
      </c>
      <c r="N114" s="10">
        <f t="shared" si="10"/>
        <v>2014</v>
      </c>
      <c r="O114" t="b">
        <v>0</v>
      </c>
      <c r="P114">
        <v>81</v>
      </c>
      <c r="Q114" s="10">
        <f t="shared" si="6"/>
        <v>104</v>
      </c>
      <c r="R114" s="10">
        <f t="shared" si="11"/>
        <v>64.2</v>
      </c>
      <c r="S114" t="b">
        <v>1</v>
      </c>
      <c r="T114" t="s">
        <v>8264</v>
      </c>
      <c r="U114" s="12" t="s">
        <v>8321</v>
      </c>
      <c r="V114" t="s">
        <v>8323</v>
      </c>
    </row>
    <row r="115" spans="1:22" ht="30" hidden="1" x14ac:dyDescent="0.25">
      <c r="A115">
        <v>113</v>
      </c>
      <c r="B115" s="3" t="s">
        <v>115</v>
      </c>
      <c r="C115" s="9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f t="shared" si="7"/>
        <v>40761.625</v>
      </c>
      <c r="K115" s="10">
        <f t="shared" si="8"/>
        <v>2011</v>
      </c>
      <c r="L115">
        <v>1311963128</v>
      </c>
      <c r="M115" s="14">
        <f t="shared" si="9"/>
        <v>40753.758425925924</v>
      </c>
      <c r="N115" s="10">
        <f t="shared" si="10"/>
        <v>2011</v>
      </c>
      <c r="O115" t="b">
        <v>0</v>
      </c>
      <c r="P115">
        <v>78</v>
      </c>
      <c r="Q115" s="10">
        <f t="shared" si="6"/>
        <v>141</v>
      </c>
      <c r="R115" s="10">
        <f t="shared" si="11"/>
        <v>90.38</v>
      </c>
      <c r="S115" t="b">
        <v>1</v>
      </c>
      <c r="T115" t="s">
        <v>8264</v>
      </c>
      <c r="U115" s="12" t="s">
        <v>8321</v>
      </c>
      <c r="V115" t="s">
        <v>8323</v>
      </c>
    </row>
    <row r="116" spans="1:22" ht="60" hidden="1" x14ac:dyDescent="0.25">
      <c r="A116">
        <v>114</v>
      </c>
      <c r="B116" s="3" t="s">
        <v>116</v>
      </c>
      <c r="C116" s="9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f t="shared" si="7"/>
        <v>40921.27416666667</v>
      </c>
      <c r="K116" s="10">
        <f t="shared" si="8"/>
        <v>2012</v>
      </c>
      <c r="L116">
        <v>1321252488</v>
      </c>
      <c r="M116" s="14">
        <f t="shared" si="9"/>
        <v>40861.27416666667</v>
      </c>
      <c r="N116" s="10">
        <f t="shared" si="10"/>
        <v>2011</v>
      </c>
      <c r="O116" t="b">
        <v>0</v>
      </c>
      <c r="P116">
        <v>35</v>
      </c>
      <c r="Q116" s="10">
        <f t="shared" si="6"/>
        <v>103</v>
      </c>
      <c r="R116" s="10">
        <f t="shared" si="11"/>
        <v>88.57</v>
      </c>
      <c r="S116" t="b">
        <v>1</v>
      </c>
      <c r="T116" t="s">
        <v>8264</v>
      </c>
      <c r="U116" s="12" t="s">
        <v>8321</v>
      </c>
      <c r="V116" t="s">
        <v>8323</v>
      </c>
    </row>
    <row r="117" spans="1:22" ht="30" hidden="1" x14ac:dyDescent="0.25">
      <c r="A117">
        <v>115</v>
      </c>
      <c r="B117" s="3" t="s">
        <v>117</v>
      </c>
      <c r="C117" s="9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f t="shared" si="7"/>
        <v>40943.738935185182</v>
      </c>
      <c r="K117" s="10">
        <f t="shared" si="8"/>
        <v>2012</v>
      </c>
      <c r="L117">
        <v>1326217444</v>
      </c>
      <c r="M117" s="14">
        <f t="shared" si="9"/>
        <v>40918.738935185182</v>
      </c>
      <c r="N117" s="10">
        <f t="shared" si="10"/>
        <v>2012</v>
      </c>
      <c r="O117" t="b">
        <v>0</v>
      </c>
      <c r="P117">
        <v>22</v>
      </c>
      <c r="Q117" s="10">
        <f t="shared" si="6"/>
        <v>140</v>
      </c>
      <c r="R117" s="10">
        <f t="shared" si="11"/>
        <v>28.73</v>
      </c>
      <c r="S117" t="b">
        <v>1</v>
      </c>
      <c r="T117" t="s">
        <v>8264</v>
      </c>
      <c r="U117" s="12" t="s">
        <v>8321</v>
      </c>
      <c r="V117" t="s">
        <v>8323</v>
      </c>
    </row>
    <row r="118" spans="1:22" ht="60" hidden="1" x14ac:dyDescent="0.25">
      <c r="A118">
        <v>116</v>
      </c>
      <c r="B118" s="3" t="s">
        <v>118</v>
      </c>
      <c r="C118" s="9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f t="shared" si="7"/>
        <v>40641.455497685187</v>
      </c>
      <c r="K118" s="10">
        <f t="shared" si="8"/>
        <v>2011</v>
      </c>
      <c r="L118">
        <v>1298289355</v>
      </c>
      <c r="M118" s="14">
        <f t="shared" si="9"/>
        <v>40595.497164351851</v>
      </c>
      <c r="N118" s="10">
        <f t="shared" si="10"/>
        <v>2011</v>
      </c>
      <c r="O118" t="b">
        <v>0</v>
      </c>
      <c r="P118">
        <v>57</v>
      </c>
      <c r="Q118" s="10">
        <f t="shared" si="6"/>
        <v>114</v>
      </c>
      <c r="R118" s="10">
        <f t="shared" si="11"/>
        <v>69.790000000000006</v>
      </c>
      <c r="S118" t="b">
        <v>1</v>
      </c>
      <c r="T118" t="s">
        <v>8264</v>
      </c>
      <c r="U118" s="12" t="s">
        <v>8321</v>
      </c>
      <c r="V118" t="s">
        <v>8323</v>
      </c>
    </row>
    <row r="119" spans="1:22" ht="60" hidden="1" x14ac:dyDescent="0.25">
      <c r="A119">
        <v>117</v>
      </c>
      <c r="B119" s="3" t="s">
        <v>119</v>
      </c>
      <c r="C119" s="9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f t="shared" si="7"/>
        <v>40338.791666666664</v>
      </c>
      <c r="K119" s="10">
        <f t="shared" si="8"/>
        <v>2010</v>
      </c>
      <c r="L119">
        <v>1268337744</v>
      </c>
      <c r="M119" s="14">
        <f t="shared" si="9"/>
        <v>40248.834999999999</v>
      </c>
      <c r="N119" s="10">
        <f t="shared" si="10"/>
        <v>2010</v>
      </c>
      <c r="O119" t="b">
        <v>0</v>
      </c>
      <c r="P119">
        <v>27</v>
      </c>
      <c r="Q119" s="10">
        <f t="shared" si="6"/>
        <v>100</v>
      </c>
      <c r="R119" s="10">
        <f t="shared" si="11"/>
        <v>167.49</v>
      </c>
      <c r="S119" t="b">
        <v>1</v>
      </c>
      <c r="T119" t="s">
        <v>8264</v>
      </c>
      <c r="U119" s="12" t="s">
        <v>8321</v>
      </c>
      <c r="V119" t="s">
        <v>8323</v>
      </c>
    </row>
    <row r="120" spans="1:22" ht="45" hidden="1" x14ac:dyDescent="0.25">
      <c r="A120">
        <v>118</v>
      </c>
      <c r="B120" s="3" t="s">
        <v>120</v>
      </c>
      <c r="C120" s="9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f t="shared" si="7"/>
        <v>40753.053657407407</v>
      </c>
      <c r="K120" s="10">
        <f t="shared" si="8"/>
        <v>2011</v>
      </c>
      <c r="L120">
        <v>1309310236</v>
      </c>
      <c r="M120" s="14">
        <f t="shared" si="9"/>
        <v>40723.053657407407</v>
      </c>
      <c r="N120" s="10">
        <f t="shared" si="10"/>
        <v>2011</v>
      </c>
      <c r="O120" t="b">
        <v>0</v>
      </c>
      <c r="P120">
        <v>39</v>
      </c>
      <c r="Q120" s="10">
        <f t="shared" si="6"/>
        <v>113</v>
      </c>
      <c r="R120" s="10">
        <f t="shared" si="11"/>
        <v>144.91</v>
      </c>
      <c r="S120" t="b">
        <v>1</v>
      </c>
      <c r="T120" t="s">
        <v>8264</v>
      </c>
      <c r="U120" s="12" t="s">
        <v>8321</v>
      </c>
      <c r="V120" t="s">
        <v>8323</v>
      </c>
    </row>
    <row r="121" spans="1:22" ht="60" hidden="1" x14ac:dyDescent="0.25">
      <c r="A121">
        <v>119</v>
      </c>
      <c r="B121" s="3" t="s">
        <v>121</v>
      </c>
      <c r="C121" s="9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f t="shared" si="7"/>
        <v>40768.958333333336</v>
      </c>
      <c r="K121" s="10">
        <f t="shared" si="8"/>
        <v>2011</v>
      </c>
      <c r="L121">
        <v>1310693986</v>
      </c>
      <c r="M121" s="14">
        <f t="shared" si="9"/>
        <v>40739.069282407407</v>
      </c>
      <c r="N121" s="10">
        <f t="shared" si="10"/>
        <v>2011</v>
      </c>
      <c r="O121" t="b">
        <v>0</v>
      </c>
      <c r="P121">
        <v>37</v>
      </c>
      <c r="Q121" s="10">
        <f t="shared" si="6"/>
        <v>105</v>
      </c>
      <c r="R121" s="10">
        <f t="shared" si="11"/>
        <v>91.84</v>
      </c>
      <c r="S121" t="b">
        <v>1</v>
      </c>
      <c r="T121" t="s">
        <v>8264</v>
      </c>
      <c r="U121" s="12" t="s">
        <v>8321</v>
      </c>
      <c r="V121" t="s">
        <v>8323</v>
      </c>
    </row>
    <row r="122" spans="1:22" ht="60" hidden="1" x14ac:dyDescent="0.25">
      <c r="A122">
        <v>120</v>
      </c>
      <c r="B122" s="3" t="s">
        <v>122</v>
      </c>
      <c r="C122" s="9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f t="shared" si="7"/>
        <v>42646.049849537041</v>
      </c>
      <c r="K122" s="10">
        <f t="shared" si="8"/>
        <v>2016</v>
      </c>
      <c r="L122">
        <v>1472865107</v>
      </c>
      <c r="M122" s="14">
        <f t="shared" si="9"/>
        <v>42616.049849537041</v>
      </c>
      <c r="N122" s="10">
        <f t="shared" si="10"/>
        <v>2016</v>
      </c>
      <c r="O122" t="b">
        <v>0</v>
      </c>
      <c r="P122">
        <v>1</v>
      </c>
      <c r="Q122" s="10">
        <f t="shared" si="6"/>
        <v>0</v>
      </c>
      <c r="R122" s="10">
        <f t="shared" si="11"/>
        <v>10</v>
      </c>
      <c r="S122" t="b">
        <v>0</v>
      </c>
      <c r="T122" t="s">
        <v>8265</v>
      </c>
      <c r="U122" s="12" t="s">
        <v>8321</v>
      </c>
      <c r="V122" t="s">
        <v>8324</v>
      </c>
    </row>
    <row r="123" spans="1:22" ht="60" hidden="1" x14ac:dyDescent="0.25">
      <c r="A123">
        <v>121</v>
      </c>
      <c r="B123" s="3" t="s">
        <v>123</v>
      </c>
      <c r="C123" s="9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f t="shared" si="7"/>
        <v>42112.427777777775</v>
      </c>
      <c r="K123" s="10">
        <f t="shared" si="8"/>
        <v>2015</v>
      </c>
      <c r="L123">
        <v>1427993710</v>
      </c>
      <c r="M123" s="14">
        <f t="shared" si="9"/>
        <v>42096.704976851848</v>
      </c>
      <c r="N123" s="10">
        <f t="shared" si="10"/>
        <v>2015</v>
      </c>
      <c r="O123" t="b">
        <v>0</v>
      </c>
      <c r="P123">
        <v>1</v>
      </c>
      <c r="Q123" s="10">
        <f t="shared" si="6"/>
        <v>0</v>
      </c>
      <c r="R123" s="10">
        <f t="shared" si="11"/>
        <v>1</v>
      </c>
      <c r="S123" t="b">
        <v>0</v>
      </c>
      <c r="T123" t="s">
        <v>8265</v>
      </c>
      <c r="U123" s="12" t="s">
        <v>8321</v>
      </c>
      <c r="V123" t="s">
        <v>8324</v>
      </c>
    </row>
    <row r="124" spans="1:22" ht="45" hidden="1" x14ac:dyDescent="0.25">
      <c r="A124">
        <v>122</v>
      </c>
      <c r="B124" s="3" t="s">
        <v>124</v>
      </c>
      <c r="C124" s="9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f t="shared" si="7"/>
        <v>42653.431793981479</v>
      </c>
      <c r="K124" s="10">
        <f t="shared" si="8"/>
        <v>2016</v>
      </c>
      <c r="L124">
        <v>1470910907</v>
      </c>
      <c r="M124" s="14">
        <f t="shared" si="9"/>
        <v>42593.431793981479</v>
      </c>
      <c r="N124" s="10">
        <f t="shared" si="10"/>
        <v>2016</v>
      </c>
      <c r="O124" t="b">
        <v>0</v>
      </c>
      <c r="P124">
        <v>0</v>
      </c>
      <c r="Q124" s="10">
        <f t="shared" si="6"/>
        <v>0</v>
      </c>
      <c r="R124" s="10">
        <f t="shared" si="11"/>
        <v>0</v>
      </c>
      <c r="S124" t="b">
        <v>0</v>
      </c>
      <c r="T124" t="s">
        <v>8265</v>
      </c>
      <c r="U124" s="12" t="s">
        <v>8321</v>
      </c>
      <c r="V124" t="s">
        <v>8324</v>
      </c>
    </row>
    <row r="125" spans="1:22" ht="60" hidden="1" x14ac:dyDescent="0.25">
      <c r="A125">
        <v>123</v>
      </c>
      <c r="B125" s="3" t="s">
        <v>125</v>
      </c>
      <c r="C125" s="9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f t="shared" si="7"/>
        <v>41940.916666666664</v>
      </c>
      <c r="K125" s="10">
        <f t="shared" si="8"/>
        <v>2014</v>
      </c>
      <c r="L125">
        <v>1411411564</v>
      </c>
      <c r="M125" s="14">
        <f t="shared" si="9"/>
        <v>41904.781990740739</v>
      </c>
      <c r="N125" s="10">
        <f t="shared" si="10"/>
        <v>2014</v>
      </c>
      <c r="O125" t="b">
        <v>0</v>
      </c>
      <c r="P125">
        <v>6</v>
      </c>
      <c r="Q125" s="10">
        <f t="shared" si="6"/>
        <v>0</v>
      </c>
      <c r="R125" s="10">
        <f t="shared" si="11"/>
        <v>25.17</v>
      </c>
      <c r="S125" t="b">
        <v>0</v>
      </c>
      <c r="T125" t="s">
        <v>8265</v>
      </c>
      <c r="U125" s="12" t="s">
        <v>8321</v>
      </c>
      <c r="V125" t="s">
        <v>8324</v>
      </c>
    </row>
    <row r="126" spans="1:22" ht="45" hidden="1" x14ac:dyDescent="0.25">
      <c r="A126">
        <v>124</v>
      </c>
      <c r="B126" s="3" t="s">
        <v>126</v>
      </c>
      <c r="C126" s="9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f t="shared" si="7"/>
        <v>42139.928726851853</v>
      </c>
      <c r="K126" s="10">
        <f t="shared" si="8"/>
        <v>2015</v>
      </c>
      <c r="L126">
        <v>1429568242</v>
      </c>
      <c r="M126" s="14">
        <f t="shared" si="9"/>
        <v>42114.928726851853</v>
      </c>
      <c r="N126" s="10">
        <f t="shared" si="10"/>
        <v>2015</v>
      </c>
      <c r="O126" t="b">
        <v>0</v>
      </c>
      <c r="P126">
        <v>0</v>
      </c>
      <c r="Q126" s="10">
        <f t="shared" si="6"/>
        <v>0</v>
      </c>
      <c r="R126" s="10">
        <f t="shared" si="11"/>
        <v>0</v>
      </c>
      <c r="S126" t="b">
        <v>0</v>
      </c>
      <c r="T126" t="s">
        <v>8265</v>
      </c>
      <c r="U126" s="12" t="s">
        <v>8321</v>
      </c>
      <c r="V126" t="s">
        <v>8324</v>
      </c>
    </row>
    <row r="127" spans="1:22" ht="60" hidden="1" x14ac:dyDescent="0.25">
      <c r="A127">
        <v>125</v>
      </c>
      <c r="B127" s="3" t="s">
        <v>127</v>
      </c>
      <c r="C127" s="9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f t="shared" si="7"/>
        <v>42769.993981481486</v>
      </c>
      <c r="K127" s="10">
        <f t="shared" si="8"/>
        <v>2017</v>
      </c>
      <c r="L127">
        <v>1480981880</v>
      </c>
      <c r="M127" s="14">
        <f t="shared" si="9"/>
        <v>42709.993981481486</v>
      </c>
      <c r="N127" s="10">
        <f t="shared" si="10"/>
        <v>2016</v>
      </c>
      <c r="O127" t="b">
        <v>0</v>
      </c>
      <c r="P127">
        <v>6</v>
      </c>
      <c r="Q127" s="10">
        <f t="shared" si="6"/>
        <v>14</v>
      </c>
      <c r="R127" s="10">
        <f t="shared" si="11"/>
        <v>11.67</v>
      </c>
      <c r="S127" t="b">
        <v>0</v>
      </c>
      <c r="T127" t="s">
        <v>8265</v>
      </c>
      <c r="U127" s="12" t="s">
        <v>8321</v>
      </c>
      <c r="V127" t="s">
        <v>8324</v>
      </c>
    </row>
    <row r="128" spans="1:22" ht="60" hidden="1" x14ac:dyDescent="0.25">
      <c r="A128">
        <v>126</v>
      </c>
      <c r="B128" s="3" t="s">
        <v>128</v>
      </c>
      <c r="C128" s="9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f t="shared" si="7"/>
        <v>42166.083333333328</v>
      </c>
      <c r="K128" s="10">
        <f t="shared" si="8"/>
        <v>2015</v>
      </c>
      <c r="L128">
        <v>1431353337</v>
      </c>
      <c r="M128" s="14">
        <f t="shared" si="9"/>
        <v>42135.589548611111</v>
      </c>
      <c r="N128" s="10">
        <f t="shared" si="10"/>
        <v>2015</v>
      </c>
      <c r="O128" t="b">
        <v>0</v>
      </c>
      <c r="P128">
        <v>13</v>
      </c>
      <c r="Q128" s="10">
        <f t="shared" si="6"/>
        <v>6</v>
      </c>
      <c r="R128" s="10">
        <f t="shared" si="11"/>
        <v>106.69</v>
      </c>
      <c r="S128" t="b">
        <v>0</v>
      </c>
      <c r="T128" t="s">
        <v>8265</v>
      </c>
      <c r="U128" s="12" t="s">
        <v>8321</v>
      </c>
      <c r="V128" t="s">
        <v>8324</v>
      </c>
    </row>
    <row r="129" spans="1:22" ht="60" hidden="1" x14ac:dyDescent="0.25">
      <c r="A129">
        <v>127</v>
      </c>
      <c r="B129" s="3" t="s">
        <v>129</v>
      </c>
      <c r="C129" s="9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f t="shared" si="7"/>
        <v>42097.582650462966</v>
      </c>
      <c r="K129" s="10">
        <f t="shared" si="8"/>
        <v>2015</v>
      </c>
      <c r="L129">
        <v>1425481141</v>
      </c>
      <c r="M129" s="14">
        <f t="shared" si="9"/>
        <v>42067.62431712963</v>
      </c>
      <c r="N129" s="10">
        <f t="shared" si="10"/>
        <v>2015</v>
      </c>
      <c r="O129" t="b">
        <v>0</v>
      </c>
      <c r="P129">
        <v>4</v>
      </c>
      <c r="Q129" s="10">
        <f t="shared" si="6"/>
        <v>2</v>
      </c>
      <c r="R129" s="10">
        <f t="shared" si="11"/>
        <v>47.5</v>
      </c>
      <c r="S129" t="b">
        <v>0</v>
      </c>
      <c r="T129" t="s">
        <v>8265</v>
      </c>
      <c r="U129" s="12" t="s">
        <v>8321</v>
      </c>
      <c r="V129" t="s">
        <v>8324</v>
      </c>
    </row>
    <row r="130" spans="1:22" ht="30" hidden="1" x14ac:dyDescent="0.25">
      <c r="A130">
        <v>128</v>
      </c>
      <c r="B130" s="3" t="s">
        <v>130</v>
      </c>
      <c r="C130" s="9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f t="shared" si="7"/>
        <v>42663.22792824074</v>
      </c>
      <c r="K130" s="10">
        <f t="shared" si="8"/>
        <v>2016</v>
      </c>
      <c r="L130">
        <v>1473917293</v>
      </c>
      <c r="M130" s="14">
        <f t="shared" si="9"/>
        <v>42628.22792824074</v>
      </c>
      <c r="N130" s="10">
        <f t="shared" si="10"/>
        <v>2016</v>
      </c>
      <c r="O130" t="b">
        <v>0</v>
      </c>
      <c r="P130">
        <v>6</v>
      </c>
      <c r="Q130" s="10">
        <f t="shared" ref="Q130:Q193" si="12">ROUND(E130/D130*100,0)</f>
        <v>2</v>
      </c>
      <c r="R130" s="10">
        <f t="shared" si="11"/>
        <v>311.17</v>
      </c>
      <c r="S130" t="b">
        <v>0</v>
      </c>
      <c r="T130" t="s">
        <v>8265</v>
      </c>
      <c r="U130" s="12" t="s">
        <v>8321</v>
      </c>
      <c r="V130" t="s">
        <v>8324</v>
      </c>
    </row>
    <row r="131" spans="1:22" ht="60" hidden="1" x14ac:dyDescent="0.25">
      <c r="A131">
        <v>129</v>
      </c>
      <c r="B131" s="3" t="s">
        <v>131</v>
      </c>
      <c r="C131" s="9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f t="shared" ref="J131:J194" si="13">(((I131/60)/60/24)+DATE(1970,1,1))</f>
        <v>41942.937303240738</v>
      </c>
      <c r="K131" s="10">
        <f t="shared" ref="K131:K194" si="14">YEAR(J131)</f>
        <v>2014</v>
      </c>
      <c r="L131">
        <v>1409524183</v>
      </c>
      <c r="M131" s="14">
        <f t="shared" ref="M131:M194" si="15">(((L131/60)/60/24)+DATE(1970,1,1))</f>
        <v>41882.937303240738</v>
      </c>
      <c r="N131" s="10">
        <f t="shared" ref="N131:N194" si="16">YEAR(M131)</f>
        <v>2014</v>
      </c>
      <c r="O131" t="b">
        <v>0</v>
      </c>
      <c r="P131">
        <v>0</v>
      </c>
      <c r="Q131" s="10">
        <f t="shared" si="12"/>
        <v>0</v>
      </c>
      <c r="R131" s="10">
        <f t="shared" ref="R131:R194" si="17">IFERROR(ROUND(E131/P131,2),0)</f>
        <v>0</v>
      </c>
      <c r="S131" t="b">
        <v>0</v>
      </c>
      <c r="T131" t="s">
        <v>8265</v>
      </c>
      <c r="U131" s="12" t="s">
        <v>8321</v>
      </c>
      <c r="V131" t="s">
        <v>8324</v>
      </c>
    </row>
    <row r="132" spans="1:22" ht="60" hidden="1" x14ac:dyDescent="0.25">
      <c r="A132">
        <v>130</v>
      </c>
      <c r="B132" s="3" t="s">
        <v>132</v>
      </c>
      <c r="C132" s="9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f t="shared" si="13"/>
        <v>41806.844444444447</v>
      </c>
      <c r="K132" s="10">
        <f t="shared" si="14"/>
        <v>2014</v>
      </c>
      <c r="L132">
        <v>1400536692</v>
      </c>
      <c r="M132" s="14">
        <f t="shared" si="15"/>
        <v>41778.915416666663</v>
      </c>
      <c r="N132" s="10">
        <f t="shared" si="16"/>
        <v>2014</v>
      </c>
      <c r="O132" t="b">
        <v>0</v>
      </c>
      <c r="P132">
        <v>0</v>
      </c>
      <c r="Q132" s="10">
        <f t="shared" si="12"/>
        <v>0</v>
      </c>
      <c r="R132" s="10">
        <f t="shared" si="17"/>
        <v>0</v>
      </c>
      <c r="S132" t="b">
        <v>0</v>
      </c>
      <c r="T132" t="s">
        <v>8265</v>
      </c>
      <c r="U132" s="12" t="s">
        <v>8321</v>
      </c>
      <c r="V132" t="s">
        <v>8324</v>
      </c>
    </row>
    <row r="133" spans="1:22" hidden="1" x14ac:dyDescent="0.25">
      <c r="A133">
        <v>131</v>
      </c>
      <c r="B133" s="3" t="s">
        <v>133</v>
      </c>
      <c r="C133" s="9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f t="shared" si="13"/>
        <v>42557</v>
      </c>
      <c r="K133" s="10">
        <f t="shared" si="14"/>
        <v>2016</v>
      </c>
      <c r="L133">
        <v>1466453161</v>
      </c>
      <c r="M133" s="14">
        <f t="shared" si="15"/>
        <v>42541.837511574078</v>
      </c>
      <c r="N133" s="10">
        <f t="shared" si="16"/>
        <v>2016</v>
      </c>
      <c r="O133" t="b">
        <v>0</v>
      </c>
      <c r="P133">
        <v>0</v>
      </c>
      <c r="Q133" s="10">
        <f t="shared" si="12"/>
        <v>0</v>
      </c>
      <c r="R133" s="10">
        <f t="shared" si="17"/>
        <v>0</v>
      </c>
      <c r="S133" t="b">
        <v>0</v>
      </c>
      <c r="T133" t="s">
        <v>8265</v>
      </c>
      <c r="U133" s="12" t="s">
        <v>8321</v>
      </c>
      <c r="V133" t="s">
        <v>8324</v>
      </c>
    </row>
    <row r="134" spans="1:22" ht="60" hidden="1" x14ac:dyDescent="0.25">
      <c r="A134">
        <v>132</v>
      </c>
      <c r="B134" s="3" t="s">
        <v>134</v>
      </c>
      <c r="C134" s="9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f t="shared" si="13"/>
        <v>41950.854247685187</v>
      </c>
      <c r="K134" s="10">
        <f t="shared" si="14"/>
        <v>2014</v>
      </c>
      <c r="L134">
        <v>1411500607</v>
      </c>
      <c r="M134" s="14">
        <f t="shared" si="15"/>
        <v>41905.812581018516</v>
      </c>
      <c r="N134" s="10">
        <f t="shared" si="16"/>
        <v>2014</v>
      </c>
      <c r="O134" t="b">
        <v>0</v>
      </c>
      <c r="P134">
        <v>81</v>
      </c>
      <c r="Q134" s="10">
        <f t="shared" si="12"/>
        <v>10</v>
      </c>
      <c r="R134" s="10">
        <f t="shared" si="17"/>
        <v>94.51</v>
      </c>
      <c r="S134" t="b">
        <v>0</v>
      </c>
      <c r="T134" t="s">
        <v>8265</v>
      </c>
      <c r="U134" s="12" t="s">
        <v>8321</v>
      </c>
      <c r="V134" t="s">
        <v>8324</v>
      </c>
    </row>
    <row r="135" spans="1:22" ht="45" hidden="1" x14ac:dyDescent="0.25">
      <c r="A135">
        <v>133</v>
      </c>
      <c r="B135" s="3" t="s">
        <v>135</v>
      </c>
      <c r="C135" s="9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f t="shared" si="13"/>
        <v>42521.729861111111</v>
      </c>
      <c r="K135" s="10">
        <f t="shared" si="14"/>
        <v>2016</v>
      </c>
      <c r="L135">
        <v>1462130584</v>
      </c>
      <c r="M135" s="14">
        <f t="shared" si="15"/>
        <v>42491.80768518518</v>
      </c>
      <c r="N135" s="10">
        <f t="shared" si="16"/>
        <v>2016</v>
      </c>
      <c r="O135" t="b">
        <v>0</v>
      </c>
      <c r="P135">
        <v>0</v>
      </c>
      <c r="Q135" s="10">
        <f t="shared" si="12"/>
        <v>0</v>
      </c>
      <c r="R135" s="10">
        <f t="shared" si="17"/>
        <v>0</v>
      </c>
      <c r="S135" t="b">
        <v>0</v>
      </c>
      <c r="T135" t="s">
        <v>8265</v>
      </c>
      <c r="U135" s="12" t="s">
        <v>8321</v>
      </c>
      <c r="V135" t="s">
        <v>8324</v>
      </c>
    </row>
    <row r="136" spans="1:22" ht="30" hidden="1" x14ac:dyDescent="0.25">
      <c r="A136">
        <v>134</v>
      </c>
      <c r="B136" s="3" t="s">
        <v>136</v>
      </c>
      <c r="C136" s="9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f t="shared" si="13"/>
        <v>42251.708333333328</v>
      </c>
      <c r="K136" s="10">
        <f t="shared" si="14"/>
        <v>2015</v>
      </c>
      <c r="L136">
        <v>1438811418</v>
      </c>
      <c r="M136" s="14">
        <f t="shared" si="15"/>
        <v>42221.909930555557</v>
      </c>
      <c r="N136" s="10">
        <f t="shared" si="16"/>
        <v>2015</v>
      </c>
      <c r="O136" t="b">
        <v>0</v>
      </c>
      <c r="P136">
        <v>0</v>
      </c>
      <c r="Q136" s="10">
        <f t="shared" si="12"/>
        <v>0</v>
      </c>
      <c r="R136" s="10">
        <f t="shared" si="17"/>
        <v>0</v>
      </c>
      <c r="S136" t="b">
        <v>0</v>
      </c>
      <c r="T136" t="s">
        <v>8265</v>
      </c>
      <c r="U136" s="12" t="s">
        <v>8321</v>
      </c>
      <c r="V136" t="s">
        <v>8324</v>
      </c>
    </row>
    <row r="137" spans="1:22" ht="45" hidden="1" x14ac:dyDescent="0.25">
      <c r="A137">
        <v>135</v>
      </c>
      <c r="B137" s="3" t="s">
        <v>137</v>
      </c>
      <c r="C137" s="9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f t="shared" si="13"/>
        <v>41821.791666666664</v>
      </c>
      <c r="K137" s="10">
        <f t="shared" si="14"/>
        <v>2014</v>
      </c>
      <c r="L137">
        <v>1401354597</v>
      </c>
      <c r="M137" s="14">
        <f t="shared" si="15"/>
        <v>41788.381909722222</v>
      </c>
      <c r="N137" s="10">
        <f t="shared" si="16"/>
        <v>2014</v>
      </c>
      <c r="O137" t="b">
        <v>0</v>
      </c>
      <c r="P137">
        <v>5</v>
      </c>
      <c r="Q137" s="10">
        <f t="shared" si="12"/>
        <v>13</v>
      </c>
      <c r="R137" s="10">
        <f t="shared" si="17"/>
        <v>80.599999999999994</v>
      </c>
      <c r="S137" t="b">
        <v>0</v>
      </c>
      <c r="T137" t="s">
        <v>8265</v>
      </c>
      <c r="U137" s="12" t="s">
        <v>8321</v>
      </c>
      <c r="V137" t="s">
        <v>8324</v>
      </c>
    </row>
    <row r="138" spans="1:22" ht="60" hidden="1" x14ac:dyDescent="0.25">
      <c r="A138">
        <v>136</v>
      </c>
      <c r="B138" s="3" t="s">
        <v>138</v>
      </c>
      <c r="C138" s="9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f t="shared" si="13"/>
        <v>42140.427777777775</v>
      </c>
      <c r="K138" s="10">
        <f t="shared" si="14"/>
        <v>2015</v>
      </c>
      <c r="L138">
        <v>1427968234</v>
      </c>
      <c r="M138" s="14">
        <f t="shared" si="15"/>
        <v>42096.410115740742</v>
      </c>
      <c r="N138" s="10">
        <f t="shared" si="16"/>
        <v>2015</v>
      </c>
      <c r="O138" t="b">
        <v>0</v>
      </c>
      <c r="P138">
        <v>0</v>
      </c>
      <c r="Q138" s="10">
        <f t="shared" si="12"/>
        <v>0</v>
      </c>
      <c r="R138" s="10">
        <f t="shared" si="17"/>
        <v>0</v>
      </c>
      <c r="S138" t="b">
        <v>0</v>
      </c>
      <c r="T138" t="s">
        <v>8265</v>
      </c>
      <c r="U138" s="12" t="s">
        <v>8321</v>
      </c>
      <c r="V138" t="s">
        <v>8324</v>
      </c>
    </row>
    <row r="139" spans="1:22" ht="60" hidden="1" x14ac:dyDescent="0.25">
      <c r="A139">
        <v>137</v>
      </c>
      <c r="B139" s="3" t="s">
        <v>139</v>
      </c>
      <c r="C139" s="9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f t="shared" si="13"/>
        <v>42289.573993055557</v>
      </c>
      <c r="K139" s="10">
        <f t="shared" si="14"/>
        <v>2015</v>
      </c>
      <c r="L139">
        <v>1440337593</v>
      </c>
      <c r="M139" s="14">
        <f t="shared" si="15"/>
        <v>42239.573993055557</v>
      </c>
      <c r="N139" s="10">
        <f t="shared" si="16"/>
        <v>2015</v>
      </c>
      <c r="O139" t="b">
        <v>0</v>
      </c>
      <c r="P139">
        <v>0</v>
      </c>
      <c r="Q139" s="10">
        <f t="shared" si="12"/>
        <v>0</v>
      </c>
      <c r="R139" s="10">
        <f t="shared" si="17"/>
        <v>0</v>
      </c>
      <c r="S139" t="b">
        <v>0</v>
      </c>
      <c r="T139" t="s">
        <v>8265</v>
      </c>
      <c r="U139" s="12" t="s">
        <v>8321</v>
      </c>
      <c r="V139" t="s">
        <v>8324</v>
      </c>
    </row>
    <row r="140" spans="1:22" ht="60" hidden="1" x14ac:dyDescent="0.25">
      <c r="A140">
        <v>138</v>
      </c>
      <c r="B140" s="3" t="s">
        <v>140</v>
      </c>
      <c r="C140" s="9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f t="shared" si="13"/>
        <v>42217.207638888889</v>
      </c>
      <c r="K140" s="10">
        <f t="shared" si="14"/>
        <v>2015</v>
      </c>
      <c r="L140">
        <v>1435731041</v>
      </c>
      <c r="M140" s="14">
        <f t="shared" si="15"/>
        <v>42186.257418981477</v>
      </c>
      <c r="N140" s="10">
        <f t="shared" si="16"/>
        <v>2015</v>
      </c>
      <c r="O140" t="b">
        <v>0</v>
      </c>
      <c r="P140">
        <v>58</v>
      </c>
      <c r="Q140" s="10">
        <f t="shared" si="12"/>
        <v>3</v>
      </c>
      <c r="R140" s="10">
        <f t="shared" si="17"/>
        <v>81.239999999999995</v>
      </c>
      <c r="S140" t="b">
        <v>0</v>
      </c>
      <c r="T140" t="s">
        <v>8265</v>
      </c>
      <c r="U140" s="12" t="s">
        <v>8321</v>
      </c>
      <c r="V140" t="s">
        <v>8324</v>
      </c>
    </row>
    <row r="141" spans="1:22" ht="45" hidden="1" x14ac:dyDescent="0.25">
      <c r="A141">
        <v>139</v>
      </c>
      <c r="B141" s="3" t="s">
        <v>141</v>
      </c>
      <c r="C141" s="9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f t="shared" si="13"/>
        <v>42197.920972222222</v>
      </c>
      <c r="K141" s="10">
        <f t="shared" si="14"/>
        <v>2015</v>
      </c>
      <c r="L141">
        <v>1435874772</v>
      </c>
      <c r="M141" s="14">
        <f t="shared" si="15"/>
        <v>42187.920972222222</v>
      </c>
      <c r="N141" s="10">
        <f t="shared" si="16"/>
        <v>2015</v>
      </c>
      <c r="O141" t="b">
        <v>0</v>
      </c>
      <c r="P141">
        <v>1</v>
      </c>
      <c r="Q141" s="10">
        <f t="shared" si="12"/>
        <v>100</v>
      </c>
      <c r="R141" s="10">
        <f t="shared" si="17"/>
        <v>500</v>
      </c>
      <c r="S141" t="b">
        <v>0</v>
      </c>
      <c r="T141" t="s">
        <v>8265</v>
      </c>
      <c r="U141" s="12" t="s">
        <v>8321</v>
      </c>
      <c r="V141" t="s">
        <v>8324</v>
      </c>
    </row>
    <row r="142" spans="1:22" ht="60" hidden="1" x14ac:dyDescent="0.25">
      <c r="A142">
        <v>140</v>
      </c>
      <c r="B142" s="3" t="s">
        <v>142</v>
      </c>
      <c r="C142" s="9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f t="shared" si="13"/>
        <v>42083.15662037037</v>
      </c>
      <c r="K142" s="10">
        <f t="shared" si="14"/>
        <v>2015</v>
      </c>
      <c r="L142">
        <v>1424234732</v>
      </c>
      <c r="M142" s="14">
        <f t="shared" si="15"/>
        <v>42053.198287037041</v>
      </c>
      <c r="N142" s="10">
        <f t="shared" si="16"/>
        <v>2015</v>
      </c>
      <c r="O142" t="b">
        <v>0</v>
      </c>
      <c r="P142">
        <v>0</v>
      </c>
      <c r="Q142" s="10">
        <f t="shared" si="12"/>
        <v>0</v>
      </c>
      <c r="R142" s="10">
        <f t="shared" si="17"/>
        <v>0</v>
      </c>
      <c r="S142" t="b">
        <v>0</v>
      </c>
      <c r="T142" t="s">
        <v>8265</v>
      </c>
      <c r="U142" s="12" t="s">
        <v>8321</v>
      </c>
      <c r="V142" t="s">
        <v>8324</v>
      </c>
    </row>
    <row r="143" spans="1:22" ht="45" hidden="1" x14ac:dyDescent="0.25">
      <c r="A143">
        <v>141</v>
      </c>
      <c r="B143" s="3" t="s">
        <v>143</v>
      </c>
      <c r="C143" s="9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f t="shared" si="13"/>
        <v>42155.153043981481</v>
      </c>
      <c r="K143" s="10">
        <f t="shared" si="14"/>
        <v>2015</v>
      </c>
      <c r="L143">
        <v>1429155623</v>
      </c>
      <c r="M143" s="14">
        <f t="shared" si="15"/>
        <v>42110.153043981481</v>
      </c>
      <c r="N143" s="10">
        <f t="shared" si="16"/>
        <v>2015</v>
      </c>
      <c r="O143" t="b">
        <v>0</v>
      </c>
      <c r="P143">
        <v>28</v>
      </c>
      <c r="Q143" s="10">
        <f t="shared" si="12"/>
        <v>11</v>
      </c>
      <c r="R143" s="10">
        <f t="shared" si="17"/>
        <v>46.18</v>
      </c>
      <c r="S143" t="b">
        <v>0</v>
      </c>
      <c r="T143" t="s">
        <v>8265</v>
      </c>
      <c r="U143" s="12" t="s">
        <v>8321</v>
      </c>
      <c r="V143" t="s">
        <v>8324</v>
      </c>
    </row>
    <row r="144" spans="1:22" ht="60" hidden="1" x14ac:dyDescent="0.25">
      <c r="A144">
        <v>142</v>
      </c>
      <c r="B144" s="3" t="s">
        <v>144</v>
      </c>
      <c r="C144" s="9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f t="shared" si="13"/>
        <v>41959.934930555552</v>
      </c>
      <c r="K144" s="10">
        <f t="shared" si="14"/>
        <v>2014</v>
      </c>
      <c r="L144">
        <v>1414358778</v>
      </c>
      <c r="M144" s="14">
        <f t="shared" si="15"/>
        <v>41938.893263888887</v>
      </c>
      <c r="N144" s="10">
        <f t="shared" si="16"/>
        <v>2014</v>
      </c>
      <c r="O144" t="b">
        <v>0</v>
      </c>
      <c r="P144">
        <v>1</v>
      </c>
      <c r="Q144" s="10">
        <f t="shared" si="12"/>
        <v>0</v>
      </c>
      <c r="R144" s="10">
        <f t="shared" si="17"/>
        <v>10</v>
      </c>
      <c r="S144" t="b">
        <v>0</v>
      </c>
      <c r="T144" t="s">
        <v>8265</v>
      </c>
      <c r="U144" s="12" t="s">
        <v>8321</v>
      </c>
      <c r="V144" t="s">
        <v>8324</v>
      </c>
    </row>
    <row r="145" spans="1:22" ht="60" hidden="1" x14ac:dyDescent="0.25">
      <c r="A145">
        <v>143</v>
      </c>
      <c r="B145" s="3" t="s">
        <v>145</v>
      </c>
      <c r="C145" s="9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f t="shared" si="13"/>
        <v>42616.246527777781</v>
      </c>
      <c r="K145" s="10">
        <f t="shared" si="14"/>
        <v>2016</v>
      </c>
      <c r="L145">
        <v>1467941542</v>
      </c>
      <c r="M145" s="14">
        <f t="shared" si="15"/>
        <v>42559.064143518524</v>
      </c>
      <c r="N145" s="10">
        <f t="shared" si="16"/>
        <v>2016</v>
      </c>
      <c r="O145" t="b">
        <v>0</v>
      </c>
      <c r="P145">
        <v>0</v>
      </c>
      <c r="Q145" s="10">
        <f t="shared" si="12"/>
        <v>0</v>
      </c>
      <c r="R145" s="10">
        <f t="shared" si="17"/>
        <v>0</v>
      </c>
      <c r="S145" t="b">
        <v>0</v>
      </c>
      <c r="T145" t="s">
        <v>8265</v>
      </c>
      <c r="U145" s="12" t="s">
        <v>8321</v>
      </c>
      <c r="V145" t="s">
        <v>8324</v>
      </c>
    </row>
    <row r="146" spans="1:22" ht="45" hidden="1" x14ac:dyDescent="0.25">
      <c r="A146">
        <v>144</v>
      </c>
      <c r="B146" s="3" t="s">
        <v>146</v>
      </c>
      <c r="C146" s="9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f t="shared" si="13"/>
        <v>42107.72074074074</v>
      </c>
      <c r="K146" s="10">
        <f t="shared" si="14"/>
        <v>2015</v>
      </c>
      <c r="L146">
        <v>1423765072</v>
      </c>
      <c r="M146" s="14">
        <f t="shared" si="15"/>
        <v>42047.762407407412</v>
      </c>
      <c r="N146" s="10">
        <f t="shared" si="16"/>
        <v>2015</v>
      </c>
      <c r="O146" t="b">
        <v>0</v>
      </c>
      <c r="P146">
        <v>37</v>
      </c>
      <c r="Q146" s="10">
        <f t="shared" si="12"/>
        <v>28</v>
      </c>
      <c r="R146" s="10">
        <f t="shared" si="17"/>
        <v>55.95</v>
      </c>
      <c r="S146" t="b">
        <v>0</v>
      </c>
      <c r="T146" t="s">
        <v>8265</v>
      </c>
      <c r="U146" s="12" t="s">
        <v>8321</v>
      </c>
      <c r="V146" t="s">
        <v>8324</v>
      </c>
    </row>
    <row r="147" spans="1:22" ht="60" hidden="1" x14ac:dyDescent="0.25">
      <c r="A147">
        <v>145</v>
      </c>
      <c r="B147" s="3" t="s">
        <v>147</v>
      </c>
      <c r="C147" s="9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f t="shared" si="13"/>
        <v>42227.542268518519</v>
      </c>
      <c r="K147" s="10">
        <f t="shared" si="14"/>
        <v>2015</v>
      </c>
      <c r="L147">
        <v>1436965252</v>
      </c>
      <c r="M147" s="14">
        <f t="shared" si="15"/>
        <v>42200.542268518519</v>
      </c>
      <c r="N147" s="10">
        <f t="shared" si="16"/>
        <v>2015</v>
      </c>
      <c r="O147" t="b">
        <v>0</v>
      </c>
      <c r="P147">
        <v>9</v>
      </c>
      <c r="Q147" s="10">
        <f t="shared" si="12"/>
        <v>8</v>
      </c>
      <c r="R147" s="10">
        <f t="shared" si="17"/>
        <v>37.56</v>
      </c>
      <c r="S147" t="b">
        <v>0</v>
      </c>
      <c r="T147" t="s">
        <v>8265</v>
      </c>
      <c r="U147" s="12" t="s">
        <v>8321</v>
      </c>
      <c r="V147" t="s">
        <v>8324</v>
      </c>
    </row>
    <row r="148" spans="1:22" ht="60" hidden="1" x14ac:dyDescent="0.25">
      <c r="A148">
        <v>146</v>
      </c>
      <c r="B148" s="3" t="s">
        <v>148</v>
      </c>
      <c r="C148" s="9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f t="shared" si="13"/>
        <v>42753.016180555554</v>
      </c>
      <c r="K148" s="10">
        <f t="shared" si="14"/>
        <v>2017</v>
      </c>
      <c r="L148">
        <v>1479514998</v>
      </c>
      <c r="M148" s="14">
        <f t="shared" si="15"/>
        <v>42693.016180555554</v>
      </c>
      <c r="N148" s="10">
        <f t="shared" si="16"/>
        <v>2016</v>
      </c>
      <c r="O148" t="b">
        <v>0</v>
      </c>
      <c r="P148">
        <v>3</v>
      </c>
      <c r="Q148" s="10">
        <f t="shared" si="12"/>
        <v>1</v>
      </c>
      <c r="R148" s="10">
        <f t="shared" si="17"/>
        <v>38.33</v>
      </c>
      <c r="S148" t="b">
        <v>0</v>
      </c>
      <c r="T148" t="s">
        <v>8265</v>
      </c>
      <c r="U148" s="12" t="s">
        <v>8321</v>
      </c>
      <c r="V148" t="s">
        <v>8324</v>
      </c>
    </row>
    <row r="149" spans="1:22" ht="30" hidden="1" x14ac:dyDescent="0.25">
      <c r="A149">
        <v>147</v>
      </c>
      <c r="B149" s="3" t="s">
        <v>149</v>
      </c>
      <c r="C149" s="9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f t="shared" si="13"/>
        <v>42012.762499999997</v>
      </c>
      <c r="K149" s="10">
        <f t="shared" si="14"/>
        <v>2015</v>
      </c>
      <c r="L149">
        <v>1417026340</v>
      </c>
      <c r="M149" s="14">
        <f t="shared" si="15"/>
        <v>41969.767824074079</v>
      </c>
      <c r="N149" s="10">
        <f t="shared" si="16"/>
        <v>2014</v>
      </c>
      <c r="O149" t="b">
        <v>0</v>
      </c>
      <c r="P149">
        <v>0</v>
      </c>
      <c r="Q149" s="10">
        <f t="shared" si="12"/>
        <v>0</v>
      </c>
      <c r="R149" s="10">
        <f t="shared" si="17"/>
        <v>0</v>
      </c>
      <c r="S149" t="b">
        <v>0</v>
      </c>
      <c r="T149" t="s">
        <v>8265</v>
      </c>
      <c r="U149" s="12" t="s">
        <v>8321</v>
      </c>
      <c r="V149" t="s">
        <v>8324</v>
      </c>
    </row>
    <row r="150" spans="1:22" ht="60" hidden="1" x14ac:dyDescent="0.25">
      <c r="A150">
        <v>148</v>
      </c>
      <c r="B150" s="3" t="s">
        <v>150</v>
      </c>
      <c r="C150" s="9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f t="shared" si="13"/>
        <v>42427.281666666662</v>
      </c>
      <c r="K150" s="10">
        <f t="shared" si="14"/>
        <v>2016</v>
      </c>
      <c r="L150">
        <v>1453963536</v>
      </c>
      <c r="M150" s="14">
        <f t="shared" si="15"/>
        <v>42397.281666666662</v>
      </c>
      <c r="N150" s="10">
        <f t="shared" si="16"/>
        <v>2016</v>
      </c>
      <c r="O150" t="b">
        <v>0</v>
      </c>
      <c r="P150">
        <v>2</v>
      </c>
      <c r="Q150" s="10">
        <f t="shared" si="12"/>
        <v>0</v>
      </c>
      <c r="R150" s="10">
        <f t="shared" si="17"/>
        <v>20</v>
      </c>
      <c r="S150" t="b">
        <v>0</v>
      </c>
      <c r="T150" t="s">
        <v>8265</v>
      </c>
      <c r="U150" s="12" t="s">
        <v>8321</v>
      </c>
      <c r="V150" t="s">
        <v>8324</v>
      </c>
    </row>
    <row r="151" spans="1:22" ht="60" hidden="1" x14ac:dyDescent="0.25">
      <c r="A151">
        <v>149</v>
      </c>
      <c r="B151" s="3" t="s">
        <v>151</v>
      </c>
      <c r="C151" s="9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f t="shared" si="13"/>
        <v>41998.333333333328</v>
      </c>
      <c r="K151" s="10">
        <f t="shared" si="14"/>
        <v>2014</v>
      </c>
      <c r="L151">
        <v>1416888470</v>
      </c>
      <c r="M151" s="14">
        <f t="shared" si="15"/>
        <v>41968.172106481477</v>
      </c>
      <c r="N151" s="10">
        <f t="shared" si="16"/>
        <v>2014</v>
      </c>
      <c r="O151" t="b">
        <v>0</v>
      </c>
      <c r="P151">
        <v>6</v>
      </c>
      <c r="Q151" s="10">
        <f t="shared" si="12"/>
        <v>1</v>
      </c>
      <c r="R151" s="10">
        <f t="shared" si="17"/>
        <v>15.33</v>
      </c>
      <c r="S151" t="b">
        <v>0</v>
      </c>
      <c r="T151" t="s">
        <v>8265</v>
      </c>
      <c r="U151" s="12" t="s">
        <v>8321</v>
      </c>
      <c r="V151" t="s">
        <v>8324</v>
      </c>
    </row>
    <row r="152" spans="1:22" ht="45" hidden="1" x14ac:dyDescent="0.25">
      <c r="A152">
        <v>150</v>
      </c>
      <c r="B152" s="3" t="s">
        <v>152</v>
      </c>
      <c r="C152" s="9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f t="shared" si="13"/>
        <v>42150.161828703705</v>
      </c>
      <c r="K152" s="10">
        <f t="shared" si="14"/>
        <v>2015</v>
      </c>
      <c r="L152">
        <v>1427428382</v>
      </c>
      <c r="M152" s="14">
        <f t="shared" si="15"/>
        <v>42090.161828703705</v>
      </c>
      <c r="N152" s="10">
        <f t="shared" si="16"/>
        <v>2015</v>
      </c>
      <c r="O152" t="b">
        <v>0</v>
      </c>
      <c r="P152">
        <v>67</v>
      </c>
      <c r="Q152" s="10">
        <f t="shared" si="12"/>
        <v>23</v>
      </c>
      <c r="R152" s="10">
        <f t="shared" si="17"/>
        <v>449.43</v>
      </c>
      <c r="S152" t="b">
        <v>0</v>
      </c>
      <c r="T152" t="s">
        <v>8265</v>
      </c>
      <c r="U152" s="12" t="s">
        <v>8321</v>
      </c>
      <c r="V152" t="s">
        <v>8324</v>
      </c>
    </row>
    <row r="153" spans="1:22" ht="60" hidden="1" x14ac:dyDescent="0.25">
      <c r="A153">
        <v>151</v>
      </c>
      <c r="B153" s="3" t="s">
        <v>153</v>
      </c>
      <c r="C153" s="9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f t="shared" si="13"/>
        <v>42173.550821759258</v>
      </c>
      <c r="K153" s="10">
        <f t="shared" si="14"/>
        <v>2015</v>
      </c>
      <c r="L153">
        <v>1429449191</v>
      </c>
      <c r="M153" s="14">
        <f t="shared" si="15"/>
        <v>42113.550821759258</v>
      </c>
      <c r="N153" s="10">
        <f t="shared" si="16"/>
        <v>2015</v>
      </c>
      <c r="O153" t="b">
        <v>0</v>
      </c>
      <c r="P153">
        <v>5</v>
      </c>
      <c r="Q153" s="10">
        <f t="shared" si="12"/>
        <v>0</v>
      </c>
      <c r="R153" s="10">
        <f t="shared" si="17"/>
        <v>28</v>
      </c>
      <c r="S153" t="b">
        <v>0</v>
      </c>
      <c r="T153" t="s">
        <v>8265</v>
      </c>
      <c r="U153" s="12" t="s">
        <v>8321</v>
      </c>
      <c r="V153" t="s">
        <v>8324</v>
      </c>
    </row>
    <row r="154" spans="1:22" ht="30" hidden="1" x14ac:dyDescent="0.25">
      <c r="A154">
        <v>152</v>
      </c>
      <c r="B154" s="3" t="s">
        <v>154</v>
      </c>
      <c r="C154" s="9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f t="shared" si="13"/>
        <v>41905.077546296299</v>
      </c>
      <c r="K154" s="10">
        <f t="shared" si="14"/>
        <v>2014</v>
      </c>
      <c r="L154">
        <v>1408845100</v>
      </c>
      <c r="M154" s="14">
        <f t="shared" si="15"/>
        <v>41875.077546296299</v>
      </c>
      <c r="N154" s="10">
        <f t="shared" si="16"/>
        <v>2014</v>
      </c>
      <c r="O154" t="b">
        <v>0</v>
      </c>
      <c r="P154">
        <v>2</v>
      </c>
      <c r="Q154" s="10">
        <f t="shared" si="12"/>
        <v>0</v>
      </c>
      <c r="R154" s="10">
        <f t="shared" si="17"/>
        <v>15</v>
      </c>
      <c r="S154" t="b">
        <v>0</v>
      </c>
      <c r="T154" t="s">
        <v>8265</v>
      </c>
      <c r="U154" s="12" t="s">
        <v>8321</v>
      </c>
      <c r="V154" t="s">
        <v>8324</v>
      </c>
    </row>
    <row r="155" spans="1:22" ht="45" hidden="1" x14ac:dyDescent="0.25">
      <c r="A155">
        <v>153</v>
      </c>
      <c r="B155" s="3" t="s">
        <v>155</v>
      </c>
      <c r="C155" s="9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f t="shared" si="13"/>
        <v>41975.627824074079</v>
      </c>
      <c r="K155" s="10">
        <f t="shared" si="14"/>
        <v>2014</v>
      </c>
      <c r="L155">
        <v>1413900244</v>
      </c>
      <c r="M155" s="14">
        <f t="shared" si="15"/>
        <v>41933.586157407408</v>
      </c>
      <c r="N155" s="10">
        <f t="shared" si="16"/>
        <v>2014</v>
      </c>
      <c r="O155" t="b">
        <v>0</v>
      </c>
      <c r="P155">
        <v>10</v>
      </c>
      <c r="Q155" s="10">
        <f t="shared" si="12"/>
        <v>1</v>
      </c>
      <c r="R155" s="10">
        <f t="shared" si="17"/>
        <v>35.9</v>
      </c>
      <c r="S155" t="b">
        <v>0</v>
      </c>
      <c r="T155" t="s">
        <v>8265</v>
      </c>
      <c r="U155" s="12" t="s">
        <v>8321</v>
      </c>
      <c r="V155" t="s">
        <v>8324</v>
      </c>
    </row>
    <row r="156" spans="1:22" ht="45" hidden="1" x14ac:dyDescent="0.25">
      <c r="A156">
        <v>154</v>
      </c>
      <c r="B156" s="3" t="s">
        <v>156</v>
      </c>
      <c r="C156" s="9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f t="shared" si="13"/>
        <v>42158.547395833331</v>
      </c>
      <c r="K156" s="10">
        <f t="shared" si="14"/>
        <v>2015</v>
      </c>
      <c r="L156">
        <v>1429621695</v>
      </c>
      <c r="M156" s="14">
        <f t="shared" si="15"/>
        <v>42115.547395833331</v>
      </c>
      <c r="N156" s="10">
        <f t="shared" si="16"/>
        <v>2015</v>
      </c>
      <c r="O156" t="b">
        <v>0</v>
      </c>
      <c r="P156">
        <v>3</v>
      </c>
      <c r="Q156" s="10">
        <f t="shared" si="12"/>
        <v>3</v>
      </c>
      <c r="R156" s="10">
        <f t="shared" si="17"/>
        <v>13.33</v>
      </c>
      <c r="S156" t="b">
        <v>0</v>
      </c>
      <c r="T156" t="s">
        <v>8265</v>
      </c>
      <c r="U156" s="12" t="s">
        <v>8321</v>
      </c>
      <c r="V156" t="s">
        <v>8324</v>
      </c>
    </row>
    <row r="157" spans="1:22" ht="60" hidden="1" x14ac:dyDescent="0.25">
      <c r="A157">
        <v>155</v>
      </c>
      <c r="B157" s="3" t="s">
        <v>157</v>
      </c>
      <c r="C157" s="9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f t="shared" si="13"/>
        <v>42208.559432870374</v>
      </c>
      <c r="K157" s="10">
        <f t="shared" si="14"/>
        <v>2015</v>
      </c>
      <c r="L157">
        <v>1434201935</v>
      </c>
      <c r="M157" s="14">
        <f t="shared" si="15"/>
        <v>42168.559432870374</v>
      </c>
      <c r="N157" s="10">
        <f t="shared" si="16"/>
        <v>2015</v>
      </c>
      <c r="O157" t="b">
        <v>0</v>
      </c>
      <c r="P157">
        <v>4</v>
      </c>
      <c r="Q157" s="10">
        <f t="shared" si="12"/>
        <v>0</v>
      </c>
      <c r="R157" s="10">
        <f t="shared" si="17"/>
        <v>20.25</v>
      </c>
      <c r="S157" t="b">
        <v>0</v>
      </c>
      <c r="T157" t="s">
        <v>8265</v>
      </c>
      <c r="U157" s="12" t="s">
        <v>8321</v>
      </c>
      <c r="V157" t="s">
        <v>8324</v>
      </c>
    </row>
    <row r="158" spans="1:22" ht="60" hidden="1" x14ac:dyDescent="0.25">
      <c r="A158">
        <v>156</v>
      </c>
      <c r="B158" s="3" t="s">
        <v>158</v>
      </c>
      <c r="C158" s="9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f t="shared" si="13"/>
        <v>41854.124953703707</v>
      </c>
      <c r="K158" s="10">
        <f t="shared" si="14"/>
        <v>2014</v>
      </c>
      <c r="L158">
        <v>1401850796</v>
      </c>
      <c r="M158" s="14">
        <f t="shared" si="15"/>
        <v>41794.124953703707</v>
      </c>
      <c r="N158" s="10">
        <f t="shared" si="16"/>
        <v>2014</v>
      </c>
      <c r="O158" t="b">
        <v>0</v>
      </c>
      <c r="P158">
        <v>15</v>
      </c>
      <c r="Q158" s="10">
        <f t="shared" si="12"/>
        <v>5</v>
      </c>
      <c r="R158" s="10">
        <f t="shared" si="17"/>
        <v>119</v>
      </c>
      <c r="S158" t="b">
        <v>0</v>
      </c>
      <c r="T158" t="s">
        <v>8265</v>
      </c>
      <c r="U158" s="12" t="s">
        <v>8321</v>
      </c>
      <c r="V158" t="s">
        <v>8324</v>
      </c>
    </row>
    <row r="159" spans="1:22" ht="45" hidden="1" x14ac:dyDescent="0.25">
      <c r="A159">
        <v>157</v>
      </c>
      <c r="B159" s="3" t="s">
        <v>159</v>
      </c>
      <c r="C159" s="9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f t="shared" si="13"/>
        <v>42426.911712962959</v>
      </c>
      <c r="K159" s="10">
        <f t="shared" si="14"/>
        <v>2016</v>
      </c>
      <c r="L159">
        <v>1453931572</v>
      </c>
      <c r="M159" s="14">
        <f t="shared" si="15"/>
        <v>42396.911712962959</v>
      </c>
      <c r="N159" s="10">
        <f t="shared" si="16"/>
        <v>2016</v>
      </c>
      <c r="O159" t="b">
        <v>0</v>
      </c>
      <c r="P159">
        <v>2</v>
      </c>
      <c r="Q159" s="10">
        <f t="shared" si="12"/>
        <v>0</v>
      </c>
      <c r="R159" s="10">
        <f t="shared" si="17"/>
        <v>4</v>
      </c>
      <c r="S159" t="b">
        <v>0</v>
      </c>
      <c r="T159" t="s">
        <v>8265</v>
      </c>
      <c r="U159" s="12" t="s">
        <v>8321</v>
      </c>
      <c r="V159" t="s">
        <v>8324</v>
      </c>
    </row>
    <row r="160" spans="1:22" ht="60" hidden="1" x14ac:dyDescent="0.25">
      <c r="A160">
        <v>158</v>
      </c>
      <c r="B160" s="3" t="s">
        <v>160</v>
      </c>
      <c r="C160" s="9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f t="shared" si="13"/>
        <v>41934.07671296296</v>
      </c>
      <c r="K160" s="10">
        <f t="shared" si="14"/>
        <v>2014</v>
      </c>
      <c r="L160">
        <v>1411350628</v>
      </c>
      <c r="M160" s="14">
        <f t="shared" si="15"/>
        <v>41904.07671296296</v>
      </c>
      <c r="N160" s="10">
        <f t="shared" si="16"/>
        <v>2014</v>
      </c>
      <c r="O160" t="b">
        <v>0</v>
      </c>
      <c r="P160">
        <v>0</v>
      </c>
      <c r="Q160" s="10">
        <f t="shared" si="12"/>
        <v>0</v>
      </c>
      <c r="R160" s="10">
        <f t="shared" si="17"/>
        <v>0</v>
      </c>
      <c r="S160" t="b">
        <v>0</v>
      </c>
      <c r="T160" t="s">
        <v>8265</v>
      </c>
      <c r="U160" s="12" t="s">
        <v>8321</v>
      </c>
      <c r="V160" t="s">
        <v>8324</v>
      </c>
    </row>
    <row r="161" spans="1:22" ht="60" hidden="1" x14ac:dyDescent="0.25">
      <c r="A161">
        <v>159</v>
      </c>
      <c r="B161" s="3" t="s">
        <v>161</v>
      </c>
      <c r="C161" s="9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f t="shared" si="13"/>
        <v>42554.434548611112</v>
      </c>
      <c r="K161" s="10">
        <f t="shared" si="14"/>
        <v>2016</v>
      </c>
      <c r="L161">
        <v>1464085545</v>
      </c>
      <c r="M161" s="14">
        <f t="shared" si="15"/>
        <v>42514.434548611112</v>
      </c>
      <c r="N161" s="10">
        <f t="shared" si="16"/>
        <v>2016</v>
      </c>
      <c r="O161" t="b">
        <v>0</v>
      </c>
      <c r="P161">
        <v>1</v>
      </c>
      <c r="Q161" s="10">
        <f t="shared" si="12"/>
        <v>0</v>
      </c>
      <c r="R161" s="10">
        <f t="shared" si="17"/>
        <v>10</v>
      </c>
      <c r="S161" t="b">
        <v>0</v>
      </c>
      <c r="T161" t="s">
        <v>8265</v>
      </c>
      <c r="U161" s="12" t="s">
        <v>8321</v>
      </c>
      <c r="V161" t="s">
        <v>8324</v>
      </c>
    </row>
    <row r="162" spans="1:22" ht="60" hidden="1" x14ac:dyDescent="0.25">
      <c r="A162">
        <v>160</v>
      </c>
      <c r="B162" s="3" t="s">
        <v>162</v>
      </c>
      <c r="C162" s="9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f t="shared" si="13"/>
        <v>42231.913090277783</v>
      </c>
      <c r="K162" s="10">
        <f t="shared" si="14"/>
        <v>2015</v>
      </c>
      <c r="L162">
        <v>1434491691</v>
      </c>
      <c r="M162" s="14">
        <f t="shared" si="15"/>
        <v>42171.913090277783</v>
      </c>
      <c r="N162" s="10">
        <f t="shared" si="16"/>
        <v>2015</v>
      </c>
      <c r="O162" t="b">
        <v>0</v>
      </c>
      <c r="P162">
        <v>0</v>
      </c>
      <c r="Q162" s="10">
        <f t="shared" si="12"/>
        <v>0</v>
      </c>
      <c r="R162" s="10">
        <f t="shared" si="17"/>
        <v>0</v>
      </c>
      <c r="S162" t="b">
        <v>0</v>
      </c>
      <c r="T162" t="s">
        <v>8266</v>
      </c>
      <c r="U162" s="12" t="s">
        <v>8321</v>
      </c>
      <c r="V162" t="s">
        <v>8325</v>
      </c>
    </row>
    <row r="163" spans="1:22" ht="60" hidden="1" x14ac:dyDescent="0.25">
      <c r="A163">
        <v>161</v>
      </c>
      <c r="B163" s="3" t="s">
        <v>163</v>
      </c>
      <c r="C163" s="9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f t="shared" si="13"/>
        <v>41822.687442129631</v>
      </c>
      <c r="K163" s="10">
        <f t="shared" si="14"/>
        <v>2014</v>
      </c>
      <c r="L163">
        <v>1401726595</v>
      </c>
      <c r="M163" s="14">
        <f t="shared" si="15"/>
        <v>41792.687442129631</v>
      </c>
      <c r="N163" s="10">
        <f t="shared" si="16"/>
        <v>2014</v>
      </c>
      <c r="O163" t="b">
        <v>0</v>
      </c>
      <c r="P163">
        <v>1</v>
      </c>
      <c r="Q163" s="10">
        <f t="shared" si="12"/>
        <v>0</v>
      </c>
      <c r="R163" s="10">
        <f t="shared" si="17"/>
        <v>5</v>
      </c>
      <c r="S163" t="b">
        <v>0</v>
      </c>
      <c r="T163" t="s">
        <v>8266</v>
      </c>
      <c r="U163" s="12" t="s">
        <v>8321</v>
      </c>
      <c r="V163" t="s">
        <v>8325</v>
      </c>
    </row>
    <row r="164" spans="1:22" ht="45" hidden="1" x14ac:dyDescent="0.25">
      <c r="A164">
        <v>162</v>
      </c>
      <c r="B164" s="3" t="s">
        <v>164</v>
      </c>
      <c r="C164" s="9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f t="shared" si="13"/>
        <v>41867.987500000003</v>
      </c>
      <c r="K164" s="10">
        <f t="shared" si="14"/>
        <v>2014</v>
      </c>
      <c r="L164">
        <v>1405393356</v>
      </c>
      <c r="M164" s="14">
        <f t="shared" si="15"/>
        <v>41835.126805555556</v>
      </c>
      <c r="N164" s="10">
        <f t="shared" si="16"/>
        <v>2014</v>
      </c>
      <c r="O164" t="b">
        <v>0</v>
      </c>
      <c r="P164">
        <v>10</v>
      </c>
      <c r="Q164" s="10">
        <f t="shared" si="12"/>
        <v>16</v>
      </c>
      <c r="R164" s="10">
        <f t="shared" si="17"/>
        <v>43.5</v>
      </c>
      <c r="S164" t="b">
        <v>0</v>
      </c>
      <c r="T164" t="s">
        <v>8266</v>
      </c>
      <c r="U164" s="12" t="s">
        <v>8321</v>
      </c>
      <c r="V164" t="s">
        <v>8325</v>
      </c>
    </row>
    <row r="165" spans="1:22" ht="60" hidden="1" x14ac:dyDescent="0.25">
      <c r="A165">
        <v>163</v>
      </c>
      <c r="B165" s="3" t="s">
        <v>165</v>
      </c>
      <c r="C165" s="9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f t="shared" si="13"/>
        <v>42278</v>
      </c>
      <c r="K165" s="10">
        <f t="shared" si="14"/>
        <v>2015</v>
      </c>
      <c r="L165">
        <v>1440716654</v>
      </c>
      <c r="M165" s="14">
        <f t="shared" si="15"/>
        <v>42243.961273148147</v>
      </c>
      <c r="N165" s="10">
        <f t="shared" si="16"/>
        <v>2015</v>
      </c>
      <c r="O165" t="b">
        <v>0</v>
      </c>
      <c r="P165">
        <v>0</v>
      </c>
      <c r="Q165" s="10">
        <f t="shared" si="12"/>
        <v>0</v>
      </c>
      <c r="R165" s="10">
        <f t="shared" si="17"/>
        <v>0</v>
      </c>
      <c r="S165" t="b">
        <v>0</v>
      </c>
      <c r="T165" t="s">
        <v>8266</v>
      </c>
      <c r="U165" s="12" t="s">
        <v>8321</v>
      </c>
      <c r="V165" t="s">
        <v>8325</v>
      </c>
    </row>
    <row r="166" spans="1:22" ht="60" hidden="1" x14ac:dyDescent="0.25">
      <c r="A166">
        <v>164</v>
      </c>
      <c r="B166" s="3" t="s">
        <v>166</v>
      </c>
      <c r="C166" s="9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f t="shared" si="13"/>
        <v>41901.762743055559</v>
      </c>
      <c r="K166" s="10">
        <f t="shared" si="14"/>
        <v>2014</v>
      </c>
      <c r="L166">
        <v>1405966701</v>
      </c>
      <c r="M166" s="14">
        <f t="shared" si="15"/>
        <v>41841.762743055559</v>
      </c>
      <c r="N166" s="10">
        <f t="shared" si="16"/>
        <v>2014</v>
      </c>
      <c r="O166" t="b">
        <v>0</v>
      </c>
      <c r="P166">
        <v>7</v>
      </c>
      <c r="Q166" s="10">
        <f t="shared" si="12"/>
        <v>1</v>
      </c>
      <c r="R166" s="10">
        <f t="shared" si="17"/>
        <v>91.43</v>
      </c>
      <c r="S166" t="b">
        <v>0</v>
      </c>
      <c r="T166" t="s">
        <v>8266</v>
      </c>
      <c r="U166" s="12" t="s">
        <v>8321</v>
      </c>
      <c r="V166" t="s">
        <v>8325</v>
      </c>
    </row>
    <row r="167" spans="1:22" ht="30" hidden="1" x14ac:dyDescent="0.25">
      <c r="A167">
        <v>165</v>
      </c>
      <c r="B167" s="3" t="s">
        <v>167</v>
      </c>
      <c r="C167" s="9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f t="shared" si="13"/>
        <v>42381.658842592587</v>
      </c>
      <c r="K167" s="10">
        <f t="shared" si="14"/>
        <v>2016</v>
      </c>
      <c r="L167">
        <v>1450021724</v>
      </c>
      <c r="M167" s="14">
        <f t="shared" si="15"/>
        <v>42351.658842592587</v>
      </c>
      <c r="N167" s="10">
        <f t="shared" si="16"/>
        <v>2015</v>
      </c>
      <c r="O167" t="b">
        <v>0</v>
      </c>
      <c r="P167">
        <v>0</v>
      </c>
      <c r="Q167" s="10">
        <f t="shared" si="12"/>
        <v>0</v>
      </c>
      <c r="R167" s="10">
        <f t="shared" si="17"/>
        <v>0</v>
      </c>
      <c r="S167" t="b">
        <v>0</v>
      </c>
      <c r="T167" t="s">
        <v>8266</v>
      </c>
      <c r="U167" s="12" t="s">
        <v>8321</v>
      </c>
      <c r="V167" t="s">
        <v>8325</v>
      </c>
    </row>
    <row r="168" spans="1:22" ht="45" hidden="1" x14ac:dyDescent="0.25">
      <c r="A168">
        <v>166</v>
      </c>
      <c r="B168" s="3" t="s">
        <v>168</v>
      </c>
      <c r="C168" s="9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f t="shared" si="13"/>
        <v>42751.075949074075</v>
      </c>
      <c r="K168" s="10">
        <f t="shared" si="14"/>
        <v>2017</v>
      </c>
      <c r="L168">
        <v>1481939362</v>
      </c>
      <c r="M168" s="14">
        <f t="shared" si="15"/>
        <v>42721.075949074075</v>
      </c>
      <c r="N168" s="10">
        <f t="shared" si="16"/>
        <v>2016</v>
      </c>
      <c r="O168" t="b">
        <v>0</v>
      </c>
      <c r="P168">
        <v>1</v>
      </c>
      <c r="Q168" s="10">
        <f t="shared" si="12"/>
        <v>60</v>
      </c>
      <c r="R168" s="10">
        <f t="shared" si="17"/>
        <v>3000</v>
      </c>
      <c r="S168" t="b">
        <v>0</v>
      </c>
      <c r="T168" t="s">
        <v>8266</v>
      </c>
      <c r="U168" s="12" t="s">
        <v>8321</v>
      </c>
      <c r="V168" t="s">
        <v>8325</v>
      </c>
    </row>
    <row r="169" spans="1:22" ht="45" hidden="1" x14ac:dyDescent="0.25">
      <c r="A169">
        <v>167</v>
      </c>
      <c r="B169" s="3" t="s">
        <v>169</v>
      </c>
      <c r="C169" s="9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f t="shared" si="13"/>
        <v>42220.927488425921</v>
      </c>
      <c r="K169" s="10">
        <f t="shared" si="14"/>
        <v>2015</v>
      </c>
      <c r="L169">
        <v>1433542535</v>
      </c>
      <c r="M169" s="14">
        <f t="shared" si="15"/>
        <v>42160.927488425921</v>
      </c>
      <c r="N169" s="10">
        <f t="shared" si="16"/>
        <v>2015</v>
      </c>
      <c r="O169" t="b">
        <v>0</v>
      </c>
      <c r="P169">
        <v>2</v>
      </c>
      <c r="Q169" s="10">
        <f t="shared" si="12"/>
        <v>0</v>
      </c>
      <c r="R169" s="10">
        <f t="shared" si="17"/>
        <v>5.5</v>
      </c>
      <c r="S169" t="b">
        <v>0</v>
      </c>
      <c r="T169" t="s">
        <v>8266</v>
      </c>
      <c r="U169" s="12" t="s">
        <v>8321</v>
      </c>
      <c r="V169" t="s">
        <v>8325</v>
      </c>
    </row>
    <row r="170" spans="1:22" ht="60" hidden="1" x14ac:dyDescent="0.25">
      <c r="A170">
        <v>168</v>
      </c>
      <c r="B170" s="3" t="s">
        <v>170</v>
      </c>
      <c r="C170" s="9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f t="shared" si="13"/>
        <v>42082.793634259258</v>
      </c>
      <c r="K170" s="10">
        <f t="shared" si="14"/>
        <v>2015</v>
      </c>
      <c r="L170">
        <v>1424203370</v>
      </c>
      <c r="M170" s="14">
        <f t="shared" si="15"/>
        <v>42052.83530092593</v>
      </c>
      <c r="N170" s="10">
        <f t="shared" si="16"/>
        <v>2015</v>
      </c>
      <c r="O170" t="b">
        <v>0</v>
      </c>
      <c r="P170">
        <v>3</v>
      </c>
      <c r="Q170" s="10">
        <f t="shared" si="12"/>
        <v>4</v>
      </c>
      <c r="R170" s="10">
        <f t="shared" si="17"/>
        <v>108.33</v>
      </c>
      <c r="S170" t="b">
        <v>0</v>
      </c>
      <c r="T170" t="s">
        <v>8266</v>
      </c>
      <c r="U170" s="12" t="s">
        <v>8321</v>
      </c>
      <c r="V170" t="s">
        <v>8325</v>
      </c>
    </row>
    <row r="171" spans="1:22" ht="60" hidden="1" x14ac:dyDescent="0.25">
      <c r="A171">
        <v>169</v>
      </c>
      <c r="B171" s="3" t="s">
        <v>171</v>
      </c>
      <c r="C171" s="9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f t="shared" si="13"/>
        <v>41930.505312499998</v>
      </c>
      <c r="K171" s="10">
        <f t="shared" si="14"/>
        <v>2014</v>
      </c>
      <c r="L171">
        <v>1411042059</v>
      </c>
      <c r="M171" s="14">
        <f t="shared" si="15"/>
        <v>41900.505312499998</v>
      </c>
      <c r="N171" s="10">
        <f t="shared" si="16"/>
        <v>2014</v>
      </c>
      <c r="O171" t="b">
        <v>0</v>
      </c>
      <c r="P171">
        <v>10</v>
      </c>
      <c r="Q171" s="10">
        <f t="shared" si="12"/>
        <v>22</v>
      </c>
      <c r="R171" s="10">
        <f t="shared" si="17"/>
        <v>56</v>
      </c>
      <c r="S171" t="b">
        <v>0</v>
      </c>
      <c r="T171" t="s">
        <v>8266</v>
      </c>
      <c r="U171" s="12" t="s">
        <v>8321</v>
      </c>
      <c r="V171" t="s">
        <v>8325</v>
      </c>
    </row>
    <row r="172" spans="1:22" ht="60" hidden="1" x14ac:dyDescent="0.25">
      <c r="A172">
        <v>170</v>
      </c>
      <c r="B172" s="3" t="s">
        <v>172</v>
      </c>
      <c r="C172" s="9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f t="shared" si="13"/>
        <v>42246.227777777778</v>
      </c>
      <c r="K172" s="10">
        <f t="shared" si="14"/>
        <v>2015</v>
      </c>
      <c r="L172">
        <v>1438385283</v>
      </c>
      <c r="M172" s="14">
        <f t="shared" si="15"/>
        <v>42216.977812500001</v>
      </c>
      <c r="N172" s="10">
        <f t="shared" si="16"/>
        <v>2015</v>
      </c>
      <c r="O172" t="b">
        <v>0</v>
      </c>
      <c r="P172">
        <v>10</v>
      </c>
      <c r="Q172" s="10">
        <f t="shared" si="12"/>
        <v>3</v>
      </c>
      <c r="R172" s="10">
        <f t="shared" si="17"/>
        <v>32.5</v>
      </c>
      <c r="S172" t="b">
        <v>0</v>
      </c>
      <c r="T172" t="s">
        <v>8266</v>
      </c>
      <c r="U172" s="12" t="s">
        <v>8321</v>
      </c>
      <c r="V172" t="s">
        <v>8325</v>
      </c>
    </row>
    <row r="173" spans="1:22" ht="45" hidden="1" x14ac:dyDescent="0.25">
      <c r="A173">
        <v>171</v>
      </c>
      <c r="B173" s="3" t="s">
        <v>173</v>
      </c>
      <c r="C173" s="9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f t="shared" si="13"/>
        <v>42594.180717592593</v>
      </c>
      <c r="K173" s="10">
        <f t="shared" si="14"/>
        <v>2016</v>
      </c>
      <c r="L173">
        <v>1465791614</v>
      </c>
      <c r="M173" s="14">
        <f t="shared" si="15"/>
        <v>42534.180717592593</v>
      </c>
      <c r="N173" s="10">
        <f t="shared" si="16"/>
        <v>2016</v>
      </c>
      <c r="O173" t="b">
        <v>0</v>
      </c>
      <c r="P173">
        <v>1</v>
      </c>
      <c r="Q173" s="10">
        <f t="shared" si="12"/>
        <v>0</v>
      </c>
      <c r="R173" s="10">
        <f t="shared" si="17"/>
        <v>1</v>
      </c>
      <c r="S173" t="b">
        <v>0</v>
      </c>
      <c r="T173" t="s">
        <v>8266</v>
      </c>
      <c r="U173" s="12" t="s">
        <v>8321</v>
      </c>
      <c r="V173" t="s">
        <v>8325</v>
      </c>
    </row>
    <row r="174" spans="1:22" ht="45" hidden="1" x14ac:dyDescent="0.25">
      <c r="A174">
        <v>172</v>
      </c>
      <c r="B174" s="3" t="s">
        <v>174</v>
      </c>
      <c r="C174" s="9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f t="shared" si="13"/>
        <v>42082.353275462956</v>
      </c>
      <c r="K174" s="10">
        <f t="shared" si="14"/>
        <v>2015</v>
      </c>
      <c r="L174">
        <v>1423733323</v>
      </c>
      <c r="M174" s="14">
        <f t="shared" si="15"/>
        <v>42047.394942129627</v>
      </c>
      <c r="N174" s="10">
        <f t="shared" si="16"/>
        <v>2015</v>
      </c>
      <c r="O174" t="b">
        <v>0</v>
      </c>
      <c r="P174">
        <v>0</v>
      </c>
      <c r="Q174" s="10">
        <f t="shared" si="12"/>
        <v>0</v>
      </c>
      <c r="R174" s="10">
        <f t="shared" si="17"/>
        <v>0</v>
      </c>
      <c r="S174" t="b">
        <v>0</v>
      </c>
      <c r="T174" t="s">
        <v>8266</v>
      </c>
      <c r="U174" s="12" t="s">
        <v>8321</v>
      </c>
      <c r="V174" t="s">
        <v>8325</v>
      </c>
    </row>
    <row r="175" spans="1:22" ht="45" hidden="1" x14ac:dyDescent="0.25">
      <c r="A175">
        <v>173</v>
      </c>
      <c r="B175" s="3" t="s">
        <v>175</v>
      </c>
      <c r="C175" s="9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f t="shared" si="13"/>
        <v>42063.573009259257</v>
      </c>
      <c r="K175" s="10">
        <f t="shared" si="14"/>
        <v>2015</v>
      </c>
      <c r="L175">
        <v>1422539108</v>
      </c>
      <c r="M175" s="14">
        <f t="shared" si="15"/>
        <v>42033.573009259257</v>
      </c>
      <c r="N175" s="10">
        <f t="shared" si="16"/>
        <v>2015</v>
      </c>
      <c r="O175" t="b">
        <v>0</v>
      </c>
      <c r="P175">
        <v>0</v>
      </c>
      <c r="Q175" s="10">
        <f t="shared" si="12"/>
        <v>0</v>
      </c>
      <c r="R175" s="10">
        <f t="shared" si="17"/>
        <v>0</v>
      </c>
      <c r="S175" t="b">
        <v>0</v>
      </c>
      <c r="T175" t="s">
        <v>8266</v>
      </c>
      <c r="U175" s="12" t="s">
        <v>8321</v>
      </c>
      <c r="V175" t="s">
        <v>8325</v>
      </c>
    </row>
    <row r="176" spans="1:22" ht="60" hidden="1" x14ac:dyDescent="0.25">
      <c r="A176">
        <v>174</v>
      </c>
      <c r="B176" s="3" t="s">
        <v>176</v>
      </c>
      <c r="C176" s="9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f t="shared" si="13"/>
        <v>42132.758981481486</v>
      </c>
      <c r="K176" s="10">
        <f t="shared" si="14"/>
        <v>2015</v>
      </c>
      <c r="L176">
        <v>1425924776</v>
      </c>
      <c r="M176" s="14">
        <f t="shared" si="15"/>
        <v>42072.758981481486</v>
      </c>
      <c r="N176" s="10">
        <f t="shared" si="16"/>
        <v>2015</v>
      </c>
      <c r="O176" t="b">
        <v>0</v>
      </c>
      <c r="P176">
        <v>0</v>
      </c>
      <c r="Q176" s="10">
        <f t="shared" si="12"/>
        <v>0</v>
      </c>
      <c r="R176" s="10">
        <f t="shared" si="17"/>
        <v>0</v>
      </c>
      <c r="S176" t="b">
        <v>0</v>
      </c>
      <c r="T176" t="s">
        <v>8266</v>
      </c>
      <c r="U176" s="12" t="s">
        <v>8321</v>
      </c>
      <c r="V176" t="s">
        <v>8325</v>
      </c>
    </row>
    <row r="177" spans="1:22" ht="60" hidden="1" x14ac:dyDescent="0.25">
      <c r="A177">
        <v>175</v>
      </c>
      <c r="B177" s="3" t="s">
        <v>177</v>
      </c>
      <c r="C177" s="9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f t="shared" si="13"/>
        <v>41880.777905092589</v>
      </c>
      <c r="K177" s="10">
        <f t="shared" si="14"/>
        <v>2014</v>
      </c>
      <c r="L177">
        <v>1407177611</v>
      </c>
      <c r="M177" s="14">
        <f t="shared" si="15"/>
        <v>41855.777905092589</v>
      </c>
      <c r="N177" s="10">
        <f t="shared" si="16"/>
        <v>2014</v>
      </c>
      <c r="O177" t="b">
        <v>0</v>
      </c>
      <c r="P177">
        <v>26</v>
      </c>
      <c r="Q177" s="10">
        <f t="shared" si="12"/>
        <v>6</v>
      </c>
      <c r="R177" s="10">
        <f t="shared" si="17"/>
        <v>49.88</v>
      </c>
      <c r="S177" t="b">
        <v>0</v>
      </c>
      <c r="T177" t="s">
        <v>8266</v>
      </c>
      <c r="U177" s="12" t="s">
        <v>8321</v>
      </c>
      <c r="V177" t="s">
        <v>8325</v>
      </c>
    </row>
    <row r="178" spans="1:22" ht="60" hidden="1" x14ac:dyDescent="0.25">
      <c r="A178">
        <v>176</v>
      </c>
      <c r="B178" s="3" t="s">
        <v>178</v>
      </c>
      <c r="C178" s="9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f t="shared" si="13"/>
        <v>42221.824062500003</v>
      </c>
      <c r="K178" s="10">
        <f t="shared" si="14"/>
        <v>2015</v>
      </c>
      <c r="L178">
        <v>1436211999</v>
      </c>
      <c r="M178" s="14">
        <f t="shared" si="15"/>
        <v>42191.824062500003</v>
      </c>
      <c r="N178" s="10">
        <f t="shared" si="16"/>
        <v>2015</v>
      </c>
      <c r="O178" t="b">
        <v>0</v>
      </c>
      <c r="P178">
        <v>0</v>
      </c>
      <c r="Q178" s="10">
        <f t="shared" si="12"/>
        <v>0</v>
      </c>
      <c r="R178" s="10">
        <f t="shared" si="17"/>
        <v>0</v>
      </c>
      <c r="S178" t="b">
        <v>0</v>
      </c>
      <c r="T178" t="s">
        <v>8266</v>
      </c>
      <c r="U178" s="12" t="s">
        <v>8321</v>
      </c>
      <c r="V178" t="s">
        <v>8325</v>
      </c>
    </row>
    <row r="179" spans="1:22" ht="30" hidden="1" x14ac:dyDescent="0.25">
      <c r="A179">
        <v>177</v>
      </c>
      <c r="B179" s="3" t="s">
        <v>179</v>
      </c>
      <c r="C179" s="9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f t="shared" si="13"/>
        <v>42087.00608796296</v>
      </c>
      <c r="K179" s="10">
        <f t="shared" si="14"/>
        <v>2015</v>
      </c>
      <c r="L179">
        <v>1425690526</v>
      </c>
      <c r="M179" s="14">
        <f t="shared" si="15"/>
        <v>42070.047754629632</v>
      </c>
      <c r="N179" s="10">
        <f t="shared" si="16"/>
        <v>2015</v>
      </c>
      <c r="O179" t="b">
        <v>0</v>
      </c>
      <c r="P179">
        <v>7</v>
      </c>
      <c r="Q179" s="10">
        <f t="shared" si="12"/>
        <v>40</v>
      </c>
      <c r="R179" s="10">
        <f t="shared" si="17"/>
        <v>25.71</v>
      </c>
      <c r="S179" t="b">
        <v>0</v>
      </c>
      <c r="T179" t="s">
        <v>8266</v>
      </c>
      <c r="U179" s="12" t="s">
        <v>8321</v>
      </c>
      <c r="V179" t="s">
        <v>8325</v>
      </c>
    </row>
    <row r="180" spans="1:22" ht="45" hidden="1" x14ac:dyDescent="0.25">
      <c r="A180">
        <v>178</v>
      </c>
      <c r="B180" s="3" t="s">
        <v>180</v>
      </c>
      <c r="C180" s="9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f t="shared" si="13"/>
        <v>42334.997048611112</v>
      </c>
      <c r="K180" s="10">
        <f t="shared" si="14"/>
        <v>2015</v>
      </c>
      <c r="L180">
        <v>1445986545</v>
      </c>
      <c r="M180" s="14">
        <f t="shared" si="15"/>
        <v>42304.955381944441</v>
      </c>
      <c r="N180" s="10">
        <f t="shared" si="16"/>
        <v>2015</v>
      </c>
      <c r="O180" t="b">
        <v>0</v>
      </c>
      <c r="P180">
        <v>0</v>
      </c>
      <c r="Q180" s="10">
        <f t="shared" si="12"/>
        <v>0</v>
      </c>
      <c r="R180" s="10">
        <f t="shared" si="17"/>
        <v>0</v>
      </c>
      <c r="S180" t="b">
        <v>0</v>
      </c>
      <c r="T180" t="s">
        <v>8266</v>
      </c>
      <c r="U180" s="12" t="s">
        <v>8321</v>
      </c>
      <c r="V180" t="s">
        <v>8325</v>
      </c>
    </row>
    <row r="181" spans="1:22" ht="30" hidden="1" x14ac:dyDescent="0.25">
      <c r="A181">
        <v>179</v>
      </c>
      <c r="B181" s="3" t="s">
        <v>181</v>
      </c>
      <c r="C181" s="9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f t="shared" si="13"/>
        <v>42433.080497685187</v>
      </c>
      <c r="K181" s="10">
        <f t="shared" si="14"/>
        <v>2016</v>
      </c>
      <c r="L181">
        <v>1454464555</v>
      </c>
      <c r="M181" s="14">
        <f t="shared" si="15"/>
        <v>42403.080497685187</v>
      </c>
      <c r="N181" s="10">
        <f t="shared" si="16"/>
        <v>2016</v>
      </c>
      <c r="O181" t="b">
        <v>0</v>
      </c>
      <c r="P181">
        <v>2</v>
      </c>
      <c r="Q181" s="10">
        <f t="shared" si="12"/>
        <v>20</v>
      </c>
      <c r="R181" s="10">
        <f t="shared" si="17"/>
        <v>100</v>
      </c>
      <c r="S181" t="b">
        <v>0</v>
      </c>
      <c r="T181" t="s">
        <v>8266</v>
      </c>
      <c r="U181" s="12" t="s">
        <v>8321</v>
      </c>
      <c r="V181" t="s">
        <v>8325</v>
      </c>
    </row>
    <row r="182" spans="1:22" ht="45" hidden="1" x14ac:dyDescent="0.25">
      <c r="A182">
        <v>180</v>
      </c>
      <c r="B182" s="3" t="s">
        <v>182</v>
      </c>
      <c r="C182" s="9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f t="shared" si="13"/>
        <v>42107.791666666672</v>
      </c>
      <c r="K182" s="10">
        <f t="shared" si="14"/>
        <v>2015</v>
      </c>
      <c r="L182">
        <v>1425512843</v>
      </c>
      <c r="M182" s="14">
        <f t="shared" si="15"/>
        <v>42067.991238425922</v>
      </c>
      <c r="N182" s="10">
        <f t="shared" si="16"/>
        <v>2015</v>
      </c>
      <c r="O182" t="b">
        <v>0</v>
      </c>
      <c r="P182">
        <v>13</v>
      </c>
      <c r="Q182" s="10">
        <f t="shared" si="12"/>
        <v>33</v>
      </c>
      <c r="R182" s="10">
        <f t="shared" si="17"/>
        <v>30.85</v>
      </c>
      <c r="S182" t="b">
        <v>0</v>
      </c>
      <c r="T182" t="s">
        <v>8266</v>
      </c>
      <c r="U182" s="12" t="s">
        <v>8321</v>
      </c>
      <c r="V182" t="s">
        <v>8325</v>
      </c>
    </row>
    <row r="183" spans="1:22" ht="60" hidden="1" x14ac:dyDescent="0.25">
      <c r="A183">
        <v>181</v>
      </c>
      <c r="B183" s="3" t="s">
        <v>183</v>
      </c>
      <c r="C183" s="9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f t="shared" si="13"/>
        <v>42177.741840277777</v>
      </c>
      <c r="K183" s="10">
        <f t="shared" si="14"/>
        <v>2015</v>
      </c>
      <c r="L183">
        <v>1432403295</v>
      </c>
      <c r="M183" s="14">
        <f t="shared" si="15"/>
        <v>42147.741840277777</v>
      </c>
      <c r="N183" s="10">
        <f t="shared" si="16"/>
        <v>2015</v>
      </c>
      <c r="O183" t="b">
        <v>0</v>
      </c>
      <c r="P183">
        <v>4</v>
      </c>
      <c r="Q183" s="10">
        <f t="shared" si="12"/>
        <v>21</v>
      </c>
      <c r="R183" s="10">
        <f t="shared" si="17"/>
        <v>180.5</v>
      </c>
      <c r="S183" t="b">
        <v>0</v>
      </c>
      <c r="T183" t="s">
        <v>8266</v>
      </c>
      <c r="U183" s="12" t="s">
        <v>8321</v>
      </c>
      <c r="V183" t="s">
        <v>8325</v>
      </c>
    </row>
    <row r="184" spans="1:22" ht="60" hidden="1" x14ac:dyDescent="0.25">
      <c r="A184">
        <v>182</v>
      </c>
      <c r="B184" s="3" t="s">
        <v>184</v>
      </c>
      <c r="C184" s="9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f t="shared" si="13"/>
        <v>42742.011944444443</v>
      </c>
      <c r="K184" s="10">
        <f t="shared" si="14"/>
        <v>2017</v>
      </c>
      <c r="L184">
        <v>1481156232</v>
      </c>
      <c r="M184" s="14">
        <f t="shared" si="15"/>
        <v>42712.011944444443</v>
      </c>
      <c r="N184" s="10">
        <f t="shared" si="16"/>
        <v>2016</v>
      </c>
      <c r="O184" t="b">
        <v>0</v>
      </c>
      <c r="P184">
        <v>0</v>
      </c>
      <c r="Q184" s="10">
        <f t="shared" si="12"/>
        <v>0</v>
      </c>
      <c r="R184" s="10">
        <f t="shared" si="17"/>
        <v>0</v>
      </c>
      <c r="S184" t="b">
        <v>0</v>
      </c>
      <c r="T184" t="s">
        <v>8266</v>
      </c>
      <c r="U184" s="12" t="s">
        <v>8321</v>
      </c>
      <c r="V184" t="s">
        <v>8325</v>
      </c>
    </row>
    <row r="185" spans="1:22" hidden="1" x14ac:dyDescent="0.25">
      <c r="A185">
        <v>183</v>
      </c>
      <c r="B185" s="3" t="s">
        <v>185</v>
      </c>
      <c r="C185" s="9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f t="shared" si="13"/>
        <v>41969.851967592593</v>
      </c>
      <c r="K185" s="10">
        <f t="shared" si="14"/>
        <v>2014</v>
      </c>
      <c r="L185">
        <v>1414438010</v>
      </c>
      <c r="M185" s="14">
        <f t="shared" si="15"/>
        <v>41939.810300925928</v>
      </c>
      <c r="N185" s="10">
        <f t="shared" si="16"/>
        <v>2014</v>
      </c>
      <c r="O185" t="b">
        <v>0</v>
      </c>
      <c r="P185">
        <v>12</v>
      </c>
      <c r="Q185" s="10">
        <f t="shared" si="12"/>
        <v>36</v>
      </c>
      <c r="R185" s="10">
        <f t="shared" si="17"/>
        <v>373.5</v>
      </c>
      <c r="S185" t="b">
        <v>0</v>
      </c>
      <c r="T185" t="s">
        <v>8266</v>
      </c>
      <c r="U185" s="12" t="s">
        <v>8321</v>
      </c>
      <c r="V185" t="s">
        <v>8325</v>
      </c>
    </row>
    <row r="186" spans="1:22" ht="60" hidden="1" x14ac:dyDescent="0.25">
      <c r="A186">
        <v>184</v>
      </c>
      <c r="B186" s="3" t="s">
        <v>186</v>
      </c>
      <c r="C186" s="9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f t="shared" si="13"/>
        <v>41883.165972222225</v>
      </c>
      <c r="K186" s="10">
        <f t="shared" si="14"/>
        <v>2014</v>
      </c>
      <c r="L186">
        <v>1404586762</v>
      </c>
      <c r="M186" s="14">
        <f t="shared" si="15"/>
        <v>41825.791226851856</v>
      </c>
      <c r="N186" s="10">
        <f t="shared" si="16"/>
        <v>2014</v>
      </c>
      <c r="O186" t="b">
        <v>0</v>
      </c>
      <c r="P186">
        <v>2</v>
      </c>
      <c r="Q186" s="10">
        <f t="shared" si="12"/>
        <v>3</v>
      </c>
      <c r="R186" s="10">
        <f t="shared" si="17"/>
        <v>25.5</v>
      </c>
      <c r="S186" t="b">
        <v>0</v>
      </c>
      <c r="T186" t="s">
        <v>8266</v>
      </c>
      <c r="U186" s="12" t="s">
        <v>8321</v>
      </c>
      <c r="V186" t="s">
        <v>8325</v>
      </c>
    </row>
    <row r="187" spans="1:22" hidden="1" x14ac:dyDescent="0.25">
      <c r="A187">
        <v>185</v>
      </c>
      <c r="B187" s="3" t="s">
        <v>187</v>
      </c>
      <c r="C187" s="9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f t="shared" si="13"/>
        <v>42600.91133101852</v>
      </c>
      <c r="K187" s="10">
        <f t="shared" si="14"/>
        <v>2016</v>
      </c>
      <c r="L187">
        <v>1468965139</v>
      </c>
      <c r="M187" s="14">
        <f t="shared" si="15"/>
        <v>42570.91133101852</v>
      </c>
      <c r="N187" s="10">
        <f t="shared" si="16"/>
        <v>2016</v>
      </c>
      <c r="O187" t="b">
        <v>0</v>
      </c>
      <c r="P187">
        <v>10</v>
      </c>
      <c r="Q187" s="10">
        <f t="shared" si="12"/>
        <v>6</v>
      </c>
      <c r="R187" s="10">
        <f t="shared" si="17"/>
        <v>220</v>
      </c>
      <c r="S187" t="b">
        <v>0</v>
      </c>
      <c r="T187" t="s">
        <v>8266</v>
      </c>
      <c r="U187" s="12" t="s">
        <v>8321</v>
      </c>
      <c r="V187" t="s">
        <v>8325</v>
      </c>
    </row>
    <row r="188" spans="1:22" ht="60" hidden="1" x14ac:dyDescent="0.25">
      <c r="A188">
        <v>186</v>
      </c>
      <c r="B188" s="3" t="s">
        <v>188</v>
      </c>
      <c r="C188" s="9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f t="shared" si="13"/>
        <v>42797.833333333328</v>
      </c>
      <c r="K188" s="10">
        <f t="shared" si="14"/>
        <v>2017</v>
      </c>
      <c r="L188">
        <v>1485977434</v>
      </c>
      <c r="M188" s="14">
        <f t="shared" si="15"/>
        <v>42767.812893518523</v>
      </c>
      <c r="N188" s="10">
        <f t="shared" si="16"/>
        <v>2017</v>
      </c>
      <c r="O188" t="b">
        <v>0</v>
      </c>
      <c r="P188">
        <v>0</v>
      </c>
      <c r="Q188" s="10">
        <f t="shared" si="12"/>
        <v>0</v>
      </c>
      <c r="R188" s="10">
        <f t="shared" si="17"/>
        <v>0</v>
      </c>
      <c r="S188" t="b">
        <v>0</v>
      </c>
      <c r="T188" t="s">
        <v>8266</v>
      </c>
      <c r="U188" s="12" t="s">
        <v>8321</v>
      </c>
      <c r="V188" t="s">
        <v>8325</v>
      </c>
    </row>
    <row r="189" spans="1:22" ht="45" hidden="1" x14ac:dyDescent="0.25">
      <c r="A189">
        <v>187</v>
      </c>
      <c r="B189" s="3" t="s">
        <v>189</v>
      </c>
      <c r="C189" s="9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f t="shared" si="13"/>
        <v>42206.290972222225</v>
      </c>
      <c r="K189" s="10">
        <f t="shared" si="14"/>
        <v>2015</v>
      </c>
      <c r="L189">
        <v>1435383457</v>
      </c>
      <c r="M189" s="14">
        <f t="shared" si="15"/>
        <v>42182.234456018516</v>
      </c>
      <c r="N189" s="10">
        <f t="shared" si="16"/>
        <v>2015</v>
      </c>
      <c r="O189" t="b">
        <v>0</v>
      </c>
      <c r="P189">
        <v>5</v>
      </c>
      <c r="Q189" s="10">
        <f t="shared" si="12"/>
        <v>16</v>
      </c>
      <c r="R189" s="10">
        <f t="shared" si="17"/>
        <v>160</v>
      </c>
      <c r="S189" t="b">
        <v>0</v>
      </c>
      <c r="T189" t="s">
        <v>8266</v>
      </c>
      <c r="U189" s="12" t="s">
        <v>8321</v>
      </c>
      <c r="V189" t="s">
        <v>8325</v>
      </c>
    </row>
    <row r="190" spans="1:22" ht="60" hidden="1" x14ac:dyDescent="0.25">
      <c r="A190">
        <v>188</v>
      </c>
      <c r="B190" s="3" t="s">
        <v>190</v>
      </c>
      <c r="C190" s="9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f t="shared" si="13"/>
        <v>41887.18304398148</v>
      </c>
      <c r="K190" s="10">
        <f t="shared" si="14"/>
        <v>2014</v>
      </c>
      <c r="L190">
        <v>1407299015</v>
      </c>
      <c r="M190" s="14">
        <f t="shared" si="15"/>
        <v>41857.18304398148</v>
      </c>
      <c r="N190" s="10">
        <f t="shared" si="16"/>
        <v>2014</v>
      </c>
      <c r="O190" t="b">
        <v>0</v>
      </c>
      <c r="P190">
        <v>0</v>
      </c>
      <c r="Q190" s="10">
        <f t="shared" si="12"/>
        <v>0</v>
      </c>
      <c r="R190" s="10">
        <f t="shared" si="17"/>
        <v>0</v>
      </c>
      <c r="S190" t="b">
        <v>0</v>
      </c>
      <c r="T190" t="s">
        <v>8266</v>
      </c>
      <c r="U190" s="12" t="s">
        <v>8321</v>
      </c>
      <c r="V190" t="s">
        <v>8325</v>
      </c>
    </row>
    <row r="191" spans="1:22" ht="60" hidden="1" x14ac:dyDescent="0.25">
      <c r="A191">
        <v>189</v>
      </c>
      <c r="B191" s="3" t="s">
        <v>191</v>
      </c>
      <c r="C191" s="9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f t="shared" si="13"/>
        <v>42616.690706018519</v>
      </c>
      <c r="K191" s="10">
        <f t="shared" si="14"/>
        <v>2016</v>
      </c>
      <c r="L191">
        <v>1467736477</v>
      </c>
      <c r="M191" s="14">
        <f t="shared" si="15"/>
        <v>42556.690706018519</v>
      </c>
      <c r="N191" s="10">
        <f t="shared" si="16"/>
        <v>2016</v>
      </c>
      <c r="O191" t="b">
        <v>0</v>
      </c>
      <c r="P191">
        <v>5</v>
      </c>
      <c r="Q191" s="10">
        <f t="shared" si="12"/>
        <v>0</v>
      </c>
      <c r="R191" s="10">
        <f t="shared" si="17"/>
        <v>69</v>
      </c>
      <c r="S191" t="b">
        <v>0</v>
      </c>
      <c r="T191" t="s">
        <v>8266</v>
      </c>
      <c r="U191" s="12" t="s">
        <v>8321</v>
      </c>
      <c r="V191" t="s">
        <v>8325</v>
      </c>
    </row>
    <row r="192" spans="1:22" hidden="1" x14ac:dyDescent="0.25">
      <c r="A192">
        <v>190</v>
      </c>
      <c r="B192" s="3" t="s">
        <v>192</v>
      </c>
      <c r="C192" s="9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f t="shared" si="13"/>
        <v>42537.650995370372</v>
      </c>
      <c r="K192" s="10">
        <f t="shared" si="14"/>
        <v>2016</v>
      </c>
      <c r="L192">
        <v>1465227446</v>
      </c>
      <c r="M192" s="14">
        <f t="shared" si="15"/>
        <v>42527.650995370372</v>
      </c>
      <c r="N192" s="10">
        <f t="shared" si="16"/>
        <v>2016</v>
      </c>
      <c r="O192" t="b">
        <v>0</v>
      </c>
      <c r="P192">
        <v>1</v>
      </c>
      <c r="Q192" s="10">
        <f t="shared" si="12"/>
        <v>0</v>
      </c>
      <c r="R192" s="10">
        <f t="shared" si="17"/>
        <v>50</v>
      </c>
      <c r="S192" t="b">
        <v>0</v>
      </c>
      <c r="T192" t="s">
        <v>8266</v>
      </c>
      <c r="U192" s="12" t="s">
        <v>8321</v>
      </c>
      <c r="V192" t="s">
        <v>8325</v>
      </c>
    </row>
    <row r="193" spans="1:22" ht="45" hidden="1" x14ac:dyDescent="0.25">
      <c r="A193">
        <v>191</v>
      </c>
      <c r="B193" s="3" t="s">
        <v>193</v>
      </c>
      <c r="C193" s="9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f t="shared" si="13"/>
        <v>42279.441412037035</v>
      </c>
      <c r="K193" s="10">
        <f t="shared" si="14"/>
        <v>2015</v>
      </c>
      <c r="L193">
        <v>1440326138</v>
      </c>
      <c r="M193" s="14">
        <f t="shared" si="15"/>
        <v>42239.441412037035</v>
      </c>
      <c r="N193" s="10">
        <f t="shared" si="16"/>
        <v>2015</v>
      </c>
      <c r="O193" t="b">
        <v>0</v>
      </c>
      <c r="P193">
        <v>3</v>
      </c>
      <c r="Q193" s="10">
        <f t="shared" si="12"/>
        <v>5</v>
      </c>
      <c r="R193" s="10">
        <f t="shared" si="17"/>
        <v>83.33</v>
      </c>
      <c r="S193" t="b">
        <v>0</v>
      </c>
      <c r="T193" t="s">
        <v>8266</v>
      </c>
      <c r="U193" s="12" t="s">
        <v>8321</v>
      </c>
      <c r="V193" t="s">
        <v>8325</v>
      </c>
    </row>
    <row r="194" spans="1:22" ht="60" hidden="1" x14ac:dyDescent="0.25">
      <c r="A194">
        <v>192</v>
      </c>
      <c r="B194" s="3" t="s">
        <v>194</v>
      </c>
      <c r="C194" s="9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f t="shared" si="13"/>
        <v>41929.792037037041</v>
      </c>
      <c r="K194" s="10">
        <f t="shared" si="14"/>
        <v>2014</v>
      </c>
      <c r="L194">
        <v>1410980432</v>
      </c>
      <c r="M194" s="14">
        <f t="shared" si="15"/>
        <v>41899.792037037041</v>
      </c>
      <c r="N194" s="10">
        <f t="shared" si="16"/>
        <v>2014</v>
      </c>
      <c r="O194" t="b">
        <v>0</v>
      </c>
      <c r="P194">
        <v>3</v>
      </c>
      <c r="Q194" s="10">
        <f t="shared" ref="Q194:Q257" si="18">ROUND(E194/D194*100,0)</f>
        <v>0</v>
      </c>
      <c r="R194" s="10">
        <f t="shared" si="17"/>
        <v>5.67</v>
      </c>
      <c r="S194" t="b">
        <v>0</v>
      </c>
      <c r="T194" t="s">
        <v>8266</v>
      </c>
      <c r="U194" s="12" t="s">
        <v>8321</v>
      </c>
      <c r="V194" t="s">
        <v>8325</v>
      </c>
    </row>
    <row r="195" spans="1:22" ht="60" hidden="1" x14ac:dyDescent="0.25">
      <c r="A195">
        <v>193</v>
      </c>
      <c r="B195" s="3" t="s">
        <v>195</v>
      </c>
      <c r="C195" s="9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f t="shared" ref="J195:J258" si="19">(((I195/60)/60/24)+DATE(1970,1,1))</f>
        <v>41971.976458333331</v>
      </c>
      <c r="K195" s="10">
        <f t="shared" ref="K195:K258" si="20">YEAR(J195)</f>
        <v>2014</v>
      </c>
      <c r="L195">
        <v>1412029566</v>
      </c>
      <c r="M195" s="14">
        <f t="shared" ref="M195:M258" si="21">(((L195/60)/60/24)+DATE(1970,1,1))</f>
        <v>41911.934791666667</v>
      </c>
      <c r="N195" s="10">
        <f t="shared" ref="N195:N258" si="22">YEAR(M195)</f>
        <v>2014</v>
      </c>
      <c r="O195" t="b">
        <v>0</v>
      </c>
      <c r="P195">
        <v>0</v>
      </c>
      <c r="Q195" s="10">
        <f t="shared" si="18"/>
        <v>0</v>
      </c>
      <c r="R195" s="10">
        <f t="shared" ref="R195:R258" si="23">IFERROR(ROUND(E195/P195,2),0)</f>
        <v>0</v>
      </c>
      <c r="S195" t="b">
        <v>0</v>
      </c>
      <c r="T195" t="s">
        <v>8266</v>
      </c>
      <c r="U195" s="12" t="s">
        <v>8321</v>
      </c>
      <c r="V195" t="s">
        <v>8325</v>
      </c>
    </row>
    <row r="196" spans="1:22" ht="45" hidden="1" x14ac:dyDescent="0.25">
      <c r="A196">
        <v>194</v>
      </c>
      <c r="B196" s="3" t="s">
        <v>196</v>
      </c>
      <c r="C196" s="9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f t="shared" si="19"/>
        <v>42435.996886574074</v>
      </c>
      <c r="K196" s="10">
        <f t="shared" si="20"/>
        <v>2016</v>
      </c>
      <c r="L196">
        <v>1452124531</v>
      </c>
      <c r="M196" s="14">
        <f t="shared" si="21"/>
        <v>42375.996886574074</v>
      </c>
      <c r="N196" s="10">
        <f t="shared" si="22"/>
        <v>2016</v>
      </c>
      <c r="O196" t="b">
        <v>0</v>
      </c>
      <c r="P196">
        <v>3</v>
      </c>
      <c r="Q196" s="10">
        <f t="shared" si="18"/>
        <v>0</v>
      </c>
      <c r="R196" s="10">
        <f t="shared" si="23"/>
        <v>1</v>
      </c>
      <c r="S196" t="b">
        <v>0</v>
      </c>
      <c r="T196" t="s">
        <v>8266</v>
      </c>
      <c r="U196" s="12" t="s">
        <v>8321</v>
      </c>
      <c r="V196" t="s">
        <v>8325</v>
      </c>
    </row>
    <row r="197" spans="1:22" ht="45" hidden="1" x14ac:dyDescent="0.25">
      <c r="A197">
        <v>195</v>
      </c>
      <c r="B197" s="3" t="s">
        <v>197</v>
      </c>
      <c r="C197" s="9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f t="shared" si="19"/>
        <v>42195.67050925926</v>
      </c>
      <c r="K197" s="10">
        <f t="shared" si="20"/>
        <v>2015</v>
      </c>
      <c r="L197">
        <v>1431360332</v>
      </c>
      <c r="M197" s="14">
        <f t="shared" si="21"/>
        <v>42135.67050925926</v>
      </c>
      <c r="N197" s="10">
        <f t="shared" si="22"/>
        <v>2015</v>
      </c>
      <c r="O197" t="b">
        <v>0</v>
      </c>
      <c r="P197">
        <v>0</v>
      </c>
      <c r="Q197" s="10">
        <f t="shared" si="18"/>
        <v>0</v>
      </c>
      <c r="R197" s="10">
        <f t="shared" si="23"/>
        <v>0</v>
      </c>
      <c r="S197" t="b">
        <v>0</v>
      </c>
      <c r="T197" t="s">
        <v>8266</v>
      </c>
      <c r="U197" s="12" t="s">
        <v>8321</v>
      </c>
      <c r="V197" t="s">
        <v>8325</v>
      </c>
    </row>
    <row r="198" spans="1:22" ht="45" hidden="1" x14ac:dyDescent="0.25">
      <c r="A198">
        <v>196</v>
      </c>
      <c r="B198" s="3" t="s">
        <v>198</v>
      </c>
      <c r="C198" s="9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f t="shared" si="19"/>
        <v>42287.875</v>
      </c>
      <c r="K198" s="10">
        <f t="shared" si="20"/>
        <v>2015</v>
      </c>
      <c r="L198">
        <v>1442062898</v>
      </c>
      <c r="M198" s="14">
        <f t="shared" si="21"/>
        <v>42259.542800925927</v>
      </c>
      <c r="N198" s="10">
        <f t="shared" si="22"/>
        <v>2015</v>
      </c>
      <c r="O198" t="b">
        <v>0</v>
      </c>
      <c r="P198">
        <v>19</v>
      </c>
      <c r="Q198" s="10">
        <f t="shared" si="18"/>
        <v>42</v>
      </c>
      <c r="R198" s="10">
        <f t="shared" si="23"/>
        <v>77.11</v>
      </c>
      <c r="S198" t="b">
        <v>0</v>
      </c>
      <c r="T198" t="s">
        <v>8266</v>
      </c>
      <c r="U198" s="12" t="s">
        <v>8321</v>
      </c>
      <c r="V198" t="s">
        <v>8325</v>
      </c>
    </row>
    <row r="199" spans="1:22" ht="60" hidden="1" x14ac:dyDescent="0.25">
      <c r="A199">
        <v>197</v>
      </c>
      <c r="B199" s="3" t="s">
        <v>199</v>
      </c>
      <c r="C199" s="9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f t="shared" si="19"/>
        <v>42783.875</v>
      </c>
      <c r="K199" s="10">
        <f t="shared" si="20"/>
        <v>2017</v>
      </c>
      <c r="L199">
        <v>1483734100</v>
      </c>
      <c r="M199" s="14">
        <f t="shared" si="21"/>
        <v>42741.848379629635</v>
      </c>
      <c r="N199" s="10">
        <f t="shared" si="22"/>
        <v>2017</v>
      </c>
      <c r="O199" t="b">
        <v>0</v>
      </c>
      <c r="P199">
        <v>8</v>
      </c>
      <c r="Q199" s="10">
        <f t="shared" si="18"/>
        <v>10</v>
      </c>
      <c r="R199" s="10">
        <f t="shared" si="23"/>
        <v>32.75</v>
      </c>
      <c r="S199" t="b">
        <v>0</v>
      </c>
      <c r="T199" t="s">
        <v>8266</v>
      </c>
      <c r="U199" s="12" t="s">
        <v>8321</v>
      </c>
      <c r="V199" t="s">
        <v>8325</v>
      </c>
    </row>
    <row r="200" spans="1:22" ht="60" hidden="1" x14ac:dyDescent="0.25">
      <c r="A200">
        <v>198</v>
      </c>
      <c r="B200" s="3" t="s">
        <v>200</v>
      </c>
      <c r="C200" s="9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f t="shared" si="19"/>
        <v>41917.383356481485</v>
      </c>
      <c r="K200" s="10">
        <f t="shared" si="20"/>
        <v>2014</v>
      </c>
      <c r="L200">
        <v>1409908322</v>
      </c>
      <c r="M200" s="14">
        <f t="shared" si="21"/>
        <v>41887.383356481485</v>
      </c>
      <c r="N200" s="10">
        <f t="shared" si="22"/>
        <v>2014</v>
      </c>
      <c r="O200" t="b">
        <v>0</v>
      </c>
      <c r="P200">
        <v>6</v>
      </c>
      <c r="Q200" s="10">
        <f t="shared" si="18"/>
        <v>1</v>
      </c>
      <c r="R200" s="10">
        <f t="shared" si="23"/>
        <v>46.5</v>
      </c>
      <c r="S200" t="b">
        <v>0</v>
      </c>
      <c r="T200" t="s">
        <v>8266</v>
      </c>
      <c r="U200" s="12" t="s">
        <v>8321</v>
      </c>
      <c r="V200" t="s">
        <v>8325</v>
      </c>
    </row>
    <row r="201" spans="1:22" ht="60" hidden="1" x14ac:dyDescent="0.25">
      <c r="A201">
        <v>199</v>
      </c>
      <c r="B201" s="3" t="s">
        <v>201</v>
      </c>
      <c r="C201" s="9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f t="shared" si="19"/>
        <v>42614.123865740738</v>
      </c>
      <c r="K201" s="10">
        <f t="shared" si="20"/>
        <v>2016</v>
      </c>
      <c r="L201">
        <v>1470106702</v>
      </c>
      <c r="M201" s="14">
        <f t="shared" si="21"/>
        <v>42584.123865740738</v>
      </c>
      <c r="N201" s="10">
        <f t="shared" si="22"/>
        <v>2016</v>
      </c>
      <c r="O201" t="b">
        <v>0</v>
      </c>
      <c r="P201">
        <v>0</v>
      </c>
      <c r="Q201" s="10">
        <f t="shared" si="18"/>
        <v>0</v>
      </c>
      <c r="R201" s="10">
        <f t="shared" si="23"/>
        <v>0</v>
      </c>
      <c r="S201" t="b">
        <v>0</v>
      </c>
      <c r="T201" t="s">
        <v>8266</v>
      </c>
      <c r="U201" s="12" t="s">
        <v>8321</v>
      </c>
      <c r="V201" t="s">
        <v>8325</v>
      </c>
    </row>
    <row r="202" spans="1:22" ht="45" hidden="1" x14ac:dyDescent="0.25">
      <c r="A202">
        <v>200</v>
      </c>
      <c r="B202" s="3" t="s">
        <v>202</v>
      </c>
      <c r="C202" s="9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f t="shared" si="19"/>
        <v>41897.083368055559</v>
      </c>
      <c r="K202" s="10">
        <f t="shared" si="20"/>
        <v>2014</v>
      </c>
      <c r="L202">
        <v>1408154403</v>
      </c>
      <c r="M202" s="14">
        <f t="shared" si="21"/>
        <v>41867.083368055559</v>
      </c>
      <c r="N202" s="10">
        <f t="shared" si="22"/>
        <v>2014</v>
      </c>
      <c r="O202" t="b">
        <v>0</v>
      </c>
      <c r="P202">
        <v>18</v>
      </c>
      <c r="Q202" s="10">
        <f t="shared" si="18"/>
        <v>26</v>
      </c>
      <c r="R202" s="10">
        <f t="shared" si="23"/>
        <v>87.31</v>
      </c>
      <c r="S202" t="b">
        <v>0</v>
      </c>
      <c r="T202" t="s">
        <v>8266</v>
      </c>
      <c r="U202" s="12" t="s">
        <v>8321</v>
      </c>
      <c r="V202" t="s">
        <v>8325</v>
      </c>
    </row>
    <row r="203" spans="1:22" ht="60" hidden="1" x14ac:dyDescent="0.25">
      <c r="A203">
        <v>201</v>
      </c>
      <c r="B203" s="3" t="s">
        <v>203</v>
      </c>
      <c r="C203" s="9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f t="shared" si="19"/>
        <v>42043.818622685183</v>
      </c>
      <c r="K203" s="10">
        <f t="shared" si="20"/>
        <v>2015</v>
      </c>
      <c r="L203">
        <v>1421696329</v>
      </c>
      <c r="M203" s="14">
        <f t="shared" si="21"/>
        <v>42023.818622685183</v>
      </c>
      <c r="N203" s="10">
        <f t="shared" si="22"/>
        <v>2015</v>
      </c>
      <c r="O203" t="b">
        <v>0</v>
      </c>
      <c r="P203">
        <v>7</v>
      </c>
      <c r="Q203" s="10">
        <f t="shared" si="18"/>
        <v>58</v>
      </c>
      <c r="R203" s="10">
        <f t="shared" si="23"/>
        <v>54.29</v>
      </c>
      <c r="S203" t="b">
        <v>0</v>
      </c>
      <c r="T203" t="s">
        <v>8266</v>
      </c>
      <c r="U203" s="12" t="s">
        <v>8321</v>
      </c>
      <c r="V203" t="s">
        <v>8325</v>
      </c>
    </row>
    <row r="204" spans="1:22" hidden="1" x14ac:dyDescent="0.25">
      <c r="A204">
        <v>202</v>
      </c>
      <c r="B204" s="3" t="s">
        <v>204</v>
      </c>
      <c r="C204" s="9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f t="shared" si="19"/>
        <v>42285.874305555553</v>
      </c>
      <c r="K204" s="10">
        <f t="shared" si="20"/>
        <v>2015</v>
      </c>
      <c r="L204">
        <v>1441750564</v>
      </c>
      <c r="M204" s="14">
        <f t="shared" si="21"/>
        <v>42255.927824074075</v>
      </c>
      <c r="N204" s="10">
        <f t="shared" si="22"/>
        <v>2015</v>
      </c>
      <c r="O204" t="b">
        <v>0</v>
      </c>
      <c r="P204">
        <v>0</v>
      </c>
      <c r="Q204" s="10">
        <f t="shared" si="18"/>
        <v>0</v>
      </c>
      <c r="R204" s="10">
        <f t="shared" si="23"/>
        <v>0</v>
      </c>
      <c r="S204" t="b">
        <v>0</v>
      </c>
      <c r="T204" t="s">
        <v>8266</v>
      </c>
      <c r="U204" s="12" t="s">
        <v>8321</v>
      </c>
      <c r="V204" t="s">
        <v>8325</v>
      </c>
    </row>
    <row r="205" spans="1:22" ht="60" hidden="1" x14ac:dyDescent="0.25">
      <c r="A205">
        <v>203</v>
      </c>
      <c r="B205" s="3" t="s">
        <v>205</v>
      </c>
      <c r="C205" s="9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f t="shared" si="19"/>
        <v>42033.847962962958</v>
      </c>
      <c r="K205" s="10">
        <f t="shared" si="20"/>
        <v>2015</v>
      </c>
      <c r="L205">
        <v>1417378864</v>
      </c>
      <c r="M205" s="14">
        <f t="shared" si="21"/>
        <v>41973.847962962958</v>
      </c>
      <c r="N205" s="10">
        <f t="shared" si="22"/>
        <v>2014</v>
      </c>
      <c r="O205" t="b">
        <v>0</v>
      </c>
      <c r="P205">
        <v>8</v>
      </c>
      <c r="Q205" s="10">
        <f t="shared" si="18"/>
        <v>30</v>
      </c>
      <c r="R205" s="10">
        <f t="shared" si="23"/>
        <v>93.25</v>
      </c>
      <c r="S205" t="b">
        <v>0</v>
      </c>
      <c r="T205" t="s">
        <v>8266</v>
      </c>
      <c r="U205" s="12" t="s">
        <v>8321</v>
      </c>
      <c r="V205" t="s">
        <v>8325</v>
      </c>
    </row>
    <row r="206" spans="1:22" ht="60" hidden="1" x14ac:dyDescent="0.25">
      <c r="A206">
        <v>204</v>
      </c>
      <c r="B206" s="3" t="s">
        <v>206</v>
      </c>
      <c r="C206" s="9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f t="shared" si="19"/>
        <v>42586.583368055552</v>
      </c>
      <c r="K206" s="10">
        <f t="shared" si="20"/>
        <v>2016</v>
      </c>
      <c r="L206">
        <v>1467727203</v>
      </c>
      <c r="M206" s="14">
        <f t="shared" si="21"/>
        <v>42556.583368055552</v>
      </c>
      <c r="N206" s="10">
        <f t="shared" si="22"/>
        <v>2016</v>
      </c>
      <c r="O206" t="b">
        <v>0</v>
      </c>
      <c r="P206">
        <v>1293</v>
      </c>
      <c r="Q206" s="10">
        <f t="shared" si="18"/>
        <v>51</v>
      </c>
      <c r="R206" s="10">
        <f t="shared" si="23"/>
        <v>117.68</v>
      </c>
      <c r="S206" t="b">
        <v>0</v>
      </c>
      <c r="T206" t="s">
        <v>8266</v>
      </c>
      <c r="U206" s="12" t="s">
        <v>8321</v>
      </c>
      <c r="V206" t="s">
        <v>8325</v>
      </c>
    </row>
    <row r="207" spans="1:22" ht="45" hidden="1" x14ac:dyDescent="0.25">
      <c r="A207">
        <v>205</v>
      </c>
      <c r="B207" s="3" t="s">
        <v>207</v>
      </c>
      <c r="C207" s="9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f t="shared" si="19"/>
        <v>42283.632199074069</v>
      </c>
      <c r="K207" s="10">
        <f t="shared" si="20"/>
        <v>2015</v>
      </c>
      <c r="L207">
        <v>1441120222</v>
      </c>
      <c r="M207" s="14">
        <f t="shared" si="21"/>
        <v>42248.632199074069</v>
      </c>
      <c r="N207" s="10">
        <f t="shared" si="22"/>
        <v>2015</v>
      </c>
      <c r="O207" t="b">
        <v>0</v>
      </c>
      <c r="P207">
        <v>17</v>
      </c>
      <c r="Q207" s="10">
        <f t="shared" si="18"/>
        <v>16</v>
      </c>
      <c r="R207" s="10">
        <f t="shared" si="23"/>
        <v>76.47</v>
      </c>
      <c r="S207" t="b">
        <v>0</v>
      </c>
      <c r="T207" t="s">
        <v>8266</v>
      </c>
      <c r="U207" s="12" t="s">
        <v>8321</v>
      </c>
      <c r="V207" t="s">
        <v>8325</v>
      </c>
    </row>
    <row r="208" spans="1:22" ht="45" hidden="1" x14ac:dyDescent="0.25">
      <c r="A208">
        <v>206</v>
      </c>
      <c r="B208" s="3" t="s">
        <v>208</v>
      </c>
      <c r="C208" s="9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f t="shared" si="19"/>
        <v>42588.004432870366</v>
      </c>
      <c r="K208" s="10">
        <f t="shared" si="20"/>
        <v>2016</v>
      </c>
      <c r="L208">
        <v>1468627583</v>
      </c>
      <c r="M208" s="14">
        <f t="shared" si="21"/>
        <v>42567.004432870366</v>
      </c>
      <c r="N208" s="10">
        <f t="shared" si="22"/>
        <v>2016</v>
      </c>
      <c r="O208" t="b">
        <v>0</v>
      </c>
      <c r="P208">
        <v>0</v>
      </c>
      <c r="Q208" s="10">
        <f t="shared" si="18"/>
        <v>0</v>
      </c>
      <c r="R208" s="10">
        <f t="shared" si="23"/>
        <v>0</v>
      </c>
      <c r="S208" t="b">
        <v>0</v>
      </c>
      <c r="T208" t="s">
        <v>8266</v>
      </c>
      <c r="U208" s="12" t="s">
        <v>8321</v>
      </c>
      <c r="V208" t="s">
        <v>8325</v>
      </c>
    </row>
    <row r="209" spans="1:22" ht="45" hidden="1" x14ac:dyDescent="0.25">
      <c r="A209">
        <v>207</v>
      </c>
      <c r="B209" s="3" t="s">
        <v>209</v>
      </c>
      <c r="C209" s="9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f t="shared" si="19"/>
        <v>42008.197199074071</v>
      </c>
      <c r="K209" s="10">
        <f t="shared" si="20"/>
        <v>2015</v>
      </c>
      <c r="L209">
        <v>1417754638</v>
      </c>
      <c r="M209" s="14">
        <f t="shared" si="21"/>
        <v>41978.197199074071</v>
      </c>
      <c r="N209" s="10">
        <f t="shared" si="22"/>
        <v>2014</v>
      </c>
      <c r="O209" t="b">
        <v>0</v>
      </c>
      <c r="P209">
        <v>13</v>
      </c>
      <c r="Q209" s="10">
        <f t="shared" si="18"/>
        <v>15</v>
      </c>
      <c r="R209" s="10">
        <f t="shared" si="23"/>
        <v>163.85</v>
      </c>
      <c r="S209" t="b">
        <v>0</v>
      </c>
      <c r="T209" t="s">
        <v>8266</v>
      </c>
      <c r="U209" s="12" t="s">
        <v>8321</v>
      </c>
      <c r="V209" t="s">
        <v>8325</v>
      </c>
    </row>
    <row r="210" spans="1:22" ht="60" hidden="1" x14ac:dyDescent="0.25">
      <c r="A210">
        <v>208</v>
      </c>
      <c r="B210" s="3" t="s">
        <v>210</v>
      </c>
      <c r="C210" s="9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f t="shared" si="19"/>
        <v>41989.369988425926</v>
      </c>
      <c r="K210" s="10">
        <f t="shared" si="20"/>
        <v>2014</v>
      </c>
      <c r="L210">
        <v>1416127967</v>
      </c>
      <c r="M210" s="14">
        <f t="shared" si="21"/>
        <v>41959.369988425926</v>
      </c>
      <c r="N210" s="10">
        <f t="shared" si="22"/>
        <v>2014</v>
      </c>
      <c r="O210" t="b">
        <v>0</v>
      </c>
      <c r="P210">
        <v>0</v>
      </c>
      <c r="Q210" s="10">
        <f t="shared" si="18"/>
        <v>0</v>
      </c>
      <c r="R210" s="10">
        <f t="shared" si="23"/>
        <v>0</v>
      </c>
      <c r="S210" t="b">
        <v>0</v>
      </c>
      <c r="T210" t="s">
        <v>8266</v>
      </c>
      <c r="U210" s="12" t="s">
        <v>8321</v>
      </c>
      <c r="V210" t="s">
        <v>8325</v>
      </c>
    </row>
    <row r="211" spans="1:22" ht="60" hidden="1" x14ac:dyDescent="0.25">
      <c r="A211">
        <v>209</v>
      </c>
      <c r="B211" s="3" t="s">
        <v>211</v>
      </c>
      <c r="C211" s="9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f t="shared" si="19"/>
        <v>42195.922858796301</v>
      </c>
      <c r="K211" s="10">
        <f t="shared" si="20"/>
        <v>2015</v>
      </c>
      <c r="L211">
        <v>1433974135</v>
      </c>
      <c r="M211" s="14">
        <f t="shared" si="21"/>
        <v>42165.922858796301</v>
      </c>
      <c r="N211" s="10">
        <f t="shared" si="22"/>
        <v>2015</v>
      </c>
      <c r="O211" t="b">
        <v>0</v>
      </c>
      <c r="P211">
        <v>0</v>
      </c>
      <c r="Q211" s="10">
        <f t="shared" si="18"/>
        <v>0</v>
      </c>
      <c r="R211" s="10">
        <f t="shared" si="23"/>
        <v>0</v>
      </c>
      <c r="S211" t="b">
        <v>0</v>
      </c>
      <c r="T211" t="s">
        <v>8266</v>
      </c>
      <c r="U211" s="12" t="s">
        <v>8321</v>
      </c>
      <c r="V211" t="s">
        <v>8325</v>
      </c>
    </row>
    <row r="212" spans="1:22" ht="60" hidden="1" x14ac:dyDescent="0.25">
      <c r="A212">
        <v>210</v>
      </c>
      <c r="B212" s="3" t="s">
        <v>212</v>
      </c>
      <c r="C212" s="9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f t="shared" si="19"/>
        <v>42278.208333333328</v>
      </c>
      <c r="K212" s="10">
        <f t="shared" si="20"/>
        <v>2015</v>
      </c>
      <c r="L212">
        <v>1441157592</v>
      </c>
      <c r="M212" s="14">
        <f t="shared" si="21"/>
        <v>42249.064722222218</v>
      </c>
      <c r="N212" s="10">
        <f t="shared" si="22"/>
        <v>2015</v>
      </c>
      <c r="O212" t="b">
        <v>0</v>
      </c>
      <c r="P212">
        <v>33</v>
      </c>
      <c r="Q212" s="10">
        <f t="shared" si="18"/>
        <v>25</v>
      </c>
      <c r="R212" s="10">
        <f t="shared" si="23"/>
        <v>91.82</v>
      </c>
      <c r="S212" t="b">
        <v>0</v>
      </c>
      <c r="T212" t="s">
        <v>8266</v>
      </c>
      <c r="U212" s="12" t="s">
        <v>8321</v>
      </c>
      <c r="V212" t="s">
        <v>8325</v>
      </c>
    </row>
    <row r="213" spans="1:22" ht="60" hidden="1" x14ac:dyDescent="0.25">
      <c r="A213">
        <v>211</v>
      </c>
      <c r="B213" s="3" t="s">
        <v>213</v>
      </c>
      <c r="C213" s="9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f t="shared" si="19"/>
        <v>42266.159918981488</v>
      </c>
      <c r="K213" s="10">
        <f t="shared" si="20"/>
        <v>2015</v>
      </c>
      <c r="L213">
        <v>1440042617</v>
      </c>
      <c r="M213" s="14">
        <f t="shared" si="21"/>
        <v>42236.159918981488</v>
      </c>
      <c r="N213" s="10">
        <f t="shared" si="22"/>
        <v>2015</v>
      </c>
      <c r="O213" t="b">
        <v>0</v>
      </c>
      <c r="P213">
        <v>12</v>
      </c>
      <c r="Q213" s="10">
        <f t="shared" si="18"/>
        <v>45</v>
      </c>
      <c r="R213" s="10">
        <f t="shared" si="23"/>
        <v>185.83</v>
      </c>
      <c r="S213" t="b">
        <v>0</v>
      </c>
      <c r="T213" t="s">
        <v>8266</v>
      </c>
      <c r="U213" s="12" t="s">
        <v>8321</v>
      </c>
      <c r="V213" t="s">
        <v>8325</v>
      </c>
    </row>
    <row r="214" spans="1:22" ht="45" hidden="1" x14ac:dyDescent="0.25">
      <c r="A214">
        <v>212</v>
      </c>
      <c r="B214" s="3" t="s">
        <v>214</v>
      </c>
      <c r="C214" s="9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f t="shared" si="19"/>
        <v>42476.839351851857</v>
      </c>
      <c r="K214" s="10">
        <f t="shared" si="20"/>
        <v>2016</v>
      </c>
      <c r="L214">
        <v>1455656920</v>
      </c>
      <c r="M214" s="14">
        <f t="shared" si="21"/>
        <v>42416.881018518514</v>
      </c>
      <c r="N214" s="10">
        <f t="shared" si="22"/>
        <v>2016</v>
      </c>
      <c r="O214" t="b">
        <v>0</v>
      </c>
      <c r="P214">
        <v>1</v>
      </c>
      <c r="Q214" s="10">
        <f t="shared" si="18"/>
        <v>0</v>
      </c>
      <c r="R214" s="10">
        <f t="shared" si="23"/>
        <v>1</v>
      </c>
      <c r="S214" t="b">
        <v>0</v>
      </c>
      <c r="T214" t="s">
        <v>8266</v>
      </c>
      <c r="U214" s="12" t="s">
        <v>8321</v>
      </c>
      <c r="V214" t="s">
        <v>8325</v>
      </c>
    </row>
    <row r="215" spans="1:22" ht="45" hidden="1" x14ac:dyDescent="0.25">
      <c r="A215">
        <v>213</v>
      </c>
      <c r="B215" s="3" t="s">
        <v>215</v>
      </c>
      <c r="C215" s="9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f t="shared" si="19"/>
        <v>42232.587974537033</v>
      </c>
      <c r="K215" s="10">
        <f t="shared" si="20"/>
        <v>2015</v>
      </c>
      <c r="L215">
        <v>1437142547</v>
      </c>
      <c r="M215" s="14">
        <f t="shared" si="21"/>
        <v>42202.594293981485</v>
      </c>
      <c r="N215" s="10">
        <f t="shared" si="22"/>
        <v>2015</v>
      </c>
      <c r="O215" t="b">
        <v>0</v>
      </c>
      <c r="P215">
        <v>1</v>
      </c>
      <c r="Q215" s="10">
        <f t="shared" si="18"/>
        <v>0</v>
      </c>
      <c r="R215" s="10">
        <f t="shared" si="23"/>
        <v>20</v>
      </c>
      <c r="S215" t="b">
        <v>0</v>
      </c>
      <c r="T215" t="s">
        <v>8266</v>
      </c>
      <c r="U215" s="12" t="s">
        <v>8321</v>
      </c>
      <c r="V215" t="s">
        <v>8325</v>
      </c>
    </row>
    <row r="216" spans="1:22" ht="60" hidden="1" x14ac:dyDescent="0.25">
      <c r="A216">
        <v>214</v>
      </c>
      <c r="B216" s="3" t="s">
        <v>216</v>
      </c>
      <c r="C216" s="9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f t="shared" si="19"/>
        <v>42069.64061342593</v>
      </c>
      <c r="K216" s="10">
        <f t="shared" si="20"/>
        <v>2015</v>
      </c>
      <c r="L216">
        <v>1420471349</v>
      </c>
      <c r="M216" s="14">
        <f t="shared" si="21"/>
        <v>42009.64061342593</v>
      </c>
      <c r="N216" s="10">
        <f t="shared" si="22"/>
        <v>2015</v>
      </c>
      <c r="O216" t="b">
        <v>0</v>
      </c>
      <c r="P216">
        <v>1</v>
      </c>
      <c r="Q216" s="10">
        <f t="shared" si="18"/>
        <v>0</v>
      </c>
      <c r="R216" s="10">
        <f t="shared" si="23"/>
        <v>1</v>
      </c>
      <c r="S216" t="b">
        <v>0</v>
      </c>
      <c r="T216" t="s">
        <v>8266</v>
      </c>
      <c r="U216" s="12" t="s">
        <v>8321</v>
      </c>
      <c r="V216" t="s">
        <v>8325</v>
      </c>
    </row>
    <row r="217" spans="1:22" ht="60" hidden="1" x14ac:dyDescent="0.25">
      <c r="A217">
        <v>215</v>
      </c>
      <c r="B217" s="3" t="s">
        <v>217</v>
      </c>
      <c r="C217" s="9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f t="shared" si="19"/>
        <v>42417.999305555553</v>
      </c>
      <c r="K217" s="10">
        <f t="shared" si="20"/>
        <v>2016</v>
      </c>
      <c r="L217">
        <v>1452058282</v>
      </c>
      <c r="M217" s="14">
        <f t="shared" si="21"/>
        <v>42375.230115740742</v>
      </c>
      <c r="N217" s="10">
        <f t="shared" si="22"/>
        <v>2016</v>
      </c>
      <c r="O217" t="b">
        <v>0</v>
      </c>
      <c r="P217">
        <v>1</v>
      </c>
      <c r="Q217" s="10">
        <f t="shared" si="18"/>
        <v>0</v>
      </c>
      <c r="R217" s="10">
        <f t="shared" si="23"/>
        <v>10</v>
      </c>
      <c r="S217" t="b">
        <v>0</v>
      </c>
      <c r="T217" t="s">
        <v>8266</v>
      </c>
      <c r="U217" s="12" t="s">
        <v>8321</v>
      </c>
      <c r="V217" t="s">
        <v>8325</v>
      </c>
    </row>
    <row r="218" spans="1:22" ht="60" hidden="1" x14ac:dyDescent="0.25">
      <c r="A218">
        <v>216</v>
      </c>
      <c r="B218" s="3" t="s">
        <v>218</v>
      </c>
      <c r="C218" s="9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f t="shared" si="19"/>
        <v>42116.917094907403</v>
      </c>
      <c r="K218" s="10">
        <f t="shared" si="20"/>
        <v>2015</v>
      </c>
      <c r="L218">
        <v>1425423637</v>
      </c>
      <c r="M218" s="14">
        <f t="shared" si="21"/>
        <v>42066.958761574075</v>
      </c>
      <c r="N218" s="10">
        <f t="shared" si="22"/>
        <v>2015</v>
      </c>
      <c r="O218" t="b">
        <v>0</v>
      </c>
      <c r="P218">
        <v>84</v>
      </c>
      <c r="Q218" s="10">
        <f t="shared" si="18"/>
        <v>56</v>
      </c>
      <c r="R218" s="10">
        <f t="shared" si="23"/>
        <v>331.54</v>
      </c>
      <c r="S218" t="b">
        <v>0</v>
      </c>
      <c r="T218" t="s">
        <v>8266</v>
      </c>
      <c r="U218" s="12" t="s">
        <v>8321</v>
      </c>
      <c r="V218" t="s">
        <v>8325</v>
      </c>
    </row>
    <row r="219" spans="1:22" hidden="1" x14ac:dyDescent="0.25">
      <c r="A219">
        <v>217</v>
      </c>
      <c r="B219" s="3" t="s">
        <v>219</v>
      </c>
      <c r="C219" s="9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f t="shared" si="19"/>
        <v>42001.64061342593</v>
      </c>
      <c r="K219" s="10">
        <f t="shared" si="20"/>
        <v>2014</v>
      </c>
      <c r="L219">
        <v>1417101749</v>
      </c>
      <c r="M219" s="14">
        <f t="shared" si="21"/>
        <v>41970.64061342593</v>
      </c>
      <c r="N219" s="10">
        <f t="shared" si="22"/>
        <v>2014</v>
      </c>
      <c r="O219" t="b">
        <v>0</v>
      </c>
      <c r="P219">
        <v>38</v>
      </c>
      <c r="Q219" s="10">
        <f t="shared" si="18"/>
        <v>12</v>
      </c>
      <c r="R219" s="10">
        <f t="shared" si="23"/>
        <v>314.29000000000002</v>
      </c>
      <c r="S219" t="b">
        <v>0</v>
      </c>
      <c r="T219" t="s">
        <v>8266</v>
      </c>
      <c r="U219" s="12" t="s">
        <v>8321</v>
      </c>
      <c r="V219" t="s">
        <v>8325</v>
      </c>
    </row>
    <row r="220" spans="1:22" ht="60" hidden="1" x14ac:dyDescent="0.25">
      <c r="A220">
        <v>218</v>
      </c>
      <c r="B220" s="3" t="s">
        <v>220</v>
      </c>
      <c r="C220" s="9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f t="shared" si="19"/>
        <v>42139.628344907411</v>
      </c>
      <c r="K220" s="10">
        <f t="shared" si="20"/>
        <v>2015</v>
      </c>
      <c r="L220">
        <v>1426518289</v>
      </c>
      <c r="M220" s="14">
        <f t="shared" si="21"/>
        <v>42079.628344907411</v>
      </c>
      <c r="N220" s="10">
        <f t="shared" si="22"/>
        <v>2015</v>
      </c>
      <c r="O220" t="b">
        <v>0</v>
      </c>
      <c r="P220">
        <v>1</v>
      </c>
      <c r="Q220" s="10">
        <f t="shared" si="18"/>
        <v>2</v>
      </c>
      <c r="R220" s="10">
        <f t="shared" si="23"/>
        <v>100</v>
      </c>
      <c r="S220" t="b">
        <v>0</v>
      </c>
      <c r="T220" t="s">
        <v>8266</v>
      </c>
      <c r="U220" s="12" t="s">
        <v>8321</v>
      </c>
      <c r="V220" t="s">
        <v>8325</v>
      </c>
    </row>
    <row r="221" spans="1:22" ht="45" hidden="1" x14ac:dyDescent="0.25">
      <c r="A221">
        <v>219</v>
      </c>
      <c r="B221" s="3" t="s">
        <v>221</v>
      </c>
      <c r="C221" s="9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f t="shared" si="19"/>
        <v>42461.290972222225</v>
      </c>
      <c r="K221" s="10">
        <f t="shared" si="20"/>
        <v>2016</v>
      </c>
      <c r="L221">
        <v>1456732225</v>
      </c>
      <c r="M221" s="14">
        <f t="shared" si="21"/>
        <v>42429.326678240745</v>
      </c>
      <c r="N221" s="10">
        <f t="shared" si="22"/>
        <v>2016</v>
      </c>
      <c r="O221" t="b">
        <v>0</v>
      </c>
      <c r="P221">
        <v>76</v>
      </c>
      <c r="Q221" s="10">
        <f t="shared" si="18"/>
        <v>18</v>
      </c>
      <c r="R221" s="10">
        <f t="shared" si="23"/>
        <v>115.99</v>
      </c>
      <c r="S221" t="b">
        <v>0</v>
      </c>
      <c r="T221" t="s">
        <v>8266</v>
      </c>
      <c r="U221" s="12" t="s">
        <v>8321</v>
      </c>
      <c r="V221" t="s">
        <v>8325</v>
      </c>
    </row>
    <row r="222" spans="1:22" ht="45" hidden="1" x14ac:dyDescent="0.25">
      <c r="A222">
        <v>220</v>
      </c>
      <c r="B222" s="3" t="s">
        <v>222</v>
      </c>
      <c r="C222" s="9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f t="shared" si="19"/>
        <v>42236.837499999994</v>
      </c>
      <c r="K222" s="10">
        <f t="shared" si="20"/>
        <v>2015</v>
      </c>
      <c r="L222">
        <v>1436542030</v>
      </c>
      <c r="M222" s="14">
        <f t="shared" si="21"/>
        <v>42195.643865740742</v>
      </c>
      <c r="N222" s="10">
        <f t="shared" si="22"/>
        <v>2015</v>
      </c>
      <c r="O222" t="b">
        <v>0</v>
      </c>
      <c r="P222">
        <v>3</v>
      </c>
      <c r="Q222" s="10">
        <f t="shared" si="18"/>
        <v>1</v>
      </c>
      <c r="R222" s="10">
        <f t="shared" si="23"/>
        <v>120</v>
      </c>
      <c r="S222" t="b">
        <v>0</v>
      </c>
      <c r="T222" t="s">
        <v>8266</v>
      </c>
      <c r="U222" s="12" t="s">
        <v>8321</v>
      </c>
      <c r="V222" t="s">
        <v>8325</v>
      </c>
    </row>
    <row r="223" spans="1:22" ht="30" hidden="1" x14ac:dyDescent="0.25">
      <c r="A223">
        <v>221</v>
      </c>
      <c r="B223" s="3" t="s">
        <v>223</v>
      </c>
      <c r="C223" s="9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f t="shared" si="19"/>
        <v>42091.79587962963</v>
      </c>
      <c r="K223" s="10">
        <f t="shared" si="20"/>
        <v>2015</v>
      </c>
      <c r="L223">
        <v>1422389164</v>
      </c>
      <c r="M223" s="14">
        <f t="shared" si="21"/>
        <v>42031.837546296301</v>
      </c>
      <c r="N223" s="10">
        <f t="shared" si="22"/>
        <v>2015</v>
      </c>
      <c r="O223" t="b">
        <v>0</v>
      </c>
      <c r="P223">
        <v>0</v>
      </c>
      <c r="Q223" s="10">
        <f t="shared" si="18"/>
        <v>0</v>
      </c>
      <c r="R223" s="10">
        <f t="shared" si="23"/>
        <v>0</v>
      </c>
      <c r="S223" t="b">
        <v>0</v>
      </c>
      <c r="T223" t="s">
        <v>8266</v>
      </c>
      <c r="U223" s="12" t="s">
        <v>8321</v>
      </c>
      <c r="V223" t="s">
        <v>8325</v>
      </c>
    </row>
    <row r="224" spans="1:22" ht="60" hidden="1" x14ac:dyDescent="0.25">
      <c r="A224">
        <v>222</v>
      </c>
      <c r="B224" s="3" t="s">
        <v>224</v>
      </c>
      <c r="C224" s="9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f t="shared" si="19"/>
        <v>42090.110416666663</v>
      </c>
      <c r="K224" s="10">
        <f t="shared" si="20"/>
        <v>2015</v>
      </c>
      <c r="L224">
        <v>1422383318</v>
      </c>
      <c r="M224" s="14">
        <f t="shared" si="21"/>
        <v>42031.769884259258</v>
      </c>
      <c r="N224" s="10">
        <f t="shared" si="22"/>
        <v>2015</v>
      </c>
      <c r="O224" t="b">
        <v>0</v>
      </c>
      <c r="P224">
        <v>2</v>
      </c>
      <c r="Q224" s="10">
        <f t="shared" si="18"/>
        <v>13</v>
      </c>
      <c r="R224" s="10">
        <f t="shared" si="23"/>
        <v>65</v>
      </c>
      <c r="S224" t="b">
        <v>0</v>
      </c>
      <c r="T224" t="s">
        <v>8266</v>
      </c>
      <c r="U224" s="12" t="s">
        <v>8321</v>
      </c>
      <c r="V224" t="s">
        <v>8325</v>
      </c>
    </row>
    <row r="225" spans="1:22" ht="60" hidden="1" x14ac:dyDescent="0.25">
      <c r="A225">
        <v>223</v>
      </c>
      <c r="B225" s="3" t="s">
        <v>225</v>
      </c>
      <c r="C225" s="9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f t="shared" si="19"/>
        <v>42512.045138888891</v>
      </c>
      <c r="K225" s="10">
        <f t="shared" si="20"/>
        <v>2016</v>
      </c>
      <c r="L225">
        <v>1461287350</v>
      </c>
      <c r="M225" s="14">
        <f t="shared" si="21"/>
        <v>42482.048032407409</v>
      </c>
      <c r="N225" s="10">
        <f t="shared" si="22"/>
        <v>2016</v>
      </c>
      <c r="O225" t="b">
        <v>0</v>
      </c>
      <c r="P225">
        <v>0</v>
      </c>
      <c r="Q225" s="10">
        <f t="shared" si="18"/>
        <v>0</v>
      </c>
      <c r="R225" s="10">
        <f t="shared" si="23"/>
        <v>0</v>
      </c>
      <c r="S225" t="b">
        <v>0</v>
      </c>
      <c r="T225" t="s">
        <v>8266</v>
      </c>
      <c r="U225" s="12" t="s">
        <v>8321</v>
      </c>
      <c r="V225" t="s">
        <v>8325</v>
      </c>
    </row>
    <row r="226" spans="1:22" ht="60" hidden="1" x14ac:dyDescent="0.25">
      <c r="A226">
        <v>224</v>
      </c>
      <c r="B226" s="3" t="s">
        <v>226</v>
      </c>
      <c r="C226" s="9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f t="shared" si="19"/>
        <v>42195.235254629632</v>
      </c>
      <c r="K226" s="10">
        <f t="shared" si="20"/>
        <v>2015</v>
      </c>
      <c r="L226">
        <v>1431322726</v>
      </c>
      <c r="M226" s="14">
        <f t="shared" si="21"/>
        <v>42135.235254629632</v>
      </c>
      <c r="N226" s="10">
        <f t="shared" si="22"/>
        <v>2015</v>
      </c>
      <c r="O226" t="b">
        <v>0</v>
      </c>
      <c r="P226">
        <v>0</v>
      </c>
      <c r="Q226" s="10">
        <f t="shared" si="18"/>
        <v>0</v>
      </c>
      <c r="R226" s="10">
        <f t="shared" si="23"/>
        <v>0</v>
      </c>
      <c r="S226" t="b">
        <v>0</v>
      </c>
      <c r="T226" t="s">
        <v>8266</v>
      </c>
      <c r="U226" s="12" t="s">
        <v>8321</v>
      </c>
      <c r="V226" t="s">
        <v>8325</v>
      </c>
    </row>
    <row r="227" spans="1:22" ht="45" hidden="1" x14ac:dyDescent="0.25">
      <c r="A227">
        <v>225</v>
      </c>
      <c r="B227" s="3" t="s">
        <v>227</v>
      </c>
      <c r="C227" s="9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f t="shared" si="19"/>
        <v>42468.919606481482</v>
      </c>
      <c r="K227" s="10">
        <f t="shared" si="20"/>
        <v>2016</v>
      </c>
      <c r="L227">
        <v>1457564654</v>
      </c>
      <c r="M227" s="14">
        <f t="shared" si="21"/>
        <v>42438.961273148147</v>
      </c>
      <c r="N227" s="10">
        <f t="shared" si="22"/>
        <v>2016</v>
      </c>
      <c r="O227" t="b">
        <v>0</v>
      </c>
      <c r="P227">
        <v>0</v>
      </c>
      <c r="Q227" s="10">
        <f t="shared" si="18"/>
        <v>0</v>
      </c>
      <c r="R227" s="10">
        <f t="shared" si="23"/>
        <v>0</v>
      </c>
      <c r="S227" t="b">
        <v>0</v>
      </c>
      <c r="T227" t="s">
        <v>8266</v>
      </c>
      <c r="U227" s="12" t="s">
        <v>8321</v>
      </c>
      <c r="V227" t="s">
        <v>8325</v>
      </c>
    </row>
    <row r="228" spans="1:22" ht="45" hidden="1" x14ac:dyDescent="0.25">
      <c r="A228">
        <v>226</v>
      </c>
      <c r="B228" s="3" t="s">
        <v>228</v>
      </c>
      <c r="C228" s="9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f t="shared" si="19"/>
        <v>42155.395138888889</v>
      </c>
      <c r="K228" s="10">
        <f t="shared" si="20"/>
        <v>2015</v>
      </c>
      <c r="L228">
        <v>1428854344</v>
      </c>
      <c r="M228" s="14">
        <f t="shared" si="21"/>
        <v>42106.666018518517</v>
      </c>
      <c r="N228" s="10">
        <f t="shared" si="22"/>
        <v>2015</v>
      </c>
      <c r="O228" t="b">
        <v>0</v>
      </c>
      <c r="P228">
        <v>2</v>
      </c>
      <c r="Q228" s="10">
        <f t="shared" si="18"/>
        <v>1</v>
      </c>
      <c r="R228" s="10">
        <f t="shared" si="23"/>
        <v>125</v>
      </c>
      <c r="S228" t="b">
        <v>0</v>
      </c>
      <c r="T228" t="s">
        <v>8266</v>
      </c>
      <c r="U228" s="12" t="s">
        <v>8321</v>
      </c>
      <c r="V228" t="s">
        <v>8325</v>
      </c>
    </row>
    <row r="229" spans="1:22" ht="45" hidden="1" x14ac:dyDescent="0.25">
      <c r="A229">
        <v>227</v>
      </c>
      <c r="B229" s="3" t="s">
        <v>229</v>
      </c>
      <c r="C229" s="9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f t="shared" si="19"/>
        <v>42194.893993055557</v>
      </c>
      <c r="K229" s="10">
        <f t="shared" si="20"/>
        <v>2015</v>
      </c>
      <c r="L229">
        <v>1433885241</v>
      </c>
      <c r="M229" s="14">
        <f t="shared" si="21"/>
        <v>42164.893993055557</v>
      </c>
      <c r="N229" s="10">
        <f t="shared" si="22"/>
        <v>2015</v>
      </c>
      <c r="O229" t="b">
        <v>0</v>
      </c>
      <c r="P229">
        <v>0</v>
      </c>
      <c r="Q229" s="10">
        <f t="shared" si="18"/>
        <v>0</v>
      </c>
      <c r="R229" s="10">
        <f t="shared" si="23"/>
        <v>0</v>
      </c>
      <c r="S229" t="b">
        <v>0</v>
      </c>
      <c r="T229" t="s">
        <v>8266</v>
      </c>
      <c r="U229" s="12" t="s">
        <v>8321</v>
      </c>
      <c r="V229" t="s">
        <v>8325</v>
      </c>
    </row>
    <row r="230" spans="1:22" ht="30" hidden="1" x14ac:dyDescent="0.25">
      <c r="A230">
        <v>228</v>
      </c>
      <c r="B230" s="3" t="s">
        <v>230</v>
      </c>
      <c r="C230" s="9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f t="shared" si="19"/>
        <v>42156.686400462961</v>
      </c>
      <c r="K230" s="10">
        <f t="shared" si="20"/>
        <v>2015</v>
      </c>
      <c r="L230">
        <v>1427992105</v>
      </c>
      <c r="M230" s="14">
        <f t="shared" si="21"/>
        <v>42096.686400462961</v>
      </c>
      <c r="N230" s="10">
        <f t="shared" si="22"/>
        <v>2015</v>
      </c>
      <c r="O230" t="b">
        <v>0</v>
      </c>
      <c r="P230">
        <v>0</v>
      </c>
      <c r="Q230" s="10">
        <f t="shared" si="18"/>
        <v>0</v>
      </c>
      <c r="R230" s="10">
        <f t="shared" si="23"/>
        <v>0</v>
      </c>
      <c r="S230" t="b">
        <v>0</v>
      </c>
      <c r="T230" t="s">
        <v>8266</v>
      </c>
      <c r="U230" s="12" t="s">
        <v>8321</v>
      </c>
      <c r="V230" t="s">
        <v>8325</v>
      </c>
    </row>
    <row r="231" spans="1:22" ht="60" hidden="1" x14ac:dyDescent="0.25">
      <c r="A231">
        <v>229</v>
      </c>
      <c r="B231" s="3" t="s">
        <v>231</v>
      </c>
      <c r="C231" s="9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f t="shared" si="19"/>
        <v>42413.933993055558</v>
      </c>
      <c r="K231" s="10">
        <f t="shared" si="20"/>
        <v>2016</v>
      </c>
      <c r="L231">
        <v>1452810297</v>
      </c>
      <c r="M231" s="14">
        <f t="shared" si="21"/>
        <v>42383.933993055558</v>
      </c>
      <c r="N231" s="10">
        <f t="shared" si="22"/>
        <v>2016</v>
      </c>
      <c r="O231" t="b">
        <v>0</v>
      </c>
      <c r="P231">
        <v>0</v>
      </c>
      <c r="Q231" s="10">
        <f t="shared" si="18"/>
        <v>0</v>
      </c>
      <c r="R231" s="10">
        <f t="shared" si="23"/>
        <v>0</v>
      </c>
      <c r="S231" t="b">
        <v>0</v>
      </c>
      <c r="T231" t="s">
        <v>8266</v>
      </c>
      <c r="U231" s="12" t="s">
        <v>8321</v>
      </c>
      <c r="V231" t="s">
        <v>8325</v>
      </c>
    </row>
    <row r="232" spans="1:22" ht="60" hidden="1" x14ac:dyDescent="0.25">
      <c r="A232">
        <v>230</v>
      </c>
      <c r="B232" s="3" t="s">
        <v>232</v>
      </c>
      <c r="C232" s="9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f t="shared" si="19"/>
        <v>42159.777210648142</v>
      </c>
      <c r="K232" s="10">
        <f t="shared" si="20"/>
        <v>2015</v>
      </c>
      <c r="L232">
        <v>1430851151</v>
      </c>
      <c r="M232" s="14">
        <f t="shared" si="21"/>
        <v>42129.777210648142</v>
      </c>
      <c r="N232" s="10">
        <f t="shared" si="22"/>
        <v>2015</v>
      </c>
      <c r="O232" t="b">
        <v>0</v>
      </c>
      <c r="P232">
        <v>2</v>
      </c>
      <c r="Q232" s="10">
        <f t="shared" si="18"/>
        <v>0</v>
      </c>
      <c r="R232" s="10">
        <f t="shared" si="23"/>
        <v>30</v>
      </c>
      <c r="S232" t="b">
        <v>0</v>
      </c>
      <c r="T232" t="s">
        <v>8266</v>
      </c>
      <c r="U232" s="12" t="s">
        <v>8321</v>
      </c>
      <c r="V232" t="s">
        <v>8325</v>
      </c>
    </row>
    <row r="233" spans="1:22" ht="60" hidden="1" x14ac:dyDescent="0.25">
      <c r="A233">
        <v>231</v>
      </c>
      <c r="B233" s="3" t="s">
        <v>233</v>
      </c>
      <c r="C233" s="9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f t="shared" si="19"/>
        <v>42371.958923611113</v>
      </c>
      <c r="K233" s="10">
        <f t="shared" si="20"/>
        <v>2016</v>
      </c>
      <c r="L233">
        <v>1449183651</v>
      </c>
      <c r="M233" s="14">
        <f t="shared" si="21"/>
        <v>42341.958923611113</v>
      </c>
      <c r="N233" s="10">
        <f t="shared" si="22"/>
        <v>2015</v>
      </c>
      <c r="O233" t="b">
        <v>0</v>
      </c>
      <c r="P233">
        <v>0</v>
      </c>
      <c r="Q233" s="10">
        <f t="shared" si="18"/>
        <v>0</v>
      </c>
      <c r="R233" s="10">
        <f t="shared" si="23"/>
        <v>0</v>
      </c>
      <c r="S233" t="b">
        <v>0</v>
      </c>
      <c r="T233" t="s">
        <v>8266</v>
      </c>
      <c r="U233" s="12" t="s">
        <v>8321</v>
      </c>
      <c r="V233" t="s">
        <v>8325</v>
      </c>
    </row>
    <row r="234" spans="1:22" ht="60" hidden="1" x14ac:dyDescent="0.25">
      <c r="A234">
        <v>232</v>
      </c>
      <c r="B234" s="3" t="s">
        <v>234</v>
      </c>
      <c r="C234" s="9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f t="shared" si="19"/>
        <v>42062.82576388889</v>
      </c>
      <c r="K234" s="10">
        <f t="shared" si="20"/>
        <v>2015</v>
      </c>
      <c r="L234">
        <v>1422474546</v>
      </c>
      <c r="M234" s="14">
        <f t="shared" si="21"/>
        <v>42032.82576388889</v>
      </c>
      <c r="N234" s="10">
        <f t="shared" si="22"/>
        <v>2015</v>
      </c>
      <c r="O234" t="b">
        <v>0</v>
      </c>
      <c r="P234">
        <v>7</v>
      </c>
      <c r="Q234" s="10">
        <f t="shared" si="18"/>
        <v>3</v>
      </c>
      <c r="R234" s="10">
        <f t="shared" si="23"/>
        <v>15.71</v>
      </c>
      <c r="S234" t="b">
        <v>0</v>
      </c>
      <c r="T234" t="s">
        <v>8266</v>
      </c>
      <c r="U234" s="12" t="s">
        <v>8321</v>
      </c>
      <c r="V234" t="s">
        <v>8325</v>
      </c>
    </row>
    <row r="235" spans="1:22" ht="45" hidden="1" x14ac:dyDescent="0.25">
      <c r="A235">
        <v>233</v>
      </c>
      <c r="B235" s="3" t="s">
        <v>235</v>
      </c>
      <c r="C235" s="9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f t="shared" si="19"/>
        <v>42642.911712962959</v>
      </c>
      <c r="K235" s="10">
        <f t="shared" si="20"/>
        <v>2016</v>
      </c>
      <c r="L235">
        <v>1472593972</v>
      </c>
      <c r="M235" s="14">
        <f t="shared" si="21"/>
        <v>42612.911712962959</v>
      </c>
      <c r="N235" s="10">
        <f t="shared" si="22"/>
        <v>2016</v>
      </c>
      <c r="O235" t="b">
        <v>0</v>
      </c>
      <c r="P235">
        <v>0</v>
      </c>
      <c r="Q235" s="10">
        <f t="shared" si="18"/>
        <v>0</v>
      </c>
      <c r="R235" s="10">
        <f t="shared" si="23"/>
        <v>0</v>
      </c>
      <c r="S235" t="b">
        <v>0</v>
      </c>
      <c r="T235" t="s">
        <v>8266</v>
      </c>
      <c r="U235" s="12" t="s">
        <v>8321</v>
      </c>
      <c r="V235" t="s">
        <v>8325</v>
      </c>
    </row>
    <row r="236" spans="1:22" ht="60" hidden="1" x14ac:dyDescent="0.25">
      <c r="A236">
        <v>234</v>
      </c>
      <c r="B236" s="3" t="s">
        <v>236</v>
      </c>
      <c r="C236" s="9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f t="shared" si="19"/>
        <v>42176.035405092596</v>
      </c>
      <c r="K236" s="10">
        <f t="shared" si="20"/>
        <v>2015</v>
      </c>
      <c r="L236">
        <v>1431391859</v>
      </c>
      <c r="M236" s="14">
        <f t="shared" si="21"/>
        <v>42136.035405092596</v>
      </c>
      <c r="N236" s="10">
        <f t="shared" si="22"/>
        <v>2015</v>
      </c>
      <c r="O236" t="b">
        <v>0</v>
      </c>
      <c r="P236">
        <v>5</v>
      </c>
      <c r="Q236" s="10">
        <f t="shared" si="18"/>
        <v>40</v>
      </c>
      <c r="R236" s="10">
        <f t="shared" si="23"/>
        <v>80.2</v>
      </c>
      <c r="S236" t="b">
        <v>0</v>
      </c>
      <c r="T236" t="s">
        <v>8266</v>
      </c>
      <c r="U236" s="12" t="s">
        <v>8321</v>
      </c>
      <c r="V236" t="s">
        <v>8325</v>
      </c>
    </row>
    <row r="237" spans="1:22" ht="45" hidden="1" x14ac:dyDescent="0.25">
      <c r="A237">
        <v>235</v>
      </c>
      <c r="B237" s="3" t="s">
        <v>237</v>
      </c>
      <c r="C237" s="9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f t="shared" si="19"/>
        <v>42194.908530092594</v>
      </c>
      <c r="K237" s="10">
        <f t="shared" si="20"/>
        <v>2015</v>
      </c>
      <c r="L237">
        <v>1433886497</v>
      </c>
      <c r="M237" s="14">
        <f t="shared" si="21"/>
        <v>42164.908530092594</v>
      </c>
      <c r="N237" s="10">
        <f t="shared" si="22"/>
        <v>2015</v>
      </c>
      <c r="O237" t="b">
        <v>0</v>
      </c>
      <c r="P237">
        <v>0</v>
      </c>
      <c r="Q237" s="10">
        <f t="shared" si="18"/>
        <v>0</v>
      </c>
      <c r="R237" s="10">
        <f t="shared" si="23"/>
        <v>0</v>
      </c>
      <c r="S237" t="b">
        <v>0</v>
      </c>
      <c r="T237" t="s">
        <v>8266</v>
      </c>
      <c r="U237" s="12" t="s">
        <v>8321</v>
      </c>
      <c r="V237" t="s">
        <v>8325</v>
      </c>
    </row>
    <row r="238" spans="1:22" ht="60" hidden="1" x14ac:dyDescent="0.25">
      <c r="A238">
        <v>236</v>
      </c>
      <c r="B238" s="3" t="s">
        <v>238</v>
      </c>
      <c r="C238" s="9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f t="shared" si="19"/>
        <v>42374</v>
      </c>
      <c r="K238" s="10">
        <f t="shared" si="20"/>
        <v>2016</v>
      </c>
      <c r="L238">
        <v>1447380099</v>
      </c>
      <c r="M238" s="14">
        <f t="shared" si="21"/>
        <v>42321.08447916666</v>
      </c>
      <c r="N238" s="10">
        <f t="shared" si="22"/>
        <v>2015</v>
      </c>
      <c r="O238" t="b">
        <v>0</v>
      </c>
      <c r="P238">
        <v>0</v>
      </c>
      <c r="Q238" s="10">
        <f t="shared" si="18"/>
        <v>0</v>
      </c>
      <c r="R238" s="10">
        <f t="shared" si="23"/>
        <v>0</v>
      </c>
      <c r="S238" t="b">
        <v>0</v>
      </c>
      <c r="T238" t="s">
        <v>8266</v>
      </c>
      <c r="U238" s="12" t="s">
        <v>8321</v>
      </c>
      <c r="V238" t="s">
        <v>8325</v>
      </c>
    </row>
    <row r="239" spans="1:22" ht="30" hidden="1" x14ac:dyDescent="0.25">
      <c r="A239">
        <v>237</v>
      </c>
      <c r="B239" s="3" t="s">
        <v>239</v>
      </c>
      <c r="C239" s="9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f t="shared" si="19"/>
        <v>42437.577187499999</v>
      </c>
      <c r="K239" s="10">
        <f t="shared" si="20"/>
        <v>2016</v>
      </c>
      <c r="L239">
        <v>1452261069</v>
      </c>
      <c r="M239" s="14">
        <f t="shared" si="21"/>
        <v>42377.577187499999</v>
      </c>
      <c r="N239" s="10">
        <f t="shared" si="22"/>
        <v>2016</v>
      </c>
      <c r="O239" t="b">
        <v>0</v>
      </c>
      <c r="P239">
        <v>1</v>
      </c>
      <c r="Q239" s="10">
        <f t="shared" si="18"/>
        <v>0</v>
      </c>
      <c r="R239" s="10">
        <f t="shared" si="23"/>
        <v>50</v>
      </c>
      <c r="S239" t="b">
        <v>0</v>
      </c>
      <c r="T239" t="s">
        <v>8266</v>
      </c>
      <c r="U239" s="12" t="s">
        <v>8321</v>
      </c>
      <c r="V239" t="s">
        <v>8325</v>
      </c>
    </row>
    <row r="240" spans="1:22" ht="60" hidden="1" x14ac:dyDescent="0.25">
      <c r="A240">
        <v>238</v>
      </c>
      <c r="B240" s="3" t="s">
        <v>240</v>
      </c>
      <c r="C240" s="9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f t="shared" si="19"/>
        <v>42734.375</v>
      </c>
      <c r="K240" s="10">
        <f t="shared" si="20"/>
        <v>2016</v>
      </c>
      <c r="L240">
        <v>1481324760</v>
      </c>
      <c r="M240" s="14">
        <f t="shared" si="21"/>
        <v>42713.962499999994</v>
      </c>
      <c r="N240" s="10">
        <f t="shared" si="22"/>
        <v>2016</v>
      </c>
      <c r="O240" t="b">
        <v>0</v>
      </c>
      <c r="P240">
        <v>0</v>
      </c>
      <c r="Q240" s="10">
        <f t="shared" si="18"/>
        <v>0</v>
      </c>
      <c r="R240" s="10">
        <f t="shared" si="23"/>
        <v>0</v>
      </c>
      <c r="S240" t="b">
        <v>0</v>
      </c>
      <c r="T240" t="s">
        <v>8266</v>
      </c>
      <c r="U240" s="12" t="s">
        <v>8321</v>
      </c>
      <c r="V240" t="s">
        <v>8325</v>
      </c>
    </row>
    <row r="241" spans="1:22" ht="45" hidden="1" x14ac:dyDescent="0.25">
      <c r="A241">
        <v>239</v>
      </c>
      <c r="B241" s="3" t="s">
        <v>241</v>
      </c>
      <c r="C241" s="9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f t="shared" si="19"/>
        <v>42316.5</v>
      </c>
      <c r="K241" s="10">
        <f t="shared" si="20"/>
        <v>2015</v>
      </c>
      <c r="L241">
        <v>1445308730</v>
      </c>
      <c r="M241" s="14">
        <f t="shared" si="21"/>
        <v>42297.110300925924</v>
      </c>
      <c r="N241" s="10">
        <f t="shared" si="22"/>
        <v>2015</v>
      </c>
      <c r="O241" t="b">
        <v>0</v>
      </c>
      <c r="P241">
        <v>5</v>
      </c>
      <c r="Q241" s="10">
        <f t="shared" si="18"/>
        <v>25</v>
      </c>
      <c r="R241" s="10">
        <f t="shared" si="23"/>
        <v>50</v>
      </c>
      <c r="S241" t="b">
        <v>0</v>
      </c>
      <c r="T241" t="s">
        <v>8266</v>
      </c>
      <c r="U241" s="12" t="s">
        <v>8321</v>
      </c>
      <c r="V241" t="s">
        <v>8325</v>
      </c>
    </row>
    <row r="242" spans="1:22" ht="60" hidden="1" x14ac:dyDescent="0.25">
      <c r="A242">
        <v>240</v>
      </c>
      <c r="B242" s="3" t="s">
        <v>242</v>
      </c>
      <c r="C242" s="9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f t="shared" si="19"/>
        <v>41399.708460648151</v>
      </c>
      <c r="K242" s="10">
        <f t="shared" si="20"/>
        <v>2013</v>
      </c>
      <c r="L242">
        <v>1363885211</v>
      </c>
      <c r="M242" s="14">
        <f t="shared" si="21"/>
        <v>41354.708460648151</v>
      </c>
      <c r="N242" s="10">
        <f t="shared" si="22"/>
        <v>2013</v>
      </c>
      <c r="O242" t="b">
        <v>1</v>
      </c>
      <c r="P242">
        <v>137</v>
      </c>
      <c r="Q242" s="10">
        <f t="shared" si="18"/>
        <v>108</v>
      </c>
      <c r="R242" s="10">
        <f t="shared" si="23"/>
        <v>117.85</v>
      </c>
      <c r="S242" t="b">
        <v>1</v>
      </c>
      <c r="T242" t="s">
        <v>8267</v>
      </c>
      <c r="U242" s="12" t="s">
        <v>8321</v>
      </c>
      <c r="V242" t="s">
        <v>8326</v>
      </c>
    </row>
    <row r="243" spans="1:22" ht="60" hidden="1" x14ac:dyDescent="0.25">
      <c r="A243">
        <v>241</v>
      </c>
      <c r="B243" s="3" t="s">
        <v>243</v>
      </c>
      <c r="C243" s="9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f t="shared" si="19"/>
        <v>41994.697962962964</v>
      </c>
      <c r="K243" s="10">
        <f t="shared" si="20"/>
        <v>2014</v>
      </c>
      <c r="L243">
        <v>1415292304</v>
      </c>
      <c r="M243" s="14">
        <f t="shared" si="21"/>
        <v>41949.697962962964</v>
      </c>
      <c r="N243" s="10">
        <f t="shared" si="22"/>
        <v>2014</v>
      </c>
      <c r="O243" t="b">
        <v>1</v>
      </c>
      <c r="P243">
        <v>376</v>
      </c>
      <c r="Q243" s="10">
        <f t="shared" si="18"/>
        <v>113</v>
      </c>
      <c r="R243" s="10">
        <f t="shared" si="23"/>
        <v>109.04</v>
      </c>
      <c r="S243" t="b">
        <v>1</v>
      </c>
      <c r="T243" t="s">
        <v>8267</v>
      </c>
      <c r="U243" s="12" t="s">
        <v>8321</v>
      </c>
      <c r="V243" t="s">
        <v>8326</v>
      </c>
    </row>
    <row r="244" spans="1:22" ht="45" hidden="1" x14ac:dyDescent="0.25">
      <c r="A244">
        <v>242</v>
      </c>
      <c r="B244" s="3" t="s">
        <v>244</v>
      </c>
      <c r="C244" s="9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f t="shared" si="19"/>
        <v>40897.492939814816</v>
      </c>
      <c r="K244" s="10">
        <f t="shared" si="20"/>
        <v>2011</v>
      </c>
      <c r="L244">
        <v>1321357790</v>
      </c>
      <c r="M244" s="14">
        <f t="shared" si="21"/>
        <v>40862.492939814816</v>
      </c>
      <c r="N244" s="10">
        <f t="shared" si="22"/>
        <v>2011</v>
      </c>
      <c r="O244" t="b">
        <v>1</v>
      </c>
      <c r="P244">
        <v>202</v>
      </c>
      <c r="Q244" s="10">
        <f t="shared" si="18"/>
        <v>113</v>
      </c>
      <c r="R244" s="10">
        <f t="shared" si="23"/>
        <v>73.02</v>
      </c>
      <c r="S244" t="b">
        <v>1</v>
      </c>
      <c r="T244" t="s">
        <v>8267</v>
      </c>
      <c r="U244" s="12" t="s">
        <v>8321</v>
      </c>
      <c r="V244" t="s">
        <v>8326</v>
      </c>
    </row>
    <row r="245" spans="1:22" ht="45" hidden="1" x14ac:dyDescent="0.25">
      <c r="A245">
        <v>243</v>
      </c>
      <c r="B245" s="3" t="s">
        <v>245</v>
      </c>
      <c r="C245" s="9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f t="shared" si="19"/>
        <v>41692.047500000001</v>
      </c>
      <c r="K245" s="10">
        <f t="shared" si="20"/>
        <v>2014</v>
      </c>
      <c r="L245">
        <v>1390439304</v>
      </c>
      <c r="M245" s="14">
        <f t="shared" si="21"/>
        <v>41662.047500000001</v>
      </c>
      <c r="N245" s="10">
        <f t="shared" si="22"/>
        <v>2014</v>
      </c>
      <c r="O245" t="b">
        <v>1</v>
      </c>
      <c r="P245">
        <v>328</v>
      </c>
      <c r="Q245" s="10">
        <f t="shared" si="18"/>
        <v>103</v>
      </c>
      <c r="R245" s="10">
        <f t="shared" si="23"/>
        <v>78.2</v>
      </c>
      <c r="S245" t="b">
        <v>1</v>
      </c>
      <c r="T245" t="s">
        <v>8267</v>
      </c>
      <c r="U245" s="12" t="s">
        <v>8321</v>
      </c>
      <c r="V245" t="s">
        <v>8326</v>
      </c>
    </row>
    <row r="246" spans="1:22" ht="60" hidden="1" x14ac:dyDescent="0.25">
      <c r="A246">
        <v>244</v>
      </c>
      <c r="B246" s="4">
        <v>39756</v>
      </c>
      <c r="C246" s="9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f t="shared" si="19"/>
        <v>40253.29583333333</v>
      </c>
      <c r="K246" s="10">
        <f t="shared" si="20"/>
        <v>2010</v>
      </c>
      <c r="L246">
        <v>1265269559</v>
      </c>
      <c r="M246" s="14">
        <f t="shared" si="21"/>
        <v>40213.323599537034</v>
      </c>
      <c r="N246" s="10">
        <f t="shared" si="22"/>
        <v>2010</v>
      </c>
      <c r="O246" t="b">
        <v>1</v>
      </c>
      <c r="P246">
        <v>84</v>
      </c>
      <c r="Q246" s="10">
        <f t="shared" si="18"/>
        <v>114</v>
      </c>
      <c r="R246" s="10">
        <f t="shared" si="23"/>
        <v>47.4</v>
      </c>
      <c r="S246" t="b">
        <v>1</v>
      </c>
      <c r="T246" t="s">
        <v>8267</v>
      </c>
      <c r="U246" s="12" t="s">
        <v>8321</v>
      </c>
      <c r="V246" t="s">
        <v>8326</v>
      </c>
    </row>
    <row r="247" spans="1:22" ht="60" hidden="1" x14ac:dyDescent="0.25">
      <c r="A247">
        <v>245</v>
      </c>
      <c r="B247" s="3" t="s">
        <v>246</v>
      </c>
      <c r="C247" s="9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f t="shared" si="19"/>
        <v>41137.053067129629</v>
      </c>
      <c r="K247" s="10">
        <f t="shared" si="20"/>
        <v>2012</v>
      </c>
      <c r="L247">
        <v>1342487785</v>
      </c>
      <c r="M247" s="14">
        <f t="shared" si="21"/>
        <v>41107.053067129629</v>
      </c>
      <c r="N247" s="10">
        <f t="shared" si="22"/>
        <v>2012</v>
      </c>
      <c r="O247" t="b">
        <v>1</v>
      </c>
      <c r="P247">
        <v>96</v>
      </c>
      <c r="Q247" s="10">
        <f t="shared" si="18"/>
        <v>104</v>
      </c>
      <c r="R247" s="10">
        <f t="shared" si="23"/>
        <v>54.02</v>
      </c>
      <c r="S247" t="b">
        <v>1</v>
      </c>
      <c r="T247" t="s">
        <v>8267</v>
      </c>
      <c r="U247" s="12" t="s">
        <v>8321</v>
      </c>
      <c r="V247" t="s">
        <v>8326</v>
      </c>
    </row>
    <row r="248" spans="1:22" ht="45" hidden="1" x14ac:dyDescent="0.25">
      <c r="A248">
        <v>246</v>
      </c>
      <c r="B248" s="3" t="s">
        <v>247</v>
      </c>
      <c r="C248" s="9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f t="shared" si="19"/>
        <v>40530.405150462961</v>
      </c>
      <c r="K248" s="10">
        <f t="shared" si="20"/>
        <v>2010</v>
      </c>
      <c r="L248">
        <v>1288341805</v>
      </c>
      <c r="M248" s="14">
        <f t="shared" si="21"/>
        <v>40480.363483796296</v>
      </c>
      <c r="N248" s="10">
        <f t="shared" si="22"/>
        <v>2010</v>
      </c>
      <c r="O248" t="b">
        <v>1</v>
      </c>
      <c r="P248">
        <v>223</v>
      </c>
      <c r="Q248" s="10">
        <f t="shared" si="18"/>
        <v>305</v>
      </c>
      <c r="R248" s="10">
        <f t="shared" si="23"/>
        <v>68.489999999999995</v>
      </c>
      <c r="S248" t="b">
        <v>1</v>
      </c>
      <c r="T248" t="s">
        <v>8267</v>
      </c>
      <c r="U248" s="12" t="s">
        <v>8321</v>
      </c>
      <c r="V248" t="s">
        <v>8326</v>
      </c>
    </row>
    <row r="249" spans="1:22" ht="60" hidden="1" x14ac:dyDescent="0.25">
      <c r="A249">
        <v>247</v>
      </c>
      <c r="B249" s="3" t="s">
        <v>248</v>
      </c>
      <c r="C249" s="9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f t="shared" si="19"/>
        <v>40467.152083333334</v>
      </c>
      <c r="K249" s="10">
        <f t="shared" si="20"/>
        <v>2010</v>
      </c>
      <c r="L249">
        <v>1284042614</v>
      </c>
      <c r="M249" s="14">
        <f t="shared" si="21"/>
        <v>40430.604328703703</v>
      </c>
      <c r="N249" s="10">
        <f t="shared" si="22"/>
        <v>2010</v>
      </c>
      <c r="O249" t="b">
        <v>1</v>
      </c>
      <c r="P249">
        <v>62</v>
      </c>
      <c r="Q249" s="10">
        <f t="shared" si="18"/>
        <v>134</v>
      </c>
      <c r="R249" s="10">
        <f t="shared" si="23"/>
        <v>108.15</v>
      </c>
      <c r="S249" t="b">
        <v>1</v>
      </c>
      <c r="T249" t="s">
        <v>8267</v>
      </c>
      <c r="U249" s="12" t="s">
        <v>8321</v>
      </c>
      <c r="V249" t="s">
        <v>8326</v>
      </c>
    </row>
    <row r="250" spans="1:22" ht="60" hidden="1" x14ac:dyDescent="0.25">
      <c r="A250">
        <v>248</v>
      </c>
      <c r="B250" s="3" t="s">
        <v>249</v>
      </c>
      <c r="C250" s="9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f t="shared" si="19"/>
        <v>40915.774409722224</v>
      </c>
      <c r="K250" s="10">
        <f t="shared" si="20"/>
        <v>2012</v>
      </c>
      <c r="L250">
        <v>1322073309</v>
      </c>
      <c r="M250" s="14">
        <f t="shared" si="21"/>
        <v>40870.774409722224</v>
      </c>
      <c r="N250" s="10">
        <f t="shared" si="22"/>
        <v>2011</v>
      </c>
      <c r="O250" t="b">
        <v>1</v>
      </c>
      <c r="P250">
        <v>146</v>
      </c>
      <c r="Q250" s="10">
        <f t="shared" si="18"/>
        <v>101</v>
      </c>
      <c r="R250" s="10">
        <f t="shared" si="23"/>
        <v>589.95000000000005</v>
      </c>
      <c r="S250" t="b">
        <v>1</v>
      </c>
      <c r="T250" t="s">
        <v>8267</v>
      </c>
      <c r="U250" s="12" t="s">
        <v>8321</v>
      </c>
      <c r="V250" t="s">
        <v>8326</v>
      </c>
    </row>
    <row r="251" spans="1:22" ht="60" hidden="1" x14ac:dyDescent="0.25">
      <c r="A251">
        <v>249</v>
      </c>
      <c r="B251" s="3" t="s">
        <v>250</v>
      </c>
      <c r="C251" s="9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f t="shared" si="19"/>
        <v>40412.736111111109</v>
      </c>
      <c r="K251" s="10">
        <f t="shared" si="20"/>
        <v>2010</v>
      </c>
      <c r="L251">
        <v>1275603020</v>
      </c>
      <c r="M251" s="14">
        <f t="shared" si="21"/>
        <v>40332.923842592594</v>
      </c>
      <c r="N251" s="10">
        <f t="shared" si="22"/>
        <v>2010</v>
      </c>
      <c r="O251" t="b">
        <v>1</v>
      </c>
      <c r="P251">
        <v>235</v>
      </c>
      <c r="Q251" s="10">
        <f t="shared" si="18"/>
        <v>113</v>
      </c>
      <c r="R251" s="10">
        <f t="shared" si="23"/>
        <v>48.05</v>
      </c>
      <c r="S251" t="b">
        <v>1</v>
      </c>
      <c r="T251" t="s">
        <v>8267</v>
      </c>
      <c r="U251" s="12" t="s">
        <v>8321</v>
      </c>
      <c r="V251" t="s">
        <v>8326</v>
      </c>
    </row>
    <row r="252" spans="1:22" ht="60" hidden="1" x14ac:dyDescent="0.25">
      <c r="A252">
        <v>250</v>
      </c>
      <c r="B252" s="3" t="s">
        <v>251</v>
      </c>
      <c r="C252" s="9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f t="shared" si="19"/>
        <v>41431.565868055557</v>
      </c>
      <c r="K252" s="10">
        <f t="shared" si="20"/>
        <v>2013</v>
      </c>
      <c r="L252">
        <v>1367933691</v>
      </c>
      <c r="M252" s="14">
        <f t="shared" si="21"/>
        <v>41401.565868055557</v>
      </c>
      <c r="N252" s="10">
        <f t="shared" si="22"/>
        <v>2013</v>
      </c>
      <c r="O252" t="b">
        <v>1</v>
      </c>
      <c r="P252">
        <v>437</v>
      </c>
      <c r="Q252" s="10">
        <f t="shared" si="18"/>
        <v>106</v>
      </c>
      <c r="R252" s="10">
        <f t="shared" si="23"/>
        <v>72.48</v>
      </c>
      <c r="S252" t="b">
        <v>1</v>
      </c>
      <c r="T252" t="s">
        <v>8267</v>
      </c>
      <c r="U252" s="12" t="s">
        <v>8321</v>
      </c>
      <c r="V252" t="s">
        <v>8326</v>
      </c>
    </row>
    <row r="253" spans="1:22" ht="45" hidden="1" x14ac:dyDescent="0.25">
      <c r="A253">
        <v>251</v>
      </c>
      <c r="B253" s="3" t="s">
        <v>252</v>
      </c>
      <c r="C253" s="9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f t="shared" si="19"/>
        <v>41045.791666666664</v>
      </c>
      <c r="K253" s="10">
        <f t="shared" si="20"/>
        <v>2012</v>
      </c>
      <c r="L253">
        <v>1334429646</v>
      </c>
      <c r="M253" s="14">
        <f t="shared" si="21"/>
        <v>41013.787569444445</v>
      </c>
      <c r="N253" s="10">
        <f t="shared" si="22"/>
        <v>2012</v>
      </c>
      <c r="O253" t="b">
        <v>1</v>
      </c>
      <c r="P253">
        <v>77</v>
      </c>
      <c r="Q253" s="10">
        <f t="shared" si="18"/>
        <v>126</v>
      </c>
      <c r="R253" s="10">
        <f t="shared" si="23"/>
        <v>57.08</v>
      </c>
      <c r="S253" t="b">
        <v>1</v>
      </c>
      <c r="T253" t="s">
        <v>8267</v>
      </c>
      <c r="U253" s="12" t="s">
        <v>8321</v>
      </c>
      <c r="V253" t="s">
        <v>8326</v>
      </c>
    </row>
    <row r="254" spans="1:22" ht="45" hidden="1" x14ac:dyDescent="0.25">
      <c r="A254">
        <v>252</v>
      </c>
      <c r="B254" s="3" t="s">
        <v>253</v>
      </c>
      <c r="C254" s="9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f t="shared" si="19"/>
        <v>40330.165972222225</v>
      </c>
      <c r="K254" s="10">
        <f t="shared" si="20"/>
        <v>2010</v>
      </c>
      <c r="L254">
        <v>1269878058</v>
      </c>
      <c r="M254" s="14">
        <f t="shared" si="21"/>
        <v>40266.662708333337</v>
      </c>
      <c r="N254" s="10">
        <f t="shared" si="22"/>
        <v>2010</v>
      </c>
      <c r="O254" t="b">
        <v>1</v>
      </c>
      <c r="P254">
        <v>108</v>
      </c>
      <c r="Q254" s="10">
        <f t="shared" si="18"/>
        <v>185</v>
      </c>
      <c r="R254" s="10">
        <f t="shared" si="23"/>
        <v>85.44</v>
      </c>
      <c r="S254" t="b">
        <v>1</v>
      </c>
      <c r="T254" t="s">
        <v>8267</v>
      </c>
      <c r="U254" s="12" t="s">
        <v>8321</v>
      </c>
      <c r="V254" t="s">
        <v>8326</v>
      </c>
    </row>
    <row r="255" spans="1:22" ht="60" hidden="1" x14ac:dyDescent="0.25">
      <c r="A255">
        <v>253</v>
      </c>
      <c r="B255" s="3" t="s">
        <v>254</v>
      </c>
      <c r="C255" s="9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f t="shared" si="19"/>
        <v>40954.650868055556</v>
      </c>
      <c r="K255" s="10">
        <f t="shared" si="20"/>
        <v>2012</v>
      </c>
      <c r="L255">
        <v>1326728235</v>
      </c>
      <c r="M255" s="14">
        <f t="shared" si="21"/>
        <v>40924.650868055556</v>
      </c>
      <c r="N255" s="10">
        <f t="shared" si="22"/>
        <v>2012</v>
      </c>
      <c r="O255" t="b">
        <v>1</v>
      </c>
      <c r="P255">
        <v>7</v>
      </c>
      <c r="Q255" s="10">
        <f t="shared" si="18"/>
        <v>101</v>
      </c>
      <c r="R255" s="10">
        <f t="shared" si="23"/>
        <v>215.86</v>
      </c>
      <c r="S255" t="b">
        <v>1</v>
      </c>
      <c r="T255" t="s">
        <v>8267</v>
      </c>
      <c r="U255" s="12" t="s">
        <v>8321</v>
      </c>
      <c r="V255" t="s">
        <v>8326</v>
      </c>
    </row>
    <row r="256" spans="1:22" ht="45" hidden="1" x14ac:dyDescent="0.25">
      <c r="A256">
        <v>254</v>
      </c>
      <c r="B256" s="3" t="s">
        <v>255</v>
      </c>
      <c r="C256" s="9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f t="shared" si="19"/>
        <v>42294.083333333328</v>
      </c>
      <c r="K256" s="10">
        <f t="shared" si="20"/>
        <v>2015</v>
      </c>
      <c r="L256">
        <v>1442443910</v>
      </c>
      <c r="M256" s="14">
        <f t="shared" si="21"/>
        <v>42263.952662037031</v>
      </c>
      <c r="N256" s="10">
        <f t="shared" si="22"/>
        <v>2015</v>
      </c>
      <c r="O256" t="b">
        <v>1</v>
      </c>
      <c r="P256">
        <v>314</v>
      </c>
      <c r="Q256" s="10">
        <f t="shared" si="18"/>
        <v>117</v>
      </c>
      <c r="R256" s="10">
        <f t="shared" si="23"/>
        <v>89.39</v>
      </c>
      <c r="S256" t="b">
        <v>1</v>
      </c>
      <c r="T256" t="s">
        <v>8267</v>
      </c>
      <c r="U256" s="12" t="s">
        <v>8321</v>
      </c>
      <c r="V256" t="s">
        <v>8326</v>
      </c>
    </row>
    <row r="257" spans="1:22" ht="30" hidden="1" x14ac:dyDescent="0.25">
      <c r="A257">
        <v>255</v>
      </c>
      <c r="B257" s="3" t="s">
        <v>256</v>
      </c>
      <c r="C257" s="9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f t="shared" si="19"/>
        <v>40618.48474537037</v>
      </c>
      <c r="K257" s="10">
        <f t="shared" si="20"/>
        <v>2011</v>
      </c>
      <c r="L257">
        <v>1297687082</v>
      </c>
      <c r="M257" s="14">
        <f t="shared" si="21"/>
        <v>40588.526412037041</v>
      </c>
      <c r="N257" s="10">
        <f t="shared" si="22"/>
        <v>2011</v>
      </c>
      <c r="O257" t="b">
        <v>1</v>
      </c>
      <c r="P257">
        <v>188</v>
      </c>
      <c r="Q257" s="10">
        <f t="shared" si="18"/>
        <v>107</v>
      </c>
      <c r="R257" s="10">
        <f t="shared" si="23"/>
        <v>45.42</v>
      </c>
      <c r="S257" t="b">
        <v>1</v>
      </c>
      <c r="T257" t="s">
        <v>8267</v>
      </c>
      <c r="U257" s="12" t="s">
        <v>8321</v>
      </c>
      <c r="V257" t="s">
        <v>8326</v>
      </c>
    </row>
    <row r="258" spans="1:22" ht="60" hidden="1" x14ac:dyDescent="0.25">
      <c r="A258">
        <v>256</v>
      </c>
      <c r="B258" s="3" t="s">
        <v>257</v>
      </c>
      <c r="C258" s="9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f t="shared" si="19"/>
        <v>41349.769293981481</v>
      </c>
      <c r="K258" s="10">
        <f t="shared" si="20"/>
        <v>2013</v>
      </c>
      <c r="L258">
        <v>1360866467</v>
      </c>
      <c r="M258" s="14">
        <f t="shared" si="21"/>
        <v>41319.769293981481</v>
      </c>
      <c r="N258" s="10">
        <f t="shared" si="22"/>
        <v>2013</v>
      </c>
      <c r="O258" t="b">
        <v>1</v>
      </c>
      <c r="P258">
        <v>275</v>
      </c>
      <c r="Q258" s="10">
        <f t="shared" ref="Q258:Q321" si="24">ROUND(E258/D258*100,0)</f>
        <v>139</v>
      </c>
      <c r="R258" s="10">
        <f t="shared" si="23"/>
        <v>65.760000000000005</v>
      </c>
      <c r="S258" t="b">
        <v>1</v>
      </c>
      <c r="T258" t="s">
        <v>8267</v>
      </c>
      <c r="U258" s="12" t="s">
        <v>8321</v>
      </c>
      <c r="V258" t="s">
        <v>8326</v>
      </c>
    </row>
    <row r="259" spans="1:22" ht="60" hidden="1" x14ac:dyDescent="0.25">
      <c r="A259">
        <v>257</v>
      </c>
      <c r="B259" s="3" t="s">
        <v>258</v>
      </c>
      <c r="C259" s="9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f t="shared" ref="J259:J322" si="25">(((I259/60)/60/24)+DATE(1970,1,1))</f>
        <v>42509.626875000002</v>
      </c>
      <c r="K259" s="10">
        <f t="shared" ref="K259:K322" si="26">YEAR(J259)</f>
        <v>2016</v>
      </c>
      <c r="L259">
        <v>1461078162</v>
      </c>
      <c r="M259" s="14">
        <f t="shared" ref="M259:M322" si="27">(((L259/60)/60/24)+DATE(1970,1,1))</f>
        <v>42479.626875000002</v>
      </c>
      <c r="N259" s="10">
        <f t="shared" ref="N259:N322" si="28">YEAR(M259)</f>
        <v>2016</v>
      </c>
      <c r="O259" t="b">
        <v>1</v>
      </c>
      <c r="P259">
        <v>560</v>
      </c>
      <c r="Q259" s="10">
        <f t="shared" si="24"/>
        <v>107</v>
      </c>
      <c r="R259" s="10">
        <f t="shared" ref="R259:R322" si="29">IFERROR(ROUND(E259/P259,2),0)</f>
        <v>66.7</v>
      </c>
      <c r="S259" t="b">
        <v>1</v>
      </c>
      <c r="T259" t="s">
        <v>8267</v>
      </c>
      <c r="U259" s="12" t="s">
        <v>8321</v>
      </c>
      <c r="V259" t="s">
        <v>8326</v>
      </c>
    </row>
    <row r="260" spans="1:22" ht="60" hidden="1" x14ac:dyDescent="0.25">
      <c r="A260">
        <v>258</v>
      </c>
      <c r="B260" s="3" t="s">
        <v>259</v>
      </c>
      <c r="C260" s="9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f t="shared" si="25"/>
        <v>40712.051689814813</v>
      </c>
      <c r="K260" s="10">
        <f t="shared" si="26"/>
        <v>2011</v>
      </c>
      <c r="L260">
        <v>1305767666</v>
      </c>
      <c r="M260" s="14">
        <f t="shared" si="27"/>
        <v>40682.051689814813</v>
      </c>
      <c r="N260" s="10">
        <f t="shared" si="28"/>
        <v>2011</v>
      </c>
      <c r="O260" t="b">
        <v>1</v>
      </c>
      <c r="P260">
        <v>688</v>
      </c>
      <c r="Q260" s="10">
        <f t="shared" si="24"/>
        <v>191</v>
      </c>
      <c r="R260" s="10">
        <f t="shared" si="29"/>
        <v>83.35</v>
      </c>
      <c r="S260" t="b">
        <v>1</v>
      </c>
      <c r="T260" t="s">
        <v>8267</v>
      </c>
      <c r="U260" s="12" t="s">
        <v>8321</v>
      </c>
      <c r="V260" t="s">
        <v>8326</v>
      </c>
    </row>
    <row r="261" spans="1:22" ht="60" hidden="1" x14ac:dyDescent="0.25">
      <c r="A261">
        <v>259</v>
      </c>
      <c r="B261" s="3" t="s">
        <v>260</v>
      </c>
      <c r="C261" s="9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f t="shared" si="25"/>
        <v>42102.738067129627</v>
      </c>
      <c r="K261" s="10">
        <f t="shared" si="26"/>
        <v>2015</v>
      </c>
      <c r="L261">
        <v>1425922969</v>
      </c>
      <c r="M261" s="14">
        <f t="shared" si="27"/>
        <v>42072.738067129627</v>
      </c>
      <c r="N261" s="10">
        <f t="shared" si="28"/>
        <v>2015</v>
      </c>
      <c r="O261" t="b">
        <v>1</v>
      </c>
      <c r="P261">
        <v>942</v>
      </c>
      <c r="Q261" s="10">
        <f t="shared" si="24"/>
        <v>132</v>
      </c>
      <c r="R261" s="10">
        <f t="shared" si="29"/>
        <v>105.05</v>
      </c>
      <c r="S261" t="b">
        <v>1</v>
      </c>
      <c r="T261" t="s">
        <v>8267</v>
      </c>
      <c r="U261" s="12" t="s">
        <v>8321</v>
      </c>
      <c r="V261" t="s">
        <v>8326</v>
      </c>
    </row>
    <row r="262" spans="1:22" ht="45" hidden="1" x14ac:dyDescent="0.25">
      <c r="A262">
        <v>260</v>
      </c>
      <c r="B262" s="3" t="s">
        <v>261</v>
      </c>
      <c r="C262" s="9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f t="shared" si="25"/>
        <v>40376.415972222225</v>
      </c>
      <c r="K262" s="10">
        <f t="shared" si="26"/>
        <v>2010</v>
      </c>
      <c r="L262">
        <v>1275415679</v>
      </c>
      <c r="M262" s="14">
        <f t="shared" si="27"/>
        <v>40330.755543981482</v>
      </c>
      <c r="N262" s="10">
        <f t="shared" si="28"/>
        <v>2010</v>
      </c>
      <c r="O262" t="b">
        <v>1</v>
      </c>
      <c r="P262">
        <v>88</v>
      </c>
      <c r="Q262" s="10">
        <f t="shared" si="24"/>
        <v>106</v>
      </c>
      <c r="R262" s="10">
        <f t="shared" si="29"/>
        <v>120.91</v>
      </c>
      <c r="S262" t="b">
        <v>1</v>
      </c>
      <c r="T262" t="s">
        <v>8267</v>
      </c>
      <c r="U262" s="12" t="s">
        <v>8321</v>
      </c>
      <c r="V262" t="s">
        <v>8326</v>
      </c>
    </row>
    <row r="263" spans="1:22" ht="45" hidden="1" x14ac:dyDescent="0.25">
      <c r="A263">
        <v>261</v>
      </c>
      <c r="B263" s="3" t="s">
        <v>262</v>
      </c>
      <c r="C263" s="9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f t="shared" si="25"/>
        <v>41067.621527777781</v>
      </c>
      <c r="K263" s="10">
        <f t="shared" si="26"/>
        <v>2012</v>
      </c>
      <c r="L263">
        <v>1334783704</v>
      </c>
      <c r="M263" s="14">
        <f t="shared" si="27"/>
        <v>41017.885462962964</v>
      </c>
      <c r="N263" s="10">
        <f t="shared" si="28"/>
        <v>2012</v>
      </c>
      <c r="O263" t="b">
        <v>1</v>
      </c>
      <c r="P263">
        <v>220</v>
      </c>
      <c r="Q263" s="10">
        <f t="shared" si="24"/>
        <v>107</v>
      </c>
      <c r="R263" s="10">
        <f t="shared" si="29"/>
        <v>97.64</v>
      </c>
      <c r="S263" t="b">
        <v>1</v>
      </c>
      <c r="T263" t="s">
        <v>8267</v>
      </c>
      <c r="U263" s="12" t="s">
        <v>8321</v>
      </c>
      <c r="V263" t="s">
        <v>8326</v>
      </c>
    </row>
    <row r="264" spans="1:22" ht="30" hidden="1" x14ac:dyDescent="0.25">
      <c r="A264">
        <v>262</v>
      </c>
      <c r="B264" s="3" t="s">
        <v>263</v>
      </c>
      <c r="C264" s="9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f t="shared" si="25"/>
        <v>40600.24800925926</v>
      </c>
      <c r="K264" s="10">
        <f t="shared" si="26"/>
        <v>2011</v>
      </c>
      <c r="L264">
        <v>1294811828</v>
      </c>
      <c r="M264" s="14">
        <f t="shared" si="27"/>
        <v>40555.24800925926</v>
      </c>
      <c r="N264" s="10">
        <f t="shared" si="28"/>
        <v>2011</v>
      </c>
      <c r="O264" t="b">
        <v>1</v>
      </c>
      <c r="P264">
        <v>145</v>
      </c>
      <c r="Q264" s="10">
        <f t="shared" si="24"/>
        <v>240</v>
      </c>
      <c r="R264" s="10">
        <f t="shared" si="29"/>
        <v>41.38</v>
      </c>
      <c r="S264" t="b">
        <v>1</v>
      </c>
      <c r="T264" t="s">
        <v>8267</v>
      </c>
      <c r="U264" s="12" t="s">
        <v>8321</v>
      </c>
      <c r="V264" t="s">
        <v>8326</v>
      </c>
    </row>
    <row r="265" spans="1:22" ht="60" hidden="1" x14ac:dyDescent="0.25">
      <c r="A265">
        <v>263</v>
      </c>
      <c r="B265" s="3" t="s">
        <v>264</v>
      </c>
      <c r="C265" s="9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f t="shared" si="25"/>
        <v>41179.954791666663</v>
      </c>
      <c r="K265" s="10">
        <f t="shared" si="26"/>
        <v>2012</v>
      </c>
      <c r="L265">
        <v>1346194494</v>
      </c>
      <c r="M265" s="14">
        <f t="shared" si="27"/>
        <v>41149.954791666663</v>
      </c>
      <c r="N265" s="10">
        <f t="shared" si="28"/>
        <v>2012</v>
      </c>
      <c r="O265" t="b">
        <v>1</v>
      </c>
      <c r="P265">
        <v>963</v>
      </c>
      <c r="Q265" s="10">
        <f t="shared" si="24"/>
        <v>118</v>
      </c>
      <c r="R265" s="10">
        <f t="shared" si="29"/>
        <v>30.65</v>
      </c>
      <c r="S265" t="b">
        <v>1</v>
      </c>
      <c r="T265" t="s">
        <v>8267</v>
      </c>
      <c r="U265" s="12" t="s">
        <v>8321</v>
      </c>
      <c r="V265" t="s">
        <v>8326</v>
      </c>
    </row>
    <row r="266" spans="1:22" ht="60" hidden="1" x14ac:dyDescent="0.25">
      <c r="A266">
        <v>264</v>
      </c>
      <c r="B266" s="3" t="s">
        <v>265</v>
      </c>
      <c r="C266" s="9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f t="shared" si="25"/>
        <v>41040.620312500003</v>
      </c>
      <c r="K266" s="10">
        <f t="shared" si="26"/>
        <v>2012</v>
      </c>
      <c r="L266">
        <v>1334155995</v>
      </c>
      <c r="M266" s="14">
        <f t="shared" si="27"/>
        <v>41010.620312500003</v>
      </c>
      <c r="N266" s="10">
        <f t="shared" si="28"/>
        <v>2012</v>
      </c>
      <c r="O266" t="b">
        <v>1</v>
      </c>
      <c r="P266">
        <v>91</v>
      </c>
      <c r="Q266" s="10">
        <f t="shared" si="24"/>
        <v>118</v>
      </c>
      <c r="R266" s="10">
        <f t="shared" si="29"/>
        <v>64.95</v>
      </c>
      <c r="S266" t="b">
        <v>1</v>
      </c>
      <c r="T266" t="s">
        <v>8267</v>
      </c>
      <c r="U266" s="12" t="s">
        <v>8321</v>
      </c>
      <c r="V266" t="s">
        <v>8326</v>
      </c>
    </row>
    <row r="267" spans="1:22" ht="60" hidden="1" x14ac:dyDescent="0.25">
      <c r="A267">
        <v>265</v>
      </c>
      <c r="B267" s="3" t="s">
        <v>266</v>
      </c>
      <c r="C267" s="9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f t="shared" si="25"/>
        <v>40308.844444444447</v>
      </c>
      <c r="K267" s="10">
        <f t="shared" si="26"/>
        <v>2010</v>
      </c>
      <c r="L267">
        <v>1269928430</v>
      </c>
      <c r="M267" s="14">
        <f t="shared" si="27"/>
        <v>40267.245717592588</v>
      </c>
      <c r="N267" s="10">
        <f t="shared" si="28"/>
        <v>2010</v>
      </c>
      <c r="O267" t="b">
        <v>1</v>
      </c>
      <c r="P267">
        <v>58</v>
      </c>
      <c r="Q267" s="10">
        <f t="shared" si="24"/>
        <v>111</v>
      </c>
      <c r="R267" s="10">
        <f t="shared" si="29"/>
        <v>95.78</v>
      </c>
      <c r="S267" t="b">
        <v>1</v>
      </c>
      <c r="T267" t="s">
        <v>8267</v>
      </c>
      <c r="U267" s="12" t="s">
        <v>8321</v>
      </c>
      <c r="V267" t="s">
        <v>8326</v>
      </c>
    </row>
    <row r="268" spans="1:22" ht="60" hidden="1" x14ac:dyDescent="0.25">
      <c r="A268">
        <v>266</v>
      </c>
      <c r="B268" s="3" t="s">
        <v>267</v>
      </c>
      <c r="C268" s="9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f t="shared" si="25"/>
        <v>40291.160416666666</v>
      </c>
      <c r="K268" s="10">
        <f t="shared" si="26"/>
        <v>2010</v>
      </c>
      <c r="L268">
        <v>1264565507</v>
      </c>
      <c r="M268" s="14">
        <f t="shared" si="27"/>
        <v>40205.174849537041</v>
      </c>
      <c r="N268" s="10">
        <f t="shared" si="28"/>
        <v>2010</v>
      </c>
      <c r="O268" t="b">
        <v>1</v>
      </c>
      <c r="P268">
        <v>36</v>
      </c>
      <c r="Q268" s="10">
        <f t="shared" si="24"/>
        <v>146</v>
      </c>
      <c r="R268" s="10">
        <f t="shared" si="29"/>
        <v>40.42</v>
      </c>
      <c r="S268" t="b">
        <v>1</v>
      </c>
      <c r="T268" t="s">
        <v>8267</v>
      </c>
      <c r="U268" s="12" t="s">
        <v>8321</v>
      </c>
      <c r="V268" t="s">
        <v>8326</v>
      </c>
    </row>
    <row r="269" spans="1:22" ht="45" hidden="1" x14ac:dyDescent="0.25">
      <c r="A269">
        <v>267</v>
      </c>
      <c r="B269" s="3" t="s">
        <v>268</v>
      </c>
      <c r="C269" s="9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f t="shared" si="25"/>
        <v>41815.452534722222</v>
      </c>
      <c r="K269" s="10">
        <f t="shared" si="26"/>
        <v>2014</v>
      </c>
      <c r="L269">
        <v>1401101499</v>
      </c>
      <c r="M269" s="14">
        <f t="shared" si="27"/>
        <v>41785.452534722222</v>
      </c>
      <c r="N269" s="10">
        <f t="shared" si="28"/>
        <v>2014</v>
      </c>
      <c r="O269" t="b">
        <v>1</v>
      </c>
      <c r="P269">
        <v>165</v>
      </c>
      <c r="Q269" s="10">
        <f t="shared" si="24"/>
        <v>132</v>
      </c>
      <c r="R269" s="10">
        <f t="shared" si="29"/>
        <v>78.58</v>
      </c>
      <c r="S269" t="b">
        <v>1</v>
      </c>
      <c r="T269" t="s">
        <v>8267</v>
      </c>
      <c r="U269" s="12" t="s">
        <v>8321</v>
      </c>
      <c r="V269" t="s">
        <v>8326</v>
      </c>
    </row>
    <row r="270" spans="1:22" ht="60" hidden="1" x14ac:dyDescent="0.25">
      <c r="A270">
        <v>268</v>
      </c>
      <c r="B270" s="3" t="s">
        <v>269</v>
      </c>
      <c r="C270" s="9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f t="shared" si="25"/>
        <v>40854.194189814814</v>
      </c>
      <c r="K270" s="10">
        <f t="shared" si="26"/>
        <v>2011</v>
      </c>
      <c r="L270">
        <v>1316749178</v>
      </c>
      <c r="M270" s="14">
        <f t="shared" si="27"/>
        <v>40809.15252314815</v>
      </c>
      <c r="N270" s="10">
        <f t="shared" si="28"/>
        <v>2011</v>
      </c>
      <c r="O270" t="b">
        <v>1</v>
      </c>
      <c r="P270">
        <v>111</v>
      </c>
      <c r="Q270" s="10">
        <f t="shared" si="24"/>
        <v>111</v>
      </c>
      <c r="R270" s="10">
        <f t="shared" si="29"/>
        <v>50.18</v>
      </c>
      <c r="S270" t="b">
        <v>1</v>
      </c>
      <c r="T270" t="s">
        <v>8267</v>
      </c>
      <c r="U270" s="12" t="s">
        <v>8321</v>
      </c>
      <c r="V270" t="s">
        <v>8326</v>
      </c>
    </row>
    <row r="271" spans="1:22" ht="60" hidden="1" x14ac:dyDescent="0.25">
      <c r="A271">
        <v>269</v>
      </c>
      <c r="B271" s="3" t="s">
        <v>270</v>
      </c>
      <c r="C271" s="9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f t="shared" si="25"/>
        <v>42788.197013888886</v>
      </c>
      <c r="K271" s="10">
        <f t="shared" si="26"/>
        <v>2017</v>
      </c>
      <c r="L271">
        <v>1485146622</v>
      </c>
      <c r="M271" s="14">
        <f t="shared" si="27"/>
        <v>42758.197013888886</v>
      </c>
      <c r="N271" s="10">
        <f t="shared" si="28"/>
        <v>2017</v>
      </c>
      <c r="O271" t="b">
        <v>1</v>
      </c>
      <c r="P271">
        <v>1596</v>
      </c>
      <c r="Q271" s="10">
        <f t="shared" si="24"/>
        <v>147</v>
      </c>
      <c r="R271" s="10">
        <f t="shared" si="29"/>
        <v>92.25</v>
      </c>
      <c r="S271" t="b">
        <v>1</v>
      </c>
      <c r="T271" t="s">
        <v>8267</v>
      </c>
      <c r="U271" s="12" t="s">
        <v>8321</v>
      </c>
      <c r="V271" t="s">
        <v>8326</v>
      </c>
    </row>
    <row r="272" spans="1:22" ht="45" hidden="1" x14ac:dyDescent="0.25">
      <c r="A272">
        <v>270</v>
      </c>
      <c r="B272" s="3" t="s">
        <v>271</v>
      </c>
      <c r="C272" s="9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f t="shared" si="25"/>
        <v>40688.166666666664</v>
      </c>
      <c r="K272" s="10">
        <f t="shared" si="26"/>
        <v>2011</v>
      </c>
      <c r="L272">
        <v>1301950070</v>
      </c>
      <c r="M272" s="14">
        <f t="shared" si="27"/>
        <v>40637.866550925923</v>
      </c>
      <c r="N272" s="10">
        <f t="shared" si="28"/>
        <v>2011</v>
      </c>
      <c r="O272" t="b">
        <v>1</v>
      </c>
      <c r="P272">
        <v>61</v>
      </c>
      <c r="Q272" s="10">
        <f t="shared" si="24"/>
        <v>153</v>
      </c>
      <c r="R272" s="10">
        <f t="shared" si="29"/>
        <v>57.54</v>
      </c>
      <c r="S272" t="b">
        <v>1</v>
      </c>
      <c r="T272" t="s">
        <v>8267</v>
      </c>
      <c r="U272" s="12" t="s">
        <v>8321</v>
      </c>
      <c r="V272" t="s">
        <v>8326</v>
      </c>
    </row>
    <row r="273" spans="1:22" ht="60" hidden="1" x14ac:dyDescent="0.25">
      <c r="A273">
        <v>271</v>
      </c>
      <c r="B273" s="3" t="s">
        <v>272</v>
      </c>
      <c r="C273" s="9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f t="shared" si="25"/>
        <v>41641.333333333336</v>
      </c>
      <c r="K273" s="10">
        <f t="shared" si="26"/>
        <v>2014</v>
      </c>
      <c r="L273">
        <v>1386123861</v>
      </c>
      <c r="M273" s="14">
        <f t="shared" si="27"/>
        <v>41612.10024305556</v>
      </c>
      <c r="N273" s="10">
        <f t="shared" si="28"/>
        <v>2013</v>
      </c>
      <c r="O273" t="b">
        <v>1</v>
      </c>
      <c r="P273">
        <v>287</v>
      </c>
      <c r="Q273" s="10">
        <f t="shared" si="24"/>
        <v>105</v>
      </c>
      <c r="R273" s="10">
        <f t="shared" si="29"/>
        <v>109.42</v>
      </c>
      <c r="S273" t="b">
        <v>1</v>
      </c>
      <c r="T273" t="s">
        <v>8267</v>
      </c>
      <c r="U273" s="12" t="s">
        <v>8321</v>
      </c>
      <c r="V273" t="s">
        <v>8326</v>
      </c>
    </row>
    <row r="274" spans="1:22" ht="60" hidden="1" x14ac:dyDescent="0.25">
      <c r="A274">
        <v>272</v>
      </c>
      <c r="B274" s="3" t="s">
        <v>273</v>
      </c>
      <c r="C274" s="9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f t="shared" si="25"/>
        <v>40296.78402777778</v>
      </c>
      <c r="K274" s="10">
        <f t="shared" si="26"/>
        <v>2010</v>
      </c>
      <c r="L274">
        <v>1267220191</v>
      </c>
      <c r="M274" s="14">
        <f t="shared" si="27"/>
        <v>40235.900358796294</v>
      </c>
      <c r="N274" s="10">
        <f t="shared" si="28"/>
        <v>2010</v>
      </c>
      <c r="O274" t="b">
        <v>1</v>
      </c>
      <c r="P274">
        <v>65</v>
      </c>
      <c r="Q274" s="10">
        <f t="shared" si="24"/>
        <v>177</v>
      </c>
      <c r="R274" s="10">
        <f t="shared" si="29"/>
        <v>81.89</v>
      </c>
      <c r="S274" t="b">
        <v>1</v>
      </c>
      <c r="T274" t="s">
        <v>8267</v>
      </c>
      <c r="U274" s="12" t="s">
        <v>8321</v>
      </c>
      <c r="V274" t="s">
        <v>8326</v>
      </c>
    </row>
    <row r="275" spans="1:22" ht="60" hidden="1" x14ac:dyDescent="0.25">
      <c r="A275">
        <v>273</v>
      </c>
      <c r="B275" s="3" t="s">
        <v>274</v>
      </c>
      <c r="C275" s="9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f t="shared" si="25"/>
        <v>40727.498449074075</v>
      </c>
      <c r="K275" s="10">
        <f t="shared" si="26"/>
        <v>2011</v>
      </c>
      <c r="L275">
        <v>1307102266</v>
      </c>
      <c r="M275" s="14">
        <f t="shared" si="27"/>
        <v>40697.498449074075</v>
      </c>
      <c r="N275" s="10">
        <f t="shared" si="28"/>
        <v>2011</v>
      </c>
      <c r="O275" t="b">
        <v>1</v>
      </c>
      <c r="P275">
        <v>118</v>
      </c>
      <c r="Q275" s="10">
        <f t="shared" si="24"/>
        <v>108</v>
      </c>
      <c r="R275" s="10">
        <f t="shared" si="29"/>
        <v>45.67</v>
      </c>
      <c r="S275" t="b">
        <v>1</v>
      </c>
      <c r="T275" t="s">
        <v>8267</v>
      </c>
      <c r="U275" s="12" t="s">
        <v>8321</v>
      </c>
      <c r="V275" t="s">
        <v>8326</v>
      </c>
    </row>
    <row r="276" spans="1:22" ht="60" hidden="1" x14ac:dyDescent="0.25">
      <c r="A276">
        <v>274</v>
      </c>
      <c r="B276" s="3" t="s">
        <v>275</v>
      </c>
      <c r="C276" s="9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f t="shared" si="25"/>
        <v>41004.290972222225</v>
      </c>
      <c r="K276" s="10">
        <f t="shared" si="26"/>
        <v>2012</v>
      </c>
      <c r="L276">
        <v>1330638829</v>
      </c>
      <c r="M276" s="14">
        <f t="shared" si="27"/>
        <v>40969.912372685183</v>
      </c>
      <c r="N276" s="10">
        <f t="shared" si="28"/>
        <v>2012</v>
      </c>
      <c r="O276" t="b">
        <v>1</v>
      </c>
      <c r="P276">
        <v>113</v>
      </c>
      <c r="Q276" s="10">
        <f t="shared" si="24"/>
        <v>156</v>
      </c>
      <c r="R276" s="10">
        <f t="shared" si="29"/>
        <v>55.22</v>
      </c>
      <c r="S276" t="b">
        <v>1</v>
      </c>
      <c r="T276" t="s">
        <v>8267</v>
      </c>
      <c r="U276" s="12" t="s">
        <v>8321</v>
      </c>
      <c r="V276" t="s">
        <v>8326</v>
      </c>
    </row>
    <row r="277" spans="1:22" ht="45" hidden="1" x14ac:dyDescent="0.25">
      <c r="A277">
        <v>275</v>
      </c>
      <c r="B277" s="3" t="s">
        <v>276</v>
      </c>
      <c r="C277" s="9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f t="shared" si="25"/>
        <v>41223.073680555557</v>
      </c>
      <c r="K277" s="10">
        <f t="shared" si="26"/>
        <v>2012</v>
      </c>
      <c r="L277">
        <v>1349916366</v>
      </c>
      <c r="M277" s="14">
        <f t="shared" si="27"/>
        <v>41193.032013888893</v>
      </c>
      <c r="N277" s="10">
        <f t="shared" si="28"/>
        <v>2012</v>
      </c>
      <c r="O277" t="b">
        <v>1</v>
      </c>
      <c r="P277">
        <v>332</v>
      </c>
      <c r="Q277" s="10">
        <f t="shared" si="24"/>
        <v>108</v>
      </c>
      <c r="R277" s="10">
        <f t="shared" si="29"/>
        <v>65.3</v>
      </c>
      <c r="S277" t="b">
        <v>1</v>
      </c>
      <c r="T277" t="s">
        <v>8267</v>
      </c>
      <c r="U277" s="12" t="s">
        <v>8321</v>
      </c>
      <c r="V277" t="s">
        <v>8326</v>
      </c>
    </row>
    <row r="278" spans="1:22" ht="60" hidden="1" x14ac:dyDescent="0.25">
      <c r="A278">
        <v>276</v>
      </c>
      <c r="B278" s="3" t="s">
        <v>277</v>
      </c>
      <c r="C278" s="9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f t="shared" si="25"/>
        <v>41027.040208333332</v>
      </c>
      <c r="K278" s="10">
        <f t="shared" si="26"/>
        <v>2012</v>
      </c>
      <c r="L278">
        <v>1330394274</v>
      </c>
      <c r="M278" s="14">
        <f t="shared" si="27"/>
        <v>40967.081874999996</v>
      </c>
      <c r="N278" s="10">
        <f t="shared" si="28"/>
        <v>2012</v>
      </c>
      <c r="O278" t="b">
        <v>1</v>
      </c>
      <c r="P278">
        <v>62</v>
      </c>
      <c r="Q278" s="10">
        <f t="shared" si="24"/>
        <v>148</v>
      </c>
      <c r="R278" s="10">
        <f t="shared" si="29"/>
        <v>95.23</v>
      </c>
      <c r="S278" t="b">
        <v>1</v>
      </c>
      <c r="T278" t="s">
        <v>8267</v>
      </c>
      <c r="U278" s="12" t="s">
        <v>8321</v>
      </c>
      <c r="V278" t="s">
        <v>8326</v>
      </c>
    </row>
    <row r="279" spans="1:22" ht="60" hidden="1" x14ac:dyDescent="0.25">
      <c r="A279">
        <v>277</v>
      </c>
      <c r="B279" s="3" t="s">
        <v>278</v>
      </c>
      <c r="C279" s="9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f t="shared" si="25"/>
        <v>42147.891423611116</v>
      </c>
      <c r="K279" s="10">
        <f t="shared" si="26"/>
        <v>2015</v>
      </c>
      <c r="L279">
        <v>1429824219</v>
      </c>
      <c r="M279" s="14">
        <f t="shared" si="27"/>
        <v>42117.891423611116</v>
      </c>
      <c r="N279" s="10">
        <f t="shared" si="28"/>
        <v>2015</v>
      </c>
      <c r="O279" t="b">
        <v>1</v>
      </c>
      <c r="P279">
        <v>951</v>
      </c>
      <c r="Q279" s="10">
        <f t="shared" si="24"/>
        <v>110</v>
      </c>
      <c r="R279" s="10">
        <f t="shared" si="29"/>
        <v>75.44</v>
      </c>
      <c r="S279" t="b">
        <v>1</v>
      </c>
      <c r="T279" t="s">
        <v>8267</v>
      </c>
      <c r="U279" s="12" t="s">
        <v>8321</v>
      </c>
      <c r="V279" t="s">
        <v>8326</v>
      </c>
    </row>
    <row r="280" spans="1:22" ht="45" hidden="1" x14ac:dyDescent="0.25">
      <c r="A280">
        <v>278</v>
      </c>
      <c r="B280" s="3" t="s">
        <v>279</v>
      </c>
      <c r="C280" s="9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f t="shared" si="25"/>
        <v>41194.040960648148</v>
      </c>
      <c r="K280" s="10">
        <f t="shared" si="26"/>
        <v>2012</v>
      </c>
      <c r="L280">
        <v>1347411539</v>
      </c>
      <c r="M280" s="14">
        <f t="shared" si="27"/>
        <v>41164.040960648148</v>
      </c>
      <c r="N280" s="10">
        <f t="shared" si="28"/>
        <v>2012</v>
      </c>
      <c r="O280" t="b">
        <v>1</v>
      </c>
      <c r="P280">
        <v>415</v>
      </c>
      <c r="Q280" s="10">
        <f t="shared" si="24"/>
        <v>150</v>
      </c>
      <c r="R280" s="10">
        <f t="shared" si="29"/>
        <v>97.82</v>
      </c>
      <c r="S280" t="b">
        <v>1</v>
      </c>
      <c r="T280" t="s">
        <v>8267</v>
      </c>
      <c r="U280" s="12" t="s">
        <v>8321</v>
      </c>
      <c r="V280" t="s">
        <v>8326</v>
      </c>
    </row>
    <row r="281" spans="1:22" ht="60" hidden="1" x14ac:dyDescent="0.25">
      <c r="A281">
        <v>279</v>
      </c>
      <c r="B281" s="3" t="s">
        <v>280</v>
      </c>
      <c r="C281" s="9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f t="shared" si="25"/>
        <v>42793.084027777775</v>
      </c>
      <c r="K281" s="10">
        <f t="shared" si="26"/>
        <v>2017</v>
      </c>
      <c r="L281">
        <v>1485237096</v>
      </c>
      <c r="M281" s="14">
        <f t="shared" si="27"/>
        <v>42759.244166666671</v>
      </c>
      <c r="N281" s="10">
        <f t="shared" si="28"/>
        <v>2017</v>
      </c>
      <c r="O281" t="b">
        <v>1</v>
      </c>
      <c r="P281">
        <v>305</v>
      </c>
      <c r="Q281" s="10">
        <f t="shared" si="24"/>
        <v>157</v>
      </c>
      <c r="R281" s="10">
        <f t="shared" si="29"/>
        <v>87.69</v>
      </c>
      <c r="S281" t="b">
        <v>1</v>
      </c>
      <c r="T281" t="s">
        <v>8267</v>
      </c>
      <c r="U281" s="12" t="s">
        <v>8321</v>
      </c>
      <c r="V281" t="s">
        <v>8326</v>
      </c>
    </row>
    <row r="282" spans="1:22" ht="60" hidden="1" x14ac:dyDescent="0.25">
      <c r="A282">
        <v>280</v>
      </c>
      <c r="B282" s="3" t="s">
        <v>281</v>
      </c>
      <c r="C282" s="9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f t="shared" si="25"/>
        <v>41789.590682870366</v>
      </c>
      <c r="K282" s="10">
        <f t="shared" si="26"/>
        <v>2014</v>
      </c>
      <c r="L282">
        <v>1397571035</v>
      </c>
      <c r="M282" s="14">
        <f t="shared" si="27"/>
        <v>41744.590682870366</v>
      </c>
      <c r="N282" s="10">
        <f t="shared" si="28"/>
        <v>2014</v>
      </c>
      <c r="O282" t="b">
        <v>1</v>
      </c>
      <c r="P282">
        <v>2139</v>
      </c>
      <c r="Q282" s="10">
        <f t="shared" si="24"/>
        <v>156</v>
      </c>
      <c r="R282" s="10">
        <f t="shared" si="29"/>
        <v>54.75</v>
      </c>
      <c r="S282" t="b">
        <v>1</v>
      </c>
      <c r="T282" t="s">
        <v>8267</v>
      </c>
      <c r="U282" s="12" t="s">
        <v>8321</v>
      </c>
      <c r="V282" t="s">
        <v>8326</v>
      </c>
    </row>
    <row r="283" spans="1:22" ht="60" hidden="1" x14ac:dyDescent="0.25">
      <c r="A283">
        <v>281</v>
      </c>
      <c r="B283" s="3" t="s">
        <v>282</v>
      </c>
      <c r="C283" s="9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f t="shared" si="25"/>
        <v>40035.80972222222</v>
      </c>
      <c r="K283" s="10">
        <f t="shared" si="26"/>
        <v>2009</v>
      </c>
      <c r="L283">
        <v>1242532513</v>
      </c>
      <c r="M283" s="14">
        <f t="shared" si="27"/>
        <v>39950.163344907407</v>
      </c>
      <c r="N283" s="10">
        <f t="shared" si="28"/>
        <v>2009</v>
      </c>
      <c r="O283" t="b">
        <v>1</v>
      </c>
      <c r="P283">
        <v>79</v>
      </c>
      <c r="Q283" s="10">
        <f t="shared" si="24"/>
        <v>121</v>
      </c>
      <c r="R283" s="10">
        <f t="shared" si="29"/>
        <v>83.95</v>
      </c>
      <c r="S283" t="b">
        <v>1</v>
      </c>
      <c r="T283" t="s">
        <v>8267</v>
      </c>
      <c r="U283" s="12" t="s">
        <v>8321</v>
      </c>
      <c r="V283" t="s">
        <v>8326</v>
      </c>
    </row>
    <row r="284" spans="1:22" ht="45" hidden="1" x14ac:dyDescent="0.25">
      <c r="A284">
        <v>282</v>
      </c>
      <c r="B284" s="3" t="s">
        <v>283</v>
      </c>
      <c r="C284" s="9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f t="shared" si="25"/>
        <v>40231.916666666664</v>
      </c>
      <c r="K284" s="10">
        <f t="shared" si="26"/>
        <v>2010</v>
      </c>
      <c r="L284">
        <v>1263679492</v>
      </c>
      <c r="M284" s="14">
        <f t="shared" si="27"/>
        <v>40194.920046296298</v>
      </c>
      <c r="N284" s="10">
        <f t="shared" si="28"/>
        <v>2010</v>
      </c>
      <c r="O284" t="b">
        <v>1</v>
      </c>
      <c r="P284">
        <v>179</v>
      </c>
      <c r="Q284" s="10">
        <f t="shared" si="24"/>
        <v>101</v>
      </c>
      <c r="R284" s="10">
        <f t="shared" si="29"/>
        <v>254.39</v>
      </c>
      <c r="S284" t="b">
        <v>1</v>
      </c>
      <c r="T284" t="s">
        <v>8267</v>
      </c>
      <c r="U284" s="12" t="s">
        <v>8321</v>
      </c>
      <c r="V284" t="s">
        <v>8326</v>
      </c>
    </row>
    <row r="285" spans="1:22" ht="30" hidden="1" x14ac:dyDescent="0.25">
      <c r="A285">
        <v>283</v>
      </c>
      <c r="B285" s="3" t="s">
        <v>284</v>
      </c>
      <c r="C285" s="9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f t="shared" si="25"/>
        <v>40695.207638888889</v>
      </c>
      <c r="K285" s="10">
        <f t="shared" si="26"/>
        <v>2011</v>
      </c>
      <c r="L285">
        <v>1305219744</v>
      </c>
      <c r="M285" s="14">
        <f t="shared" si="27"/>
        <v>40675.71</v>
      </c>
      <c r="N285" s="10">
        <f t="shared" si="28"/>
        <v>2011</v>
      </c>
      <c r="O285" t="b">
        <v>1</v>
      </c>
      <c r="P285">
        <v>202</v>
      </c>
      <c r="Q285" s="10">
        <f t="shared" si="24"/>
        <v>114</v>
      </c>
      <c r="R285" s="10">
        <f t="shared" si="29"/>
        <v>101.83</v>
      </c>
      <c r="S285" t="b">
        <v>1</v>
      </c>
      <c r="T285" t="s">
        <v>8267</v>
      </c>
      <c r="U285" s="12" t="s">
        <v>8321</v>
      </c>
      <c r="V285" t="s">
        <v>8326</v>
      </c>
    </row>
    <row r="286" spans="1:22" ht="60" hidden="1" x14ac:dyDescent="0.25">
      <c r="A286">
        <v>284</v>
      </c>
      <c r="B286" s="3" t="s">
        <v>285</v>
      </c>
      <c r="C286" s="9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f t="shared" si="25"/>
        <v>40929.738194444442</v>
      </c>
      <c r="K286" s="10">
        <f t="shared" si="26"/>
        <v>2012</v>
      </c>
      <c r="L286">
        <v>1325007780</v>
      </c>
      <c r="M286" s="14">
        <f t="shared" si="27"/>
        <v>40904.738194444442</v>
      </c>
      <c r="N286" s="10">
        <f t="shared" si="28"/>
        <v>2011</v>
      </c>
      <c r="O286" t="b">
        <v>1</v>
      </c>
      <c r="P286">
        <v>760</v>
      </c>
      <c r="Q286" s="10">
        <f t="shared" si="24"/>
        <v>105</v>
      </c>
      <c r="R286" s="10">
        <f t="shared" si="29"/>
        <v>55.07</v>
      </c>
      <c r="S286" t="b">
        <v>1</v>
      </c>
      <c r="T286" t="s">
        <v>8267</v>
      </c>
      <c r="U286" s="12" t="s">
        <v>8321</v>
      </c>
      <c r="V286" t="s">
        <v>8326</v>
      </c>
    </row>
    <row r="287" spans="1:22" ht="45" hidden="1" x14ac:dyDescent="0.25">
      <c r="A287">
        <v>285</v>
      </c>
      <c r="B287" s="3" t="s">
        <v>286</v>
      </c>
      <c r="C287" s="9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f t="shared" si="25"/>
        <v>41536.756111111114</v>
      </c>
      <c r="K287" s="10">
        <f t="shared" si="26"/>
        <v>2013</v>
      </c>
      <c r="L287">
        <v>1377022128</v>
      </c>
      <c r="M287" s="14">
        <f t="shared" si="27"/>
        <v>41506.756111111114</v>
      </c>
      <c r="N287" s="10">
        <f t="shared" si="28"/>
        <v>2013</v>
      </c>
      <c r="O287" t="b">
        <v>1</v>
      </c>
      <c r="P287">
        <v>563</v>
      </c>
      <c r="Q287" s="10">
        <f t="shared" si="24"/>
        <v>229</v>
      </c>
      <c r="R287" s="10">
        <f t="shared" si="29"/>
        <v>56.9</v>
      </c>
      <c r="S287" t="b">
        <v>1</v>
      </c>
      <c r="T287" t="s">
        <v>8267</v>
      </c>
      <c r="U287" s="12" t="s">
        <v>8321</v>
      </c>
      <c r="V287" t="s">
        <v>8326</v>
      </c>
    </row>
    <row r="288" spans="1:22" ht="60" hidden="1" x14ac:dyDescent="0.25">
      <c r="A288">
        <v>286</v>
      </c>
      <c r="B288" s="3" t="s">
        <v>287</v>
      </c>
      <c r="C288" s="9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f t="shared" si="25"/>
        <v>41358.774583333332</v>
      </c>
      <c r="K288" s="10">
        <f t="shared" si="26"/>
        <v>2013</v>
      </c>
      <c r="L288">
        <v>1360352124</v>
      </c>
      <c r="M288" s="14">
        <f t="shared" si="27"/>
        <v>41313.816249999996</v>
      </c>
      <c r="N288" s="10">
        <f t="shared" si="28"/>
        <v>2013</v>
      </c>
      <c r="O288" t="b">
        <v>1</v>
      </c>
      <c r="P288">
        <v>135</v>
      </c>
      <c r="Q288" s="10">
        <f t="shared" si="24"/>
        <v>109</v>
      </c>
      <c r="R288" s="10">
        <f t="shared" si="29"/>
        <v>121.28</v>
      </c>
      <c r="S288" t="b">
        <v>1</v>
      </c>
      <c r="T288" t="s">
        <v>8267</v>
      </c>
      <c r="U288" s="12" t="s">
        <v>8321</v>
      </c>
      <c r="V288" t="s">
        <v>8326</v>
      </c>
    </row>
    <row r="289" spans="1:22" ht="30" hidden="1" x14ac:dyDescent="0.25">
      <c r="A289">
        <v>287</v>
      </c>
      <c r="B289" s="3" t="s">
        <v>288</v>
      </c>
      <c r="C289" s="9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f t="shared" si="25"/>
        <v>41215.166666666664</v>
      </c>
      <c r="K289" s="10">
        <f t="shared" si="26"/>
        <v>2012</v>
      </c>
      <c r="L289">
        <v>1349160018</v>
      </c>
      <c r="M289" s="14">
        <f t="shared" si="27"/>
        <v>41184.277986111112</v>
      </c>
      <c r="N289" s="10">
        <f t="shared" si="28"/>
        <v>2012</v>
      </c>
      <c r="O289" t="b">
        <v>1</v>
      </c>
      <c r="P289">
        <v>290</v>
      </c>
      <c r="Q289" s="10">
        <f t="shared" si="24"/>
        <v>176</v>
      </c>
      <c r="R289" s="10">
        <f t="shared" si="29"/>
        <v>91.19</v>
      </c>
      <c r="S289" t="b">
        <v>1</v>
      </c>
      <c r="T289" t="s">
        <v>8267</v>
      </c>
      <c r="U289" s="12" t="s">
        <v>8321</v>
      </c>
      <c r="V289" t="s">
        <v>8326</v>
      </c>
    </row>
    <row r="290" spans="1:22" ht="60" hidden="1" x14ac:dyDescent="0.25">
      <c r="A290">
        <v>288</v>
      </c>
      <c r="B290" s="3" t="s">
        <v>289</v>
      </c>
      <c r="C290" s="9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f t="shared" si="25"/>
        <v>41086.168900462959</v>
      </c>
      <c r="K290" s="10">
        <f t="shared" si="26"/>
        <v>2012</v>
      </c>
      <c r="L290">
        <v>1337659393</v>
      </c>
      <c r="M290" s="14">
        <f t="shared" si="27"/>
        <v>41051.168900462959</v>
      </c>
      <c r="N290" s="10">
        <f t="shared" si="28"/>
        <v>2012</v>
      </c>
      <c r="O290" t="b">
        <v>1</v>
      </c>
      <c r="P290">
        <v>447</v>
      </c>
      <c r="Q290" s="10">
        <f t="shared" si="24"/>
        <v>103</v>
      </c>
      <c r="R290" s="10">
        <f t="shared" si="29"/>
        <v>115.45</v>
      </c>
      <c r="S290" t="b">
        <v>1</v>
      </c>
      <c r="T290" t="s">
        <v>8267</v>
      </c>
      <c r="U290" s="12" t="s">
        <v>8321</v>
      </c>
      <c r="V290" t="s">
        <v>8326</v>
      </c>
    </row>
    <row r="291" spans="1:22" ht="60" hidden="1" x14ac:dyDescent="0.25">
      <c r="A291">
        <v>289</v>
      </c>
      <c r="B291" s="3" t="s">
        <v>290</v>
      </c>
      <c r="C291" s="9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f t="shared" si="25"/>
        <v>41580.456412037034</v>
      </c>
      <c r="K291" s="10">
        <f t="shared" si="26"/>
        <v>2013</v>
      </c>
      <c r="L291">
        <v>1380797834</v>
      </c>
      <c r="M291" s="14">
        <f t="shared" si="27"/>
        <v>41550.456412037034</v>
      </c>
      <c r="N291" s="10">
        <f t="shared" si="28"/>
        <v>2013</v>
      </c>
      <c r="O291" t="b">
        <v>1</v>
      </c>
      <c r="P291">
        <v>232</v>
      </c>
      <c r="Q291" s="10">
        <f t="shared" si="24"/>
        <v>105</v>
      </c>
      <c r="R291" s="10">
        <f t="shared" si="29"/>
        <v>67.77</v>
      </c>
      <c r="S291" t="b">
        <v>1</v>
      </c>
      <c r="T291" t="s">
        <v>8267</v>
      </c>
      <c r="U291" s="12" t="s">
        <v>8321</v>
      </c>
      <c r="V291" t="s">
        <v>8326</v>
      </c>
    </row>
    <row r="292" spans="1:22" ht="45" hidden="1" x14ac:dyDescent="0.25">
      <c r="A292">
        <v>290</v>
      </c>
      <c r="B292" s="3" t="s">
        <v>291</v>
      </c>
      <c r="C292" s="9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f t="shared" si="25"/>
        <v>40576.332638888889</v>
      </c>
      <c r="K292" s="10">
        <f t="shared" si="26"/>
        <v>2011</v>
      </c>
      <c r="L292">
        <v>1292316697</v>
      </c>
      <c r="M292" s="14">
        <f t="shared" si="27"/>
        <v>40526.36917824074</v>
      </c>
      <c r="N292" s="10">
        <f t="shared" si="28"/>
        <v>2010</v>
      </c>
      <c r="O292" t="b">
        <v>1</v>
      </c>
      <c r="P292">
        <v>168</v>
      </c>
      <c r="Q292" s="10">
        <f t="shared" si="24"/>
        <v>107</v>
      </c>
      <c r="R292" s="10">
        <f t="shared" si="29"/>
        <v>28.58</v>
      </c>
      <c r="S292" t="b">
        <v>1</v>
      </c>
      <c r="T292" t="s">
        <v>8267</v>
      </c>
      <c r="U292" s="12" t="s">
        <v>8321</v>
      </c>
      <c r="V292" t="s">
        <v>8326</v>
      </c>
    </row>
    <row r="293" spans="1:22" ht="45" hidden="1" x14ac:dyDescent="0.25">
      <c r="A293">
        <v>291</v>
      </c>
      <c r="B293" s="3" t="s">
        <v>292</v>
      </c>
      <c r="C293" s="9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f t="shared" si="25"/>
        <v>41395.000694444447</v>
      </c>
      <c r="K293" s="10">
        <f t="shared" si="26"/>
        <v>2013</v>
      </c>
      <c r="L293">
        <v>1365791246</v>
      </c>
      <c r="M293" s="14">
        <f t="shared" si="27"/>
        <v>41376.769050925926</v>
      </c>
      <c r="N293" s="10">
        <f t="shared" si="28"/>
        <v>2013</v>
      </c>
      <c r="O293" t="b">
        <v>1</v>
      </c>
      <c r="P293">
        <v>128</v>
      </c>
      <c r="Q293" s="10">
        <f t="shared" si="24"/>
        <v>120</v>
      </c>
      <c r="R293" s="10">
        <f t="shared" si="29"/>
        <v>46.88</v>
      </c>
      <c r="S293" t="b">
        <v>1</v>
      </c>
      <c r="T293" t="s">
        <v>8267</v>
      </c>
      <c r="U293" s="12" t="s">
        <v>8321</v>
      </c>
      <c r="V293" t="s">
        <v>8326</v>
      </c>
    </row>
    <row r="294" spans="1:22" ht="60" hidden="1" x14ac:dyDescent="0.25">
      <c r="A294">
        <v>292</v>
      </c>
      <c r="B294" s="3" t="s">
        <v>293</v>
      </c>
      <c r="C294" s="9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f t="shared" si="25"/>
        <v>40845.165972222225</v>
      </c>
      <c r="K294" s="10">
        <f t="shared" si="26"/>
        <v>2011</v>
      </c>
      <c r="L294">
        <v>1317064599</v>
      </c>
      <c r="M294" s="14">
        <f t="shared" si="27"/>
        <v>40812.803229166668</v>
      </c>
      <c r="N294" s="10">
        <f t="shared" si="28"/>
        <v>2011</v>
      </c>
      <c r="O294" t="b">
        <v>1</v>
      </c>
      <c r="P294">
        <v>493</v>
      </c>
      <c r="Q294" s="10">
        <f t="shared" si="24"/>
        <v>102</v>
      </c>
      <c r="R294" s="10">
        <f t="shared" si="29"/>
        <v>154.41999999999999</v>
      </c>
      <c r="S294" t="b">
        <v>1</v>
      </c>
      <c r="T294" t="s">
        <v>8267</v>
      </c>
      <c r="U294" s="12" t="s">
        <v>8321</v>
      </c>
      <c r="V294" t="s">
        <v>8326</v>
      </c>
    </row>
    <row r="295" spans="1:22" ht="60" hidden="1" x14ac:dyDescent="0.25">
      <c r="A295">
        <v>293</v>
      </c>
      <c r="B295" s="3" t="s">
        <v>294</v>
      </c>
      <c r="C295" s="9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f t="shared" si="25"/>
        <v>41749.667986111112</v>
      </c>
      <c r="K295" s="10">
        <f t="shared" si="26"/>
        <v>2014</v>
      </c>
      <c r="L295">
        <v>1395417714</v>
      </c>
      <c r="M295" s="14">
        <f t="shared" si="27"/>
        <v>41719.667986111112</v>
      </c>
      <c r="N295" s="10">
        <f t="shared" si="28"/>
        <v>2014</v>
      </c>
      <c r="O295" t="b">
        <v>1</v>
      </c>
      <c r="P295">
        <v>131</v>
      </c>
      <c r="Q295" s="10">
        <f t="shared" si="24"/>
        <v>101</v>
      </c>
      <c r="R295" s="10">
        <f t="shared" si="29"/>
        <v>201.22</v>
      </c>
      <c r="S295" t="b">
        <v>1</v>
      </c>
      <c r="T295" t="s">
        <v>8267</v>
      </c>
      <c r="U295" s="12" t="s">
        <v>8321</v>
      </c>
      <c r="V295" t="s">
        <v>8326</v>
      </c>
    </row>
    <row r="296" spans="1:22" ht="90" hidden="1" x14ac:dyDescent="0.25">
      <c r="A296">
        <v>294</v>
      </c>
      <c r="B296" s="3" t="s">
        <v>295</v>
      </c>
      <c r="C296" s="9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f t="shared" si="25"/>
        <v>40378.666666666664</v>
      </c>
      <c r="K296" s="10">
        <f t="shared" si="26"/>
        <v>2010</v>
      </c>
      <c r="L296">
        <v>1276480894</v>
      </c>
      <c r="M296" s="14">
        <f t="shared" si="27"/>
        <v>40343.084421296298</v>
      </c>
      <c r="N296" s="10">
        <f t="shared" si="28"/>
        <v>2010</v>
      </c>
      <c r="O296" t="b">
        <v>1</v>
      </c>
      <c r="P296">
        <v>50</v>
      </c>
      <c r="Q296" s="10">
        <f t="shared" si="24"/>
        <v>100</v>
      </c>
      <c r="R296" s="10">
        <f t="shared" si="29"/>
        <v>100</v>
      </c>
      <c r="S296" t="b">
        <v>1</v>
      </c>
      <c r="T296" t="s">
        <v>8267</v>
      </c>
      <c r="U296" s="12" t="s">
        <v>8321</v>
      </c>
      <c r="V296" t="s">
        <v>8326</v>
      </c>
    </row>
    <row r="297" spans="1:22" ht="60" hidden="1" x14ac:dyDescent="0.25">
      <c r="A297">
        <v>295</v>
      </c>
      <c r="B297" s="3" t="s">
        <v>296</v>
      </c>
      <c r="C297" s="9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f t="shared" si="25"/>
        <v>41579</v>
      </c>
      <c r="K297" s="10">
        <f t="shared" si="26"/>
        <v>2013</v>
      </c>
      <c r="L297">
        <v>1378080409</v>
      </c>
      <c r="M297" s="14">
        <f t="shared" si="27"/>
        <v>41519.004733796297</v>
      </c>
      <c r="N297" s="10">
        <f t="shared" si="28"/>
        <v>2013</v>
      </c>
      <c r="O297" t="b">
        <v>1</v>
      </c>
      <c r="P297">
        <v>665</v>
      </c>
      <c r="Q297" s="10">
        <f t="shared" si="24"/>
        <v>133</v>
      </c>
      <c r="R297" s="10">
        <f t="shared" si="29"/>
        <v>100.08</v>
      </c>
      <c r="S297" t="b">
        <v>1</v>
      </c>
      <c r="T297" t="s">
        <v>8267</v>
      </c>
      <c r="U297" s="12" t="s">
        <v>8321</v>
      </c>
      <c r="V297" t="s">
        <v>8326</v>
      </c>
    </row>
    <row r="298" spans="1:22" ht="45" hidden="1" x14ac:dyDescent="0.25">
      <c r="A298">
        <v>296</v>
      </c>
      <c r="B298" s="3" t="s">
        <v>297</v>
      </c>
      <c r="C298" s="9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f t="shared" si="25"/>
        <v>41159.475497685184</v>
      </c>
      <c r="K298" s="10">
        <f t="shared" si="26"/>
        <v>2012</v>
      </c>
      <c r="L298">
        <v>1344857083</v>
      </c>
      <c r="M298" s="14">
        <f t="shared" si="27"/>
        <v>41134.475497685184</v>
      </c>
      <c r="N298" s="10">
        <f t="shared" si="28"/>
        <v>2012</v>
      </c>
      <c r="O298" t="b">
        <v>1</v>
      </c>
      <c r="P298">
        <v>129</v>
      </c>
      <c r="Q298" s="10">
        <f t="shared" si="24"/>
        <v>119</v>
      </c>
      <c r="R298" s="10">
        <f t="shared" si="29"/>
        <v>230.09</v>
      </c>
      <c r="S298" t="b">
        <v>1</v>
      </c>
      <c r="T298" t="s">
        <v>8267</v>
      </c>
      <c r="U298" s="12" t="s">
        <v>8321</v>
      </c>
      <c r="V298" t="s">
        <v>8326</v>
      </c>
    </row>
    <row r="299" spans="1:22" ht="60" hidden="1" x14ac:dyDescent="0.25">
      <c r="A299">
        <v>297</v>
      </c>
      <c r="B299" s="3" t="s">
        <v>298</v>
      </c>
      <c r="C299" s="9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f t="shared" si="25"/>
        <v>42125.165972222225</v>
      </c>
      <c r="K299" s="10">
        <f t="shared" si="26"/>
        <v>2015</v>
      </c>
      <c r="L299">
        <v>1427390901</v>
      </c>
      <c r="M299" s="14">
        <f t="shared" si="27"/>
        <v>42089.72802083334</v>
      </c>
      <c r="N299" s="10">
        <f t="shared" si="28"/>
        <v>2015</v>
      </c>
      <c r="O299" t="b">
        <v>1</v>
      </c>
      <c r="P299">
        <v>142</v>
      </c>
      <c r="Q299" s="10">
        <f t="shared" si="24"/>
        <v>101</v>
      </c>
      <c r="R299" s="10">
        <f t="shared" si="29"/>
        <v>141.75</v>
      </c>
      <c r="S299" t="b">
        <v>1</v>
      </c>
      <c r="T299" t="s">
        <v>8267</v>
      </c>
      <c r="U299" s="12" t="s">
        <v>8321</v>
      </c>
      <c r="V299" t="s">
        <v>8326</v>
      </c>
    </row>
    <row r="300" spans="1:22" ht="30" hidden="1" x14ac:dyDescent="0.25">
      <c r="A300">
        <v>298</v>
      </c>
      <c r="B300" s="3" t="s">
        <v>299</v>
      </c>
      <c r="C300" s="9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f t="shared" si="25"/>
        <v>41768.875</v>
      </c>
      <c r="K300" s="10">
        <f t="shared" si="26"/>
        <v>2014</v>
      </c>
      <c r="L300">
        <v>1394536048</v>
      </c>
      <c r="M300" s="14">
        <f t="shared" si="27"/>
        <v>41709.463518518518</v>
      </c>
      <c r="N300" s="10">
        <f t="shared" si="28"/>
        <v>2014</v>
      </c>
      <c r="O300" t="b">
        <v>1</v>
      </c>
      <c r="P300">
        <v>2436</v>
      </c>
      <c r="Q300" s="10">
        <f t="shared" si="24"/>
        <v>109</v>
      </c>
      <c r="R300" s="10">
        <f t="shared" si="29"/>
        <v>56.34</v>
      </c>
      <c r="S300" t="b">
        <v>1</v>
      </c>
      <c r="T300" t="s">
        <v>8267</v>
      </c>
      <c r="U300" s="12" t="s">
        <v>8321</v>
      </c>
      <c r="V300" t="s">
        <v>8326</v>
      </c>
    </row>
    <row r="301" spans="1:22" ht="60" hidden="1" x14ac:dyDescent="0.25">
      <c r="A301">
        <v>299</v>
      </c>
      <c r="B301" s="3" t="s">
        <v>300</v>
      </c>
      <c r="C301" s="9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f t="shared" si="25"/>
        <v>40499.266898148147</v>
      </c>
      <c r="K301" s="10">
        <f t="shared" si="26"/>
        <v>2010</v>
      </c>
      <c r="L301">
        <v>1287379460</v>
      </c>
      <c r="M301" s="14">
        <f t="shared" si="27"/>
        <v>40469.225231481483</v>
      </c>
      <c r="N301" s="10">
        <f t="shared" si="28"/>
        <v>2010</v>
      </c>
      <c r="O301" t="b">
        <v>1</v>
      </c>
      <c r="P301">
        <v>244</v>
      </c>
      <c r="Q301" s="10">
        <f t="shared" si="24"/>
        <v>179</v>
      </c>
      <c r="R301" s="10">
        <f t="shared" si="29"/>
        <v>73.34</v>
      </c>
      <c r="S301" t="b">
        <v>1</v>
      </c>
      <c r="T301" t="s">
        <v>8267</v>
      </c>
      <c r="U301" s="12" t="s">
        <v>8321</v>
      </c>
      <c r="V301" t="s">
        <v>8326</v>
      </c>
    </row>
    <row r="302" spans="1:22" ht="60" hidden="1" x14ac:dyDescent="0.25">
      <c r="A302">
        <v>300</v>
      </c>
      <c r="B302" s="3" t="s">
        <v>301</v>
      </c>
      <c r="C302" s="9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f t="shared" si="25"/>
        <v>40657.959930555553</v>
      </c>
      <c r="K302" s="10">
        <f t="shared" si="26"/>
        <v>2011</v>
      </c>
      <c r="L302">
        <v>1301007738</v>
      </c>
      <c r="M302" s="14">
        <f t="shared" si="27"/>
        <v>40626.959930555553</v>
      </c>
      <c r="N302" s="10">
        <f t="shared" si="28"/>
        <v>2011</v>
      </c>
      <c r="O302" t="b">
        <v>1</v>
      </c>
      <c r="P302">
        <v>298</v>
      </c>
      <c r="Q302" s="10">
        <f t="shared" si="24"/>
        <v>102</v>
      </c>
      <c r="R302" s="10">
        <f t="shared" si="29"/>
        <v>85.34</v>
      </c>
      <c r="S302" t="b">
        <v>1</v>
      </c>
      <c r="T302" t="s">
        <v>8267</v>
      </c>
      <c r="U302" s="12" t="s">
        <v>8321</v>
      </c>
      <c r="V302" t="s">
        <v>8326</v>
      </c>
    </row>
    <row r="303" spans="1:22" ht="45" hidden="1" x14ac:dyDescent="0.25">
      <c r="A303">
        <v>301</v>
      </c>
      <c r="B303" s="3" t="s">
        <v>302</v>
      </c>
      <c r="C303" s="9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f t="shared" si="25"/>
        <v>41352.696006944447</v>
      </c>
      <c r="K303" s="10">
        <f t="shared" si="26"/>
        <v>2013</v>
      </c>
      <c r="L303">
        <v>1360258935</v>
      </c>
      <c r="M303" s="14">
        <f t="shared" si="27"/>
        <v>41312.737673611111</v>
      </c>
      <c r="N303" s="10">
        <f t="shared" si="28"/>
        <v>2013</v>
      </c>
      <c r="O303" t="b">
        <v>1</v>
      </c>
      <c r="P303">
        <v>251</v>
      </c>
      <c r="Q303" s="10">
        <f t="shared" si="24"/>
        <v>119</v>
      </c>
      <c r="R303" s="10">
        <f t="shared" si="29"/>
        <v>61.5</v>
      </c>
      <c r="S303" t="b">
        <v>1</v>
      </c>
      <c r="T303" t="s">
        <v>8267</v>
      </c>
      <c r="U303" s="12" t="s">
        <v>8321</v>
      </c>
      <c r="V303" t="s">
        <v>8326</v>
      </c>
    </row>
    <row r="304" spans="1:22" ht="60" hidden="1" x14ac:dyDescent="0.25">
      <c r="A304">
        <v>302</v>
      </c>
      <c r="B304" s="3" t="s">
        <v>303</v>
      </c>
      <c r="C304" s="9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f t="shared" si="25"/>
        <v>40963.856921296298</v>
      </c>
      <c r="K304" s="10">
        <f t="shared" si="26"/>
        <v>2012</v>
      </c>
      <c r="L304">
        <v>1327523638</v>
      </c>
      <c r="M304" s="14">
        <f t="shared" si="27"/>
        <v>40933.856921296298</v>
      </c>
      <c r="N304" s="10">
        <f t="shared" si="28"/>
        <v>2012</v>
      </c>
      <c r="O304" t="b">
        <v>1</v>
      </c>
      <c r="P304">
        <v>108</v>
      </c>
      <c r="Q304" s="10">
        <f t="shared" si="24"/>
        <v>100</v>
      </c>
      <c r="R304" s="10">
        <f t="shared" si="29"/>
        <v>93.02</v>
      </c>
      <c r="S304" t="b">
        <v>1</v>
      </c>
      <c r="T304" t="s">
        <v>8267</v>
      </c>
      <c r="U304" s="12" t="s">
        <v>8321</v>
      </c>
      <c r="V304" t="s">
        <v>8326</v>
      </c>
    </row>
    <row r="305" spans="1:22" ht="45" hidden="1" x14ac:dyDescent="0.25">
      <c r="A305">
        <v>303</v>
      </c>
      <c r="B305" s="3" t="s">
        <v>304</v>
      </c>
      <c r="C305" s="9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f t="shared" si="25"/>
        <v>41062.071134259262</v>
      </c>
      <c r="K305" s="10">
        <f t="shared" si="26"/>
        <v>2012</v>
      </c>
      <c r="L305">
        <v>1336009346</v>
      </c>
      <c r="M305" s="14">
        <f t="shared" si="27"/>
        <v>41032.071134259262</v>
      </c>
      <c r="N305" s="10">
        <f t="shared" si="28"/>
        <v>2012</v>
      </c>
      <c r="O305" t="b">
        <v>1</v>
      </c>
      <c r="P305">
        <v>82</v>
      </c>
      <c r="Q305" s="10">
        <f t="shared" si="24"/>
        <v>137</v>
      </c>
      <c r="R305" s="10">
        <f t="shared" si="29"/>
        <v>50.29</v>
      </c>
      <c r="S305" t="b">
        <v>1</v>
      </c>
      <c r="T305" t="s">
        <v>8267</v>
      </c>
      <c r="U305" s="12" t="s">
        <v>8321</v>
      </c>
      <c r="V305" t="s">
        <v>8326</v>
      </c>
    </row>
    <row r="306" spans="1:22" ht="30" hidden="1" x14ac:dyDescent="0.25">
      <c r="A306">
        <v>304</v>
      </c>
      <c r="B306" s="3" t="s">
        <v>305</v>
      </c>
      <c r="C306" s="9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f t="shared" si="25"/>
        <v>41153.083333333336</v>
      </c>
      <c r="K306" s="10">
        <f t="shared" si="26"/>
        <v>2012</v>
      </c>
      <c r="L306">
        <v>1343096197</v>
      </c>
      <c r="M306" s="14">
        <f t="shared" si="27"/>
        <v>41114.094872685186</v>
      </c>
      <c r="N306" s="10">
        <f t="shared" si="28"/>
        <v>2012</v>
      </c>
      <c r="O306" t="b">
        <v>1</v>
      </c>
      <c r="P306">
        <v>74</v>
      </c>
      <c r="Q306" s="10">
        <f t="shared" si="24"/>
        <v>232</v>
      </c>
      <c r="R306" s="10">
        <f t="shared" si="29"/>
        <v>106.43</v>
      </c>
      <c r="S306" t="b">
        <v>1</v>
      </c>
      <c r="T306" t="s">
        <v>8267</v>
      </c>
      <c r="U306" s="12" t="s">
        <v>8321</v>
      </c>
      <c r="V306" t="s">
        <v>8326</v>
      </c>
    </row>
    <row r="307" spans="1:22" ht="45" hidden="1" x14ac:dyDescent="0.25">
      <c r="A307">
        <v>305</v>
      </c>
      <c r="B307" s="3" t="s">
        <v>306</v>
      </c>
      <c r="C307" s="9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f t="shared" si="25"/>
        <v>40978.630196759259</v>
      </c>
      <c r="K307" s="10">
        <f t="shared" si="26"/>
        <v>2012</v>
      </c>
      <c r="L307">
        <v>1328800049</v>
      </c>
      <c r="M307" s="14">
        <f t="shared" si="27"/>
        <v>40948.630196759259</v>
      </c>
      <c r="N307" s="10">
        <f t="shared" si="28"/>
        <v>2012</v>
      </c>
      <c r="O307" t="b">
        <v>1</v>
      </c>
      <c r="P307">
        <v>189</v>
      </c>
      <c r="Q307" s="10">
        <f t="shared" si="24"/>
        <v>130</v>
      </c>
      <c r="R307" s="10">
        <f t="shared" si="29"/>
        <v>51.72</v>
      </c>
      <c r="S307" t="b">
        <v>1</v>
      </c>
      <c r="T307" t="s">
        <v>8267</v>
      </c>
      <c r="U307" s="12" t="s">
        <v>8321</v>
      </c>
      <c r="V307" t="s">
        <v>8326</v>
      </c>
    </row>
    <row r="308" spans="1:22" ht="30" hidden="1" x14ac:dyDescent="0.25">
      <c r="A308">
        <v>306</v>
      </c>
      <c r="B308" s="3" t="s">
        <v>307</v>
      </c>
      <c r="C308" s="9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f t="shared" si="25"/>
        <v>41353.795520833337</v>
      </c>
      <c r="K308" s="10">
        <f t="shared" si="26"/>
        <v>2013</v>
      </c>
      <c r="L308">
        <v>1362081933</v>
      </c>
      <c r="M308" s="14">
        <f t="shared" si="27"/>
        <v>41333.837187500001</v>
      </c>
      <c r="N308" s="10">
        <f t="shared" si="28"/>
        <v>2013</v>
      </c>
      <c r="O308" t="b">
        <v>1</v>
      </c>
      <c r="P308">
        <v>80</v>
      </c>
      <c r="Q308" s="10">
        <f t="shared" si="24"/>
        <v>293</v>
      </c>
      <c r="R308" s="10">
        <f t="shared" si="29"/>
        <v>36.61</v>
      </c>
      <c r="S308" t="b">
        <v>1</v>
      </c>
      <c r="T308" t="s">
        <v>8267</v>
      </c>
      <c r="U308" s="12" t="s">
        <v>8321</v>
      </c>
      <c r="V308" t="s">
        <v>8326</v>
      </c>
    </row>
    <row r="309" spans="1:22" hidden="1" x14ac:dyDescent="0.25">
      <c r="A309">
        <v>307</v>
      </c>
      <c r="B309" s="3" t="s">
        <v>308</v>
      </c>
      <c r="C309" s="9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f t="shared" si="25"/>
        <v>41312.944456018515</v>
      </c>
      <c r="K309" s="10">
        <f t="shared" si="26"/>
        <v>2013</v>
      </c>
      <c r="L309">
        <v>1357684801</v>
      </c>
      <c r="M309" s="14">
        <f t="shared" si="27"/>
        <v>41282.944456018515</v>
      </c>
      <c r="N309" s="10">
        <f t="shared" si="28"/>
        <v>2013</v>
      </c>
      <c r="O309" t="b">
        <v>1</v>
      </c>
      <c r="P309">
        <v>576</v>
      </c>
      <c r="Q309" s="10">
        <f t="shared" si="24"/>
        <v>111</v>
      </c>
      <c r="R309" s="10">
        <f t="shared" si="29"/>
        <v>42.52</v>
      </c>
      <c r="S309" t="b">
        <v>1</v>
      </c>
      <c r="T309" t="s">
        <v>8267</v>
      </c>
      <c r="U309" s="12" t="s">
        <v>8321</v>
      </c>
      <c r="V309" t="s">
        <v>8326</v>
      </c>
    </row>
    <row r="310" spans="1:22" ht="60" hidden="1" x14ac:dyDescent="0.25">
      <c r="A310">
        <v>308</v>
      </c>
      <c r="B310" s="3" t="s">
        <v>309</v>
      </c>
      <c r="C310" s="9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f t="shared" si="25"/>
        <v>40612.694560185184</v>
      </c>
      <c r="K310" s="10">
        <f t="shared" si="26"/>
        <v>2011</v>
      </c>
      <c r="L310">
        <v>1295887210</v>
      </c>
      <c r="M310" s="14">
        <f t="shared" si="27"/>
        <v>40567.694560185184</v>
      </c>
      <c r="N310" s="10">
        <f t="shared" si="28"/>
        <v>2011</v>
      </c>
      <c r="O310" t="b">
        <v>1</v>
      </c>
      <c r="P310">
        <v>202</v>
      </c>
      <c r="Q310" s="10">
        <f t="shared" si="24"/>
        <v>106</v>
      </c>
      <c r="R310" s="10">
        <f t="shared" si="29"/>
        <v>62.71</v>
      </c>
      <c r="S310" t="b">
        <v>1</v>
      </c>
      <c r="T310" t="s">
        <v>8267</v>
      </c>
      <c r="U310" s="12" t="s">
        <v>8321</v>
      </c>
      <c r="V310" t="s">
        <v>8326</v>
      </c>
    </row>
    <row r="311" spans="1:22" ht="60" hidden="1" x14ac:dyDescent="0.25">
      <c r="A311">
        <v>309</v>
      </c>
      <c r="B311" s="3" t="s">
        <v>310</v>
      </c>
      <c r="C311" s="9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f t="shared" si="25"/>
        <v>41155.751550925925</v>
      </c>
      <c r="K311" s="10">
        <f t="shared" si="26"/>
        <v>2012</v>
      </c>
      <c r="L311">
        <v>1344880934</v>
      </c>
      <c r="M311" s="14">
        <f t="shared" si="27"/>
        <v>41134.751550925925</v>
      </c>
      <c r="N311" s="10">
        <f t="shared" si="28"/>
        <v>2012</v>
      </c>
      <c r="O311" t="b">
        <v>1</v>
      </c>
      <c r="P311">
        <v>238</v>
      </c>
      <c r="Q311" s="10">
        <f t="shared" si="24"/>
        <v>119</v>
      </c>
      <c r="R311" s="10">
        <f t="shared" si="29"/>
        <v>89.96</v>
      </c>
      <c r="S311" t="b">
        <v>1</v>
      </c>
      <c r="T311" t="s">
        <v>8267</v>
      </c>
      <c r="U311" s="12" t="s">
        <v>8321</v>
      </c>
      <c r="V311" t="s">
        <v>8326</v>
      </c>
    </row>
    <row r="312" spans="1:22" ht="45" hidden="1" x14ac:dyDescent="0.25">
      <c r="A312">
        <v>310</v>
      </c>
      <c r="B312" s="3" t="s">
        <v>311</v>
      </c>
      <c r="C312" s="9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f t="shared" si="25"/>
        <v>40836.083333333336</v>
      </c>
      <c r="K312" s="10">
        <f t="shared" si="26"/>
        <v>2011</v>
      </c>
      <c r="L312">
        <v>1317788623</v>
      </c>
      <c r="M312" s="14">
        <f t="shared" si="27"/>
        <v>40821.183136574073</v>
      </c>
      <c r="N312" s="10">
        <f t="shared" si="28"/>
        <v>2011</v>
      </c>
      <c r="O312" t="b">
        <v>1</v>
      </c>
      <c r="P312">
        <v>36</v>
      </c>
      <c r="Q312" s="10">
        <f t="shared" si="24"/>
        <v>104</v>
      </c>
      <c r="R312" s="10">
        <f t="shared" si="29"/>
        <v>28.92</v>
      </c>
      <c r="S312" t="b">
        <v>1</v>
      </c>
      <c r="T312" t="s">
        <v>8267</v>
      </c>
      <c r="U312" s="12" t="s">
        <v>8321</v>
      </c>
      <c r="V312" t="s">
        <v>8326</v>
      </c>
    </row>
    <row r="313" spans="1:22" ht="45" hidden="1" x14ac:dyDescent="0.25">
      <c r="A313">
        <v>311</v>
      </c>
      <c r="B313" s="3" t="s">
        <v>312</v>
      </c>
      <c r="C313" s="9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f t="shared" si="25"/>
        <v>40909.332638888889</v>
      </c>
      <c r="K313" s="10">
        <f t="shared" si="26"/>
        <v>2012</v>
      </c>
      <c r="L313">
        <v>1321852592</v>
      </c>
      <c r="M313" s="14">
        <f t="shared" si="27"/>
        <v>40868.219814814816</v>
      </c>
      <c r="N313" s="10">
        <f t="shared" si="28"/>
        <v>2011</v>
      </c>
      <c r="O313" t="b">
        <v>1</v>
      </c>
      <c r="P313">
        <v>150</v>
      </c>
      <c r="Q313" s="10">
        <f t="shared" si="24"/>
        <v>104</v>
      </c>
      <c r="R313" s="10">
        <f t="shared" si="29"/>
        <v>138.80000000000001</v>
      </c>
      <c r="S313" t="b">
        <v>1</v>
      </c>
      <c r="T313" t="s">
        <v>8267</v>
      </c>
      <c r="U313" s="12" t="s">
        <v>8321</v>
      </c>
      <c r="V313" t="s">
        <v>8326</v>
      </c>
    </row>
    <row r="314" spans="1:22" ht="60" hidden="1" x14ac:dyDescent="0.25">
      <c r="A314">
        <v>312</v>
      </c>
      <c r="B314" s="3" t="s">
        <v>313</v>
      </c>
      <c r="C314" s="9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f t="shared" si="25"/>
        <v>41378.877685185187</v>
      </c>
      <c r="K314" s="10">
        <f t="shared" si="26"/>
        <v>2013</v>
      </c>
      <c r="L314">
        <v>1363381432</v>
      </c>
      <c r="M314" s="14">
        <f t="shared" si="27"/>
        <v>41348.877685185187</v>
      </c>
      <c r="N314" s="10">
        <f t="shared" si="28"/>
        <v>2013</v>
      </c>
      <c r="O314" t="b">
        <v>1</v>
      </c>
      <c r="P314">
        <v>146</v>
      </c>
      <c r="Q314" s="10">
        <f t="shared" si="24"/>
        <v>112</v>
      </c>
      <c r="R314" s="10">
        <f t="shared" si="29"/>
        <v>61.3</v>
      </c>
      <c r="S314" t="b">
        <v>1</v>
      </c>
      <c r="T314" t="s">
        <v>8267</v>
      </c>
      <c r="U314" s="12" t="s">
        <v>8321</v>
      </c>
      <c r="V314" t="s">
        <v>8326</v>
      </c>
    </row>
    <row r="315" spans="1:22" ht="60" hidden="1" x14ac:dyDescent="0.25">
      <c r="A315">
        <v>313</v>
      </c>
      <c r="B315" s="3" t="s">
        <v>314</v>
      </c>
      <c r="C315" s="9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f t="shared" si="25"/>
        <v>40401.665972222225</v>
      </c>
      <c r="K315" s="10">
        <f t="shared" si="26"/>
        <v>2010</v>
      </c>
      <c r="L315">
        <v>1277702894</v>
      </c>
      <c r="M315" s="14">
        <f t="shared" si="27"/>
        <v>40357.227939814817</v>
      </c>
      <c r="N315" s="10">
        <f t="shared" si="28"/>
        <v>2010</v>
      </c>
      <c r="O315" t="b">
        <v>1</v>
      </c>
      <c r="P315">
        <v>222</v>
      </c>
      <c r="Q315" s="10">
        <f t="shared" si="24"/>
        <v>105</v>
      </c>
      <c r="R315" s="10">
        <f t="shared" si="29"/>
        <v>80.2</v>
      </c>
      <c r="S315" t="b">
        <v>1</v>
      </c>
      <c r="T315" t="s">
        <v>8267</v>
      </c>
      <c r="U315" s="12" t="s">
        <v>8321</v>
      </c>
      <c r="V315" t="s">
        <v>8326</v>
      </c>
    </row>
    <row r="316" spans="1:22" ht="60" hidden="1" x14ac:dyDescent="0.25">
      <c r="A316">
        <v>314</v>
      </c>
      <c r="B316" s="3" t="s">
        <v>315</v>
      </c>
      <c r="C316" s="9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f t="shared" si="25"/>
        <v>41334.833194444444</v>
      </c>
      <c r="K316" s="10">
        <f t="shared" si="26"/>
        <v>2013</v>
      </c>
      <c r="L316">
        <v>1359575988</v>
      </c>
      <c r="M316" s="14">
        <f t="shared" si="27"/>
        <v>41304.833194444444</v>
      </c>
      <c r="N316" s="10">
        <f t="shared" si="28"/>
        <v>2013</v>
      </c>
      <c r="O316" t="b">
        <v>1</v>
      </c>
      <c r="P316">
        <v>120</v>
      </c>
      <c r="Q316" s="10">
        <f t="shared" si="24"/>
        <v>385</v>
      </c>
      <c r="R316" s="10">
        <f t="shared" si="29"/>
        <v>32.1</v>
      </c>
      <c r="S316" t="b">
        <v>1</v>
      </c>
      <c r="T316" t="s">
        <v>8267</v>
      </c>
      <c r="U316" s="12" t="s">
        <v>8321</v>
      </c>
      <c r="V316" t="s">
        <v>8326</v>
      </c>
    </row>
    <row r="317" spans="1:22" ht="45" hidden="1" x14ac:dyDescent="0.25">
      <c r="A317">
        <v>315</v>
      </c>
      <c r="B317" s="3" t="s">
        <v>316</v>
      </c>
      <c r="C317" s="9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f t="shared" si="25"/>
        <v>41143.77238425926</v>
      </c>
      <c r="K317" s="10">
        <f t="shared" si="26"/>
        <v>2012</v>
      </c>
      <c r="L317">
        <v>1343068334</v>
      </c>
      <c r="M317" s="14">
        <f t="shared" si="27"/>
        <v>41113.77238425926</v>
      </c>
      <c r="N317" s="10">
        <f t="shared" si="28"/>
        <v>2012</v>
      </c>
      <c r="O317" t="b">
        <v>1</v>
      </c>
      <c r="P317">
        <v>126</v>
      </c>
      <c r="Q317" s="10">
        <f t="shared" si="24"/>
        <v>101</v>
      </c>
      <c r="R317" s="10">
        <f t="shared" si="29"/>
        <v>200.89</v>
      </c>
      <c r="S317" t="b">
        <v>1</v>
      </c>
      <c r="T317" t="s">
        <v>8267</v>
      </c>
      <c r="U317" s="12" t="s">
        <v>8321</v>
      </c>
      <c r="V317" t="s">
        <v>8326</v>
      </c>
    </row>
    <row r="318" spans="1:22" ht="45" hidden="1" x14ac:dyDescent="0.25">
      <c r="A318">
        <v>316</v>
      </c>
      <c r="B318" s="3" t="s">
        <v>317</v>
      </c>
      <c r="C318" s="9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f t="shared" si="25"/>
        <v>41984.207638888889</v>
      </c>
      <c r="K318" s="10">
        <f t="shared" si="26"/>
        <v>2014</v>
      </c>
      <c r="L318">
        <v>1415398197</v>
      </c>
      <c r="M318" s="14">
        <f t="shared" si="27"/>
        <v>41950.923576388886</v>
      </c>
      <c r="N318" s="10">
        <f t="shared" si="28"/>
        <v>2014</v>
      </c>
      <c r="O318" t="b">
        <v>1</v>
      </c>
      <c r="P318">
        <v>158</v>
      </c>
      <c r="Q318" s="10">
        <f t="shared" si="24"/>
        <v>114</v>
      </c>
      <c r="R318" s="10">
        <f t="shared" si="29"/>
        <v>108.01</v>
      </c>
      <c r="S318" t="b">
        <v>1</v>
      </c>
      <c r="T318" t="s">
        <v>8267</v>
      </c>
      <c r="U318" s="12" t="s">
        <v>8321</v>
      </c>
      <c r="V318" t="s">
        <v>8326</v>
      </c>
    </row>
    <row r="319" spans="1:22" ht="45" hidden="1" x14ac:dyDescent="0.25">
      <c r="A319">
        <v>317</v>
      </c>
      <c r="B319" s="3" t="s">
        <v>318</v>
      </c>
      <c r="C319" s="9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f t="shared" si="25"/>
        <v>41619.676886574074</v>
      </c>
      <c r="K319" s="10">
        <f t="shared" si="26"/>
        <v>2013</v>
      </c>
      <c r="L319">
        <v>1384186483</v>
      </c>
      <c r="M319" s="14">
        <f t="shared" si="27"/>
        <v>41589.676886574074</v>
      </c>
      <c r="N319" s="10">
        <f t="shared" si="28"/>
        <v>2013</v>
      </c>
      <c r="O319" t="b">
        <v>1</v>
      </c>
      <c r="P319">
        <v>316</v>
      </c>
      <c r="Q319" s="10">
        <f t="shared" si="24"/>
        <v>101</v>
      </c>
      <c r="R319" s="10">
        <f t="shared" si="29"/>
        <v>95.7</v>
      </c>
      <c r="S319" t="b">
        <v>1</v>
      </c>
      <c r="T319" t="s">
        <v>8267</v>
      </c>
      <c r="U319" s="12" t="s">
        <v>8321</v>
      </c>
      <c r="V319" t="s">
        <v>8326</v>
      </c>
    </row>
    <row r="320" spans="1:22" ht="45" hidden="1" x14ac:dyDescent="0.25">
      <c r="A320">
        <v>318</v>
      </c>
      <c r="B320" s="3" t="s">
        <v>319</v>
      </c>
      <c r="C320" s="9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f t="shared" si="25"/>
        <v>41359.997118055559</v>
      </c>
      <c r="K320" s="10">
        <f t="shared" si="26"/>
        <v>2013</v>
      </c>
      <c r="L320">
        <v>1361753751</v>
      </c>
      <c r="M320" s="14">
        <f t="shared" si="27"/>
        <v>41330.038784722223</v>
      </c>
      <c r="N320" s="10">
        <f t="shared" si="28"/>
        <v>2013</v>
      </c>
      <c r="O320" t="b">
        <v>1</v>
      </c>
      <c r="P320">
        <v>284</v>
      </c>
      <c r="Q320" s="10">
        <f t="shared" si="24"/>
        <v>283</v>
      </c>
      <c r="R320" s="10">
        <f t="shared" si="29"/>
        <v>49.88</v>
      </c>
      <c r="S320" t="b">
        <v>1</v>
      </c>
      <c r="T320" t="s">
        <v>8267</v>
      </c>
      <c r="U320" s="12" t="s">
        <v>8321</v>
      </c>
      <c r="V320" t="s">
        <v>8326</v>
      </c>
    </row>
    <row r="321" spans="1:22" ht="60" hidden="1" x14ac:dyDescent="0.25">
      <c r="A321">
        <v>319</v>
      </c>
      <c r="B321" s="3" t="s">
        <v>320</v>
      </c>
      <c r="C321" s="9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f t="shared" si="25"/>
        <v>40211.332638888889</v>
      </c>
      <c r="K321" s="10">
        <f t="shared" si="26"/>
        <v>2010</v>
      </c>
      <c r="L321">
        <v>1257538029</v>
      </c>
      <c r="M321" s="14">
        <f t="shared" si="27"/>
        <v>40123.83829861111</v>
      </c>
      <c r="N321" s="10">
        <f t="shared" si="28"/>
        <v>2009</v>
      </c>
      <c r="O321" t="b">
        <v>1</v>
      </c>
      <c r="P321">
        <v>51</v>
      </c>
      <c r="Q321" s="10">
        <f t="shared" si="24"/>
        <v>113</v>
      </c>
      <c r="R321" s="10">
        <f t="shared" si="29"/>
        <v>110.47</v>
      </c>
      <c r="S321" t="b">
        <v>1</v>
      </c>
      <c r="T321" t="s">
        <v>8267</v>
      </c>
      <c r="U321" s="12" t="s">
        <v>8321</v>
      </c>
      <c r="V321" t="s">
        <v>8326</v>
      </c>
    </row>
    <row r="322" spans="1:22" ht="60" hidden="1" x14ac:dyDescent="0.25">
      <c r="A322">
        <v>320</v>
      </c>
      <c r="B322" s="3" t="s">
        <v>321</v>
      </c>
      <c r="C322" s="9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f t="shared" si="25"/>
        <v>42360.958333333328</v>
      </c>
      <c r="K322" s="10">
        <f t="shared" si="26"/>
        <v>2015</v>
      </c>
      <c r="L322">
        <v>1448284433</v>
      </c>
      <c r="M322" s="14">
        <f t="shared" si="27"/>
        <v>42331.551307870366</v>
      </c>
      <c r="N322" s="10">
        <f t="shared" si="28"/>
        <v>2015</v>
      </c>
      <c r="O322" t="b">
        <v>1</v>
      </c>
      <c r="P322">
        <v>158</v>
      </c>
      <c r="Q322" s="10">
        <f t="shared" ref="Q322:Q385" si="30">ROUND(E322/D322*100,0)</f>
        <v>107</v>
      </c>
      <c r="R322" s="10">
        <f t="shared" si="29"/>
        <v>134.91</v>
      </c>
      <c r="S322" t="b">
        <v>1</v>
      </c>
      <c r="T322" t="s">
        <v>8267</v>
      </c>
      <c r="U322" s="12" t="s">
        <v>8321</v>
      </c>
      <c r="V322" t="s">
        <v>8326</v>
      </c>
    </row>
    <row r="323" spans="1:22" ht="45" hidden="1" x14ac:dyDescent="0.25">
      <c r="A323">
        <v>321</v>
      </c>
      <c r="B323" s="3" t="s">
        <v>322</v>
      </c>
      <c r="C323" s="9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f t="shared" ref="J323:J386" si="31">(((I323/60)/60/24)+DATE(1970,1,1))</f>
        <v>42682.488263888896</v>
      </c>
      <c r="K323" s="10">
        <f t="shared" ref="K323:K386" si="32">YEAR(J323)</f>
        <v>2016</v>
      </c>
      <c r="L323">
        <v>1475577786</v>
      </c>
      <c r="M323" s="14">
        <f t="shared" ref="M323:M386" si="33">(((L323/60)/60/24)+DATE(1970,1,1))</f>
        <v>42647.446597222224</v>
      </c>
      <c r="N323" s="10">
        <f t="shared" ref="N323:N386" si="34">YEAR(M323)</f>
        <v>2016</v>
      </c>
      <c r="O323" t="b">
        <v>1</v>
      </c>
      <c r="P323">
        <v>337</v>
      </c>
      <c r="Q323" s="10">
        <f t="shared" si="30"/>
        <v>103</v>
      </c>
      <c r="R323" s="10">
        <f t="shared" ref="R323:R386" si="35">IFERROR(ROUND(E323/P323,2),0)</f>
        <v>106.62</v>
      </c>
      <c r="S323" t="b">
        <v>1</v>
      </c>
      <c r="T323" t="s">
        <v>8267</v>
      </c>
      <c r="U323" s="12" t="s">
        <v>8321</v>
      </c>
      <c r="V323" t="s">
        <v>8326</v>
      </c>
    </row>
    <row r="324" spans="1:22" ht="45" hidden="1" x14ac:dyDescent="0.25">
      <c r="A324">
        <v>322</v>
      </c>
      <c r="B324" s="3" t="s">
        <v>323</v>
      </c>
      <c r="C324" s="9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f t="shared" si="31"/>
        <v>42503.57</v>
      </c>
      <c r="K324" s="10">
        <f t="shared" si="32"/>
        <v>2016</v>
      </c>
      <c r="L324">
        <v>1460554848</v>
      </c>
      <c r="M324" s="14">
        <f t="shared" si="33"/>
        <v>42473.57</v>
      </c>
      <c r="N324" s="10">
        <f t="shared" si="34"/>
        <v>2016</v>
      </c>
      <c r="O324" t="b">
        <v>1</v>
      </c>
      <c r="P324">
        <v>186</v>
      </c>
      <c r="Q324" s="10">
        <f t="shared" si="30"/>
        <v>108</v>
      </c>
      <c r="R324" s="10">
        <f t="shared" si="35"/>
        <v>145.04</v>
      </c>
      <c r="S324" t="b">
        <v>1</v>
      </c>
      <c r="T324" t="s">
        <v>8267</v>
      </c>
      <c r="U324" s="12" t="s">
        <v>8321</v>
      </c>
      <c r="V324" t="s">
        <v>8326</v>
      </c>
    </row>
    <row r="325" spans="1:22" ht="60" hidden="1" x14ac:dyDescent="0.25">
      <c r="A325">
        <v>323</v>
      </c>
      <c r="B325" s="3" t="s">
        <v>324</v>
      </c>
      <c r="C325" s="9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f t="shared" si="31"/>
        <v>42725.332638888889</v>
      </c>
      <c r="K325" s="10">
        <f t="shared" si="32"/>
        <v>2016</v>
      </c>
      <c r="L325">
        <v>1479886966</v>
      </c>
      <c r="M325" s="14">
        <f t="shared" si="33"/>
        <v>42697.32136574074</v>
      </c>
      <c r="N325" s="10">
        <f t="shared" si="34"/>
        <v>2016</v>
      </c>
      <c r="O325" t="b">
        <v>1</v>
      </c>
      <c r="P325">
        <v>58</v>
      </c>
      <c r="Q325" s="10">
        <f t="shared" si="30"/>
        <v>123</v>
      </c>
      <c r="R325" s="10">
        <f t="shared" si="35"/>
        <v>114.59</v>
      </c>
      <c r="S325" t="b">
        <v>1</v>
      </c>
      <c r="T325" t="s">
        <v>8267</v>
      </c>
      <c r="U325" s="12" t="s">
        <v>8321</v>
      </c>
      <c r="V325" t="s">
        <v>8326</v>
      </c>
    </row>
    <row r="326" spans="1:22" ht="45" hidden="1" x14ac:dyDescent="0.25">
      <c r="A326">
        <v>324</v>
      </c>
      <c r="B326" s="3" t="s">
        <v>325</v>
      </c>
      <c r="C326" s="9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f t="shared" si="31"/>
        <v>42217.626250000001</v>
      </c>
      <c r="K326" s="10">
        <f t="shared" si="32"/>
        <v>2015</v>
      </c>
      <c r="L326">
        <v>1435590108</v>
      </c>
      <c r="M326" s="14">
        <f t="shared" si="33"/>
        <v>42184.626250000001</v>
      </c>
      <c r="N326" s="10">
        <f t="shared" si="34"/>
        <v>2015</v>
      </c>
      <c r="O326" t="b">
        <v>1</v>
      </c>
      <c r="P326">
        <v>82</v>
      </c>
      <c r="Q326" s="10">
        <f t="shared" si="30"/>
        <v>102</v>
      </c>
      <c r="R326" s="10">
        <f t="shared" si="35"/>
        <v>105.32</v>
      </c>
      <c r="S326" t="b">
        <v>1</v>
      </c>
      <c r="T326" t="s">
        <v>8267</v>
      </c>
      <c r="U326" s="12" t="s">
        <v>8321</v>
      </c>
      <c r="V326" t="s">
        <v>8326</v>
      </c>
    </row>
    <row r="327" spans="1:22" ht="45" hidden="1" x14ac:dyDescent="0.25">
      <c r="A327">
        <v>325</v>
      </c>
      <c r="B327" s="3" t="s">
        <v>326</v>
      </c>
      <c r="C327" s="9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f t="shared" si="31"/>
        <v>42724.187881944439</v>
      </c>
      <c r="K327" s="10">
        <f t="shared" si="32"/>
        <v>2016</v>
      </c>
      <c r="L327">
        <v>1479184233</v>
      </c>
      <c r="M327" s="14">
        <f t="shared" si="33"/>
        <v>42689.187881944439</v>
      </c>
      <c r="N327" s="10">
        <f t="shared" si="34"/>
        <v>2016</v>
      </c>
      <c r="O327" t="b">
        <v>1</v>
      </c>
      <c r="P327">
        <v>736</v>
      </c>
      <c r="Q327" s="10">
        <f t="shared" si="30"/>
        <v>104</v>
      </c>
      <c r="R327" s="10">
        <f t="shared" si="35"/>
        <v>70.92</v>
      </c>
      <c r="S327" t="b">
        <v>1</v>
      </c>
      <c r="T327" t="s">
        <v>8267</v>
      </c>
      <c r="U327" s="12" t="s">
        <v>8321</v>
      </c>
      <c r="V327" t="s">
        <v>8326</v>
      </c>
    </row>
    <row r="328" spans="1:22" ht="45" hidden="1" x14ac:dyDescent="0.25">
      <c r="A328">
        <v>326</v>
      </c>
      <c r="B328" s="3" t="s">
        <v>327</v>
      </c>
      <c r="C328" s="9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f t="shared" si="31"/>
        <v>42808.956250000003</v>
      </c>
      <c r="K328" s="10">
        <f t="shared" si="32"/>
        <v>2017</v>
      </c>
      <c r="L328">
        <v>1486625606</v>
      </c>
      <c r="M328" s="14">
        <f t="shared" si="33"/>
        <v>42775.314884259264</v>
      </c>
      <c r="N328" s="10">
        <f t="shared" si="34"/>
        <v>2017</v>
      </c>
      <c r="O328" t="b">
        <v>1</v>
      </c>
      <c r="P328">
        <v>1151</v>
      </c>
      <c r="Q328" s="10">
        <f t="shared" si="30"/>
        <v>113</v>
      </c>
      <c r="R328" s="10">
        <f t="shared" si="35"/>
        <v>147.16999999999999</v>
      </c>
      <c r="S328" t="b">
        <v>1</v>
      </c>
      <c r="T328" t="s">
        <v>8267</v>
      </c>
      <c r="U328" s="12" t="s">
        <v>8321</v>
      </c>
      <c r="V328" t="s">
        <v>8326</v>
      </c>
    </row>
    <row r="329" spans="1:22" ht="60" hidden="1" x14ac:dyDescent="0.25">
      <c r="A329">
        <v>327</v>
      </c>
      <c r="B329" s="3" t="s">
        <v>328</v>
      </c>
      <c r="C329" s="9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f t="shared" si="31"/>
        <v>42085.333333333328</v>
      </c>
      <c r="K329" s="10">
        <f t="shared" si="32"/>
        <v>2015</v>
      </c>
      <c r="L329">
        <v>1424669929</v>
      </c>
      <c r="M329" s="14">
        <f t="shared" si="33"/>
        <v>42058.235289351855</v>
      </c>
      <c r="N329" s="10">
        <f t="shared" si="34"/>
        <v>2015</v>
      </c>
      <c r="O329" t="b">
        <v>1</v>
      </c>
      <c r="P329">
        <v>34</v>
      </c>
      <c r="Q329" s="10">
        <f t="shared" si="30"/>
        <v>136</v>
      </c>
      <c r="R329" s="10">
        <f t="shared" si="35"/>
        <v>160.47</v>
      </c>
      <c r="S329" t="b">
        <v>1</v>
      </c>
      <c r="T329" t="s">
        <v>8267</v>
      </c>
      <c r="U329" s="12" t="s">
        <v>8321</v>
      </c>
      <c r="V329" t="s">
        <v>8326</v>
      </c>
    </row>
    <row r="330" spans="1:22" ht="45" hidden="1" x14ac:dyDescent="0.25">
      <c r="A330">
        <v>328</v>
      </c>
      <c r="B330" s="3" t="s">
        <v>329</v>
      </c>
      <c r="C330" s="9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f t="shared" si="31"/>
        <v>42309.166666666672</v>
      </c>
      <c r="K330" s="10">
        <f t="shared" si="32"/>
        <v>2015</v>
      </c>
      <c r="L330">
        <v>1443739388</v>
      </c>
      <c r="M330" s="14">
        <f t="shared" si="33"/>
        <v>42278.946620370371</v>
      </c>
      <c r="N330" s="10">
        <f t="shared" si="34"/>
        <v>2015</v>
      </c>
      <c r="O330" t="b">
        <v>1</v>
      </c>
      <c r="P330">
        <v>498</v>
      </c>
      <c r="Q330" s="10">
        <f t="shared" si="30"/>
        <v>104</v>
      </c>
      <c r="R330" s="10">
        <f t="shared" si="35"/>
        <v>156.05000000000001</v>
      </c>
      <c r="S330" t="b">
        <v>1</v>
      </c>
      <c r="T330" t="s">
        <v>8267</v>
      </c>
      <c r="U330" s="12" t="s">
        <v>8321</v>
      </c>
      <c r="V330" t="s">
        <v>8326</v>
      </c>
    </row>
    <row r="331" spans="1:22" ht="45" hidden="1" x14ac:dyDescent="0.25">
      <c r="A331">
        <v>329</v>
      </c>
      <c r="B331" s="3" t="s">
        <v>330</v>
      </c>
      <c r="C331" s="9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f t="shared" si="31"/>
        <v>42315.166666666672</v>
      </c>
      <c r="K331" s="10">
        <f t="shared" si="32"/>
        <v>2015</v>
      </c>
      <c r="L331">
        <v>1444821127</v>
      </c>
      <c r="M331" s="14">
        <f t="shared" si="33"/>
        <v>42291.46674768519</v>
      </c>
      <c r="N331" s="10">
        <f t="shared" si="34"/>
        <v>2015</v>
      </c>
      <c r="O331" t="b">
        <v>1</v>
      </c>
      <c r="P331">
        <v>167</v>
      </c>
      <c r="Q331" s="10">
        <f t="shared" si="30"/>
        <v>106</v>
      </c>
      <c r="R331" s="10">
        <f t="shared" si="35"/>
        <v>63.17</v>
      </c>
      <c r="S331" t="b">
        <v>1</v>
      </c>
      <c r="T331" t="s">
        <v>8267</v>
      </c>
      <c r="U331" s="12" t="s">
        <v>8321</v>
      </c>
      <c r="V331" t="s">
        <v>8326</v>
      </c>
    </row>
    <row r="332" spans="1:22" ht="60" hidden="1" x14ac:dyDescent="0.25">
      <c r="A332">
        <v>330</v>
      </c>
      <c r="B332" s="3" t="s">
        <v>331</v>
      </c>
      <c r="C332" s="9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f t="shared" si="31"/>
        <v>41411.165972222225</v>
      </c>
      <c r="K332" s="10">
        <f t="shared" si="32"/>
        <v>2013</v>
      </c>
      <c r="L332">
        <v>1366028563</v>
      </c>
      <c r="M332" s="14">
        <f t="shared" si="33"/>
        <v>41379.515775462962</v>
      </c>
      <c r="N332" s="10">
        <f t="shared" si="34"/>
        <v>2013</v>
      </c>
      <c r="O332" t="b">
        <v>1</v>
      </c>
      <c r="P332">
        <v>340</v>
      </c>
      <c r="Q332" s="10">
        <f t="shared" si="30"/>
        <v>102</v>
      </c>
      <c r="R332" s="10">
        <f t="shared" si="35"/>
        <v>104.82</v>
      </c>
      <c r="S332" t="b">
        <v>1</v>
      </c>
      <c r="T332" t="s">
        <v>8267</v>
      </c>
      <c r="U332" s="12" t="s">
        <v>8321</v>
      </c>
      <c r="V332" t="s">
        <v>8326</v>
      </c>
    </row>
    <row r="333" spans="1:22" ht="45" hidden="1" x14ac:dyDescent="0.25">
      <c r="A333">
        <v>331</v>
      </c>
      <c r="B333" s="3" t="s">
        <v>332</v>
      </c>
      <c r="C333" s="9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f t="shared" si="31"/>
        <v>42538.581412037034</v>
      </c>
      <c r="K333" s="10">
        <f t="shared" si="32"/>
        <v>2016</v>
      </c>
      <c r="L333">
        <v>1463493434</v>
      </c>
      <c r="M333" s="14">
        <f t="shared" si="33"/>
        <v>42507.581412037034</v>
      </c>
      <c r="N333" s="10">
        <f t="shared" si="34"/>
        <v>2016</v>
      </c>
      <c r="O333" t="b">
        <v>1</v>
      </c>
      <c r="P333">
        <v>438</v>
      </c>
      <c r="Q333" s="10">
        <f t="shared" si="30"/>
        <v>107</v>
      </c>
      <c r="R333" s="10">
        <f t="shared" si="35"/>
        <v>97.36</v>
      </c>
      <c r="S333" t="b">
        <v>1</v>
      </c>
      <c r="T333" t="s">
        <v>8267</v>
      </c>
      <c r="U333" s="12" t="s">
        <v>8321</v>
      </c>
      <c r="V333" t="s">
        <v>8326</v>
      </c>
    </row>
    <row r="334" spans="1:22" ht="60" hidden="1" x14ac:dyDescent="0.25">
      <c r="A334">
        <v>332</v>
      </c>
      <c r="B334" s="3" t="s">
        <v>333</v>
      </c>
      <c r="C334" s="9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f t="shared" si="31"/>
        <v>42305.333333333328</v>
      </c>
      <c r="K334" s="10">
        <f t="shared" si="32"/>
        <v>2015</v>
      </c>
      <c r="L334">
        <v>1442420377</v>
      </c>
      <c r="M334" s="14">
        <f t="shared" si="33"/>
        <v>42263.680289351847</v>
      </c>
      <c r="N334" s="10">
        <f t="shared" si="34"/>
        <v>2015</v>
      </c>
      <c r="O334" t="b">
        <v>1</v>
      </c>
      <c r="P334">
        <v>555</v>
      </c>
      <c r="Q334" s="10">
        <f t="shared" si="30"/>
        <v>113</v>
      </c>
      <c r="R334" s="10">
        <f t="shared" si="35"/>
        <v>203.63</v>
      </c>
      <c r="S334" t="b">
        <v>1</v>
      </c>
      <c r="T334" t="s">
        <v>8267</v>
      </c>
      <c r="U334" s="12" t="s">
        <v>8321</v>
      </c>
      <c r="V334" t="s">
        <v>8326</v>
      </c>
    </row>
    <row r="335" spans="1:22" ht="60" hidden="1" x14ac:dyDescent="0.25">
      <c r="A335">
        <v>333</v>
      </c>
      <c r="B335" s="3" t="s">
        <v>334</v>
      </c>
      <c r="C335" s="9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f t="shared" si="31"/>
        <v>42467.59480324074</v>
      </c>
      <c r="K335" s="10">
        <f t="shared" si="32"/>
        <v>2016</v>
      </c>
      <c r="L335">
        <v>1457450191</v>
      </c>
      <c r="M335" s="14">
        <f t="shared" si="33"/>
        <v>42437.636469907404</v>
      </c>
      <c r="N335" s="10">
        <f t="shared" si="34"/>
        <v>2016</v>
      </c>
      <c r="O335" t="b">
        <v>1</v>
      </c>
      <c r="P335">
        <v>266</v>
      </c>
      <c r="Q335" s="10">
        <f t="shared" si="30"/>
        <v>125</v>
      </c>
      <c r="R335" s="10">
        <f t="shared" si="35"/>
        <v>188.31</v>
      </c>
      <c r="S335" t="b">
        <v>1</v>
      </c>
      <c r="T335" t="s">
        <v>8267</v>
      </c>
      <c r="U335" s="12" t="s">
        <v>8321</v>
      </c>
      <c r="V335" t="s">
        <v>8326</v>
      </c>
    </row>
    <row r="336" spans="1:22" ht="60" hidden="1" x14ac:dyDescent="0.25">
      <c r="A336">
        <v>334</v>
      </c>
      <c r="B336" s="3" t="s">
        <v>335</v>
      </c>
      <c r="C336" s="9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f t="shared" si="31"/>
        <v>42139.791666666672</v>
      </c>
      <c r="K336" s="10">
        <f t="shared" si="32"/>
        <v>2015</v>
      </c>
      <c r="L336">
        <v>1428423757</v>
      </c>
      <c r="M336" s="14">
        <f t="shared" si="33"/>
        <v>42101.682372685187</v>
      </c>
      <c r="N336" s="10">
        <f t="shared" si="34"/>
        <v>2015</v>
      </c>
      <c r="O336" t="b">
        <v>1</v>
      </c>
      <c r="P336">
        <v>69</v>
      </c>
      <c r="Q336" s="10">
        <f t="shared" si="30"/>
        <v>101</v>
      </c>
      <c r="R336" s="10">
        <f t="shared" si="35"/>
        <v>146.65</v>
      </c>
      <c r="S336" t="b">
        <v>1</v>
      </c>
      <c r="T336" t="s">
        <v>8267</v>
      </c>
      <c r="U336" s="12" t="s">
        <v>8321</v>
      </c>
      <c r="V336" t="s">
        <v>8326</v>
      </c>
    </row>
    <row r="337" spans="1:22" ht="60" hidden="1" x14ac:dyDescent="0.25">
      <c r="A337">
        <v>335</v>
      </c>
      <c r="B337" s="3" t="s">
        <v>336</v>
      </c>
      <c r="C337" s="9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f t="shared" si="31"/>
        <v>42132.916666666672</v>
      </c>
      <c r="K337" s="10">
        <f t="shared" si="32"/>
        <v>2015</v>
      </c>
      <c r="L337">
        <v>1428428515</v>
      </c>
      <c r="M337" s="14">
        <f t="shared" si="33"/>
        <v>42101.737442129626</v>
      </c>
      <c r="N337" s="10">
        <f t="shared" si="34"/>
        <v>2015</v>
      </c>
      <c r="O337" t="b">
        <v>1</v>
      </c>
      <c r="P337">
        <v>80</v>
      </c>
      <c r="Q337" s="10">
        <f t="shared" si="30"/>
        <v>103</v>
      </c>
      <c r="R337" s="10">
        <f t="shared" si="35"/>
        <v>109.19</v>
      </c>
      <c r="S337" t="b">
        <v>1</v>
      </c>
      <c r="T337" t="s">
        <v>8267</v>
      </c>
      <c r="U337" s="12" t="s">
        <v>8321</v>
      </c>
      <c r="V337" t="s">
        <v>8326</v>
      </c>
    </row>
    <row r="338" spans="1:22" ht="45" hidden="1" x14ac:dyDescent="0.25">
      <c r="A338">
        <v>336</v>
      </c>
      <c r="B338" s="3" t="s">
        <v>337</v>
      </c>
      <c r="C338" s="9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f t="shared" si="31"/>
        <v>42321.637939814813</v>
      </c>
      <c r="K338" s="10">
        <f t="shared" si="32"/>
        <v>2015</v>
      </c>
      <c r="L338">
        <v>1444832318</v>
      </c>
      <c r="M338" s="14">
        <f t="shared" si="33"/>
        <v>42291.596273148149</v>
      </c>
      <c r="N338" s="10">
        <f t="shared" si="34"/>
        <v>2015</v>
      </c>
      <c r="O338" t="b">
        <v>1</v>
      </c>
      <c r="P338">
        <v>493</v>
      </c>
      <c r="Q338" s="10">
        <f t="shared" si="30"/>
        <v>117</v>
      </c>
      <c r="R338" s="10">
        <f t="shared" si="35"/>
        <v>59.25</v>
      </c>
      <c r="S338" t="b">
        <v>1</v>
      </c>
      <c r="T338" t="s">
        <v>8267</v>
      </c>
      <c r="U338" s="12" t="s">
        <v>8321</v>
      </c>
      <c r="V338" t="s">
        <v>8326</v>
      </c>
    </row>
    <row r="339" spans="1:22" ht="60" hidden="1" x14ac:dyDescent="0.25">
      <c r="A339">
        <v>337</v>
      </c>
      <c r="B339" s="3" t="s">
        <v>338</v>
      </c>
      <c r="C339" s="9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f t="shared" si="31"/>
        <v>42077.086898148147</v>
      </c>
      <c r="K339" s="10">
        <f t="shared" si="32"/>
        <v>2015</v>
      </c>
      <c r="L339">
        <v>1423710308</v>
      </c>
      <c r="M339" s="14">
        <f t="shared" si="33"/>
        <v>42047.128564814819</v>
      </c>
      <c r="N339" s="10">
        <f t="shared" si="34"/>
        <v>2015</v>
      </c>
      <c r="O339" t="b">
        <v>1</v>
      </c>
      <c r="P339">
        <v>31</v>
      </c>
      <c r="Q339" s="10">
        <f t="shared" si="30"/>
        <v>101</v>
      </c>
      <c r="R339" s="10">
        <f t="shared" si="35"/>
        <v>97.9</v>
      </c>
      <c r="S339" t="b">
        <v>1</v>
      </c>
      <c r="T339" t="s">
        <v>8267</v>
      </c>
      <c r="U339" s="12" t="s">
        <v>8321</v>
      </c>
      <c r="V339" t="s">
        <v>8326</v>
      </c>
    </row>
    <row r="340" spans="1:22" ht="60" hidden="1" x14ac:dyDescent="0.25">
      <c r="A340">
        <v>338</v>
      </c>
      <c r="B340" s="3" t="s">
        <v>339</v>
      </c>
      <c r="C340" s="9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f t="shared" si="31"/>
        <v>42616.041666666672</v>
      </c>
      <c r="K340" s="10">
        <f t="shared" si="32"/>
        <v>2016</v>
      </c>
      <c r="L340">
        <v>1468001290</v>
      </c>
      <c r="M340" s="14">
        <f t="shared" si="33"/>
        <v>42559.755671296298</v>
      </c>
      <c r="N340" s="10">
        <f t="shared" si="34"/>
        <v>2016</v>
      </c>
      <c r="O340" t="b">
        <v>1</v>
      </c>
      <c r="P340">
        <v>236</v>
      </c>
      <c r="Q340" s="10">
        <f t="shared" si="30"/>
        <v>110</v>
      </c>
      <c r="R340" s="10">
        <f t="shared" si="35"/>
        <v>70</v>
      </c>
      <c r="S340" t="b">
        <v>1</v>
      </c>
      <c r="T340" t="s">
        <v>8267</v>
      </c>
      <c r="U340" s="12" t="s">
        <v>8321</v>
      </c>
      <c r="V340" t="s">
        <v>8326</v>
      </c>
    </row>
    <row r="341" spans="1:22" ht="45" hidden="1" x14ac:dyDescent="0.25">
      <c r="A341">
        <v>339</v>
      </c>
      <c r="B341" s="3" t="s">
        <v>340</v>
      </c>
      <c r="C341" s="9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f t="shared" si="31"/>
        <v>42123.760046296295</v>
      </c>
      <c r="K341" s="10">
        <f t="shared" si="32"/>
        <v>2015</v>
      </c>
      <c r="L341">
        <v>1427739268</v>
      </c>
      <c r="M341" s="14">
        <f t="shared" si="33"/>
        <v>42093.760046296295</v>
      </c>
      <c r="N341" s="10">
        <f t="shared" si="34"/>
        <v>2015</v>
      </c>
      <c r="O341" t="b">
        <v>1</v>
      </c>
      <c r="P341">
        <v>89</v>
      </c>
      <c r="Q341" s="10">
        <f t="shared" si="30"/>
        <v>108</v>
      </c>
      <c r="R341" s="10">
        <f t="shared" si="35"/>
        <v>72.87</v>
      </c>
      <c r="S341" t="b">
        <v>1</v>
      </c>
      <c r="T341" t="s">
        <v>8267</v>
      </c>
      <c r="U341" s="12" t="s">
        <v>8321</v>
      </c>
      <c r="V341" t="s">
        <v>8326</v>
      </c>
    </row>
    <row r="342" spans="1:22" ht="45" hidden="1" x14ac:dyDescent="0.25">
      <c r="A342">
        <v>340</v>
      </c>
      <c r="B342" s="3" t="s">
        <v>341</v>
      </c>
      <c r="C342" s="9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f t="shared" si="31"/>
        <v>42802.875</v>
      </c>
      <c r="K342" s="10">
        <f t="shared" si="32"/>
        <v>2017</v>
      </c>
      <c r="L342">
        <v>1486397007</v>
      </c>
      <c r="M342" s="14">
        <f t="shared" si="33"/>
        <v>42772.669062500005</v>
      </c>
      <c r="N342" s="10">
        <f t="shared" si="34"/>
        <v>2017</v>
      </c>
      <c r="O342" t="b">
        <v>1</v>
      </c>
      <c r="P342">
        <v>299</v>
      </c>
      <c r="Q342" s="10">
        <f t="shared" si="30"/>
        <v>125</v>
      </c>
      <c r="R342" s="10">
        <f t="shared" si="35"/>
        <v>146.35</v>
      </c>
      <c r="S342" t="b">
        <v>1</v>
      </c>
      <c r="T342" t="s">
        <v>8267</v>
      </c>
      <c r="U342" s="12" t="s">
        <v>8321</v>
      </c>
      <c r="V342" t="s">
        <v>8326</v>
      </c>
    </row>
    <row r="343" spans="1:22" ht="60" hidden="1" x14ac:dyDescent="0.25">
      <c r="A343">
        <v>341</v>
      </c>
      <c r="B343" s="3" t="s">
        <v>342</v>
      </c>
      <c r="C343" s="9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f t="shared" si="31"/>
        <v>41913.165972222225</v>
      </c>
      <c r="K343" s="10">
        <f t="shared" si="32"/>
        <v>2014</v>
      </c>
      <c r="L343">
        <v>1410555998</v>
      </c>
      <c r="M343" s="14">
        <f t="shared" si="33"/>
        <v>41894.879606481481</v>
      </c>
      <c r="N343" s="10">
        <f t="shared" si="34"/>
        <v>2014</v>
      </c>
      <c r="O343" t="b">
        <v>1</v>
      </c>
      <c r="P343">
        <v>55</v>
      </c>
      <c r="Q343" s="10">
        <f t="shared" si="30"/>
        <v>107</v>
      </c>
      <c r="R343" s="10">
        <f t="shared" si="35"/>
        <v>67.91</v>
      </c>
      <c r="S343" t="b">
        <v>1</v>
      </c>
      <c r="T343" t="s">
        <v>8267</v>
      </c>
      <c r="U343" s="12" t="s">
        <v>8321</v>
      </c>
      <c r="V343" t="s">
        <v>8326</v>
      </c>
    </row>
    <row r="344" spans="1:22" ht="30" hidden="1" x14ac:dyDescent="0.25">
      <c r="A344">
        <v>342</v>
      </c>
      <c r="B344" s="3" t="s">
        <v>343</v>
      </c>
      <c r="C344" s="9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f t="shared" si="31"/>
        <v>42489.780844907407</v>
      </c>
      <c r="K344" s="10">
        <f t="shared" si="32"/>
        <v>2016</v>
      </c>
      <c r="L344">
        <v>1459363465</v>
      </c>
      <c r="M344" s="14">
        <f t="shared" si="33"/>
        <v>42459.780844907407</v>
      </c>
      <c r="N344" s="10">
        <f t="shared" si="34"/>
        <v>2016</v>
      </c>
      <c r="O344" t="b">
        <v>1</v>
      </c>
      <c r="P344">
        <v>325</v>
      </c>
      <c r="Q344" s="10">
        <f t="shared" si="30"/>
        <v>100</v>
      </c>
      <c r="R344" s="10">
        <f t="shared" si="35"/>
        <v>169.85</v>
      </c>
      <c r="S344" t="b">
        <v>1</v>
      </c>
      <c r="T344" t="s">
        <v>8267</v>
      </c>
      <c r="U344" s="12" t="s">
        <v>8321</v>
      </c>
      <c r="V344" t="s">
        <v>8326</v>
      </c>
    </row>
    <row r="345" spans="1:22" ht="60" hidden="1" x14ac:dyDescent="0.25">
      <c r="A345">
        <v>343</v>
      </c>
      <c r="B345" s="3" t="s">
        <v>344</v>
      </c>
      <c r="C345" s="9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f t="shared" si="31"/>
        <v>41957.125</v>
      </c>
      <c r="K345" s="10">
        <f t="shared" si="32"/>
        <v>2014</v>
      </c>
      <c r="L345">
        <v>1413308545</v>
      </c>
      <c r="M345" s="14">
        <f t="shared" si="33"/>
        <v>41926.73778935185</v>
      </c>
      <c r="N345" s="10">
        <f t="shared" si="34"/>
        <v>2014</v>
      </c>
      <c r="O345" t="b">
        <v>1</v>
      </c>
      <c r="P345">
        <v>524</v>
      </c>
      <c r="Q345" s="10">
        <f t="shared" si="30"/>
        <v>102</v>
      </c>
      <c r="R345" s="10">
        <f t="shared" si="35"/>
        <v>58.41</v>
      </c>
      <c r="S345" t="b">
        <v>1</v>
      </c>
      <c r="T345" t="s">
        <v>8267</v>
      </c>
      <c r="U345" s="12" t="s">
        <v>8321</v>
      </c>
      <c r="V345" t="s">
        <v>8326</v>
      </c>
    </row>
    <row r="346" spans="1:22" ht="60" hidden="1" x14ac:dyDescent="0.25">
      <c r="A346">
        <v>344</v>
      </c>
      <c r="B346" s="3" t="s">
        <v>345</v>
      </c>
      <c r="C346" s="9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f t="shared" si="31"/>
        <v>42156.097222222219</v>
      </c>
      <c r="K346" s="10">
        <f t="shared" si="32"/>
        <v>2015</v>
      </c>
      <c r="L346">
        <v>1429312694</v>
      </c>
      <c r="M346" s="14">
        <f t="shared" si="33"/>
        <v>42111.970995370371</v>
      </c>
      <c r="N346" s="10">
        <f t="shared" si="34"/>
        <v>2015</v>
      </c>
      <c r="O346" t="b">
        <v>1</v>
      </c>
      <c r="P346">
        <v>285</v>
      </c>
      <c r="Q346" s="10">
        <f t="shared" si="30"/>
        <v>102</v>
      </c>
      <c r="R346" s="10">
        <f t="shared" si="35"/>
        <v>119.99</v>
      </c>
      <c r="S346" t="b">
        <v>1</v>
      </c>
      <c r="T346" t="s">
        <v>8267</v>
      </c>
      <c r="U346" s="12" t="s">
        <v>8321</v>
      </c>
      <c r="V346" t="s">
        <v>8326</v>
      </c>
    </row>
    <row r="347" spans="1:22" ht="45" hidden="1" x14ac:dyDescent="0.25">
      <c r="A347">
        <v>345</v>
      </c>
      <c r="B347" s="3" t="s">
        <v>346</v>
      </c>
      <c r="C347" s="9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f t="shared" si="31"/>
        <v>42144.944328703699</v>
      </c>
      <c r="K347" s="10">
        <f t="shared" si="32"/>
        <v>2015</v>
      </c>
      <c r="L347">
        <v>1429569590</v>
      </c>
      <c r="M347" s="14">
        <f t="shared" si="33"/>
        <v>42114.944328703699</v>
      </c>
      <c r="N347" s="10">
        <f t="shared" si="34"/>
        <v>2015</v>
      </c>
      <c r="O347" t="b">
        <v>1</v>
      </c>
      <c r="P347">
        <v>179</v>
      </c>
      <c r="Q347" s="10">
        <f t="shared" si="30"/>
        <v>123</v>
      </c>
      <c r="R347" s="10">
        <f t="shared" si="35"/>
        <v>99.86</v>
      </c>
      <c r="S347" t="b">
        <v>1</v>
      </c>
      <c r="T347" t="s">
        <v>8267</v>
      </c>
      <c r="U347" s="12" t="s">
        <v>8321</v>
      </c>
      <c r="V347" t="s">
        <v>8326</v>
      </c>
    </row>
    <row r="348" spans="1:22" ht="60" hidden="1" x14ac:dyDescent="0.25">
      <c r="A348">
        <v>346</v>
      </c>
      <c r="B348" s="3" t="s">
        <v>347</v>
      </c>
      <c r="C348" s="9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f t="shared" si="31"/>
        <v>42291.500243055561</v>
      </c>
      <c r="K348" s="10">
        <f t="shared" si="32"/>
        <v>2015</v>
      </c>
      <c r="L348">
        <v>1442232021</v>
      </c>
      <c r="M348" s="14">
        <f t="shared" si="33"/>
        <v>42261.500243055561</v>
      </c>
      <c r="N348" s="10">
        <f t="shared" si="34"/>
        <v>2015</v>
      </c>
      <c r="O348" t="b">
        <v>1</v>
      </c>
      <c r="P348">
        <v>188</v>
      </c>
      <c r="Q348" s="10">
        <f t="shared" si="30"/>
        <v>170</v>
      </c>
      <c r="R348" s="10">
        <f t="shared" si="35"/>
        <v>90.58</v>
      </c>
      <c r="S348" t="b">
        <v>1</v>
      </c>
      <c r="T348" t="s">
        <v>8267</v>
      </c>
      <c r="U348" s="12" t="s">
        <v>8321</v>
      </c>
      <c r="V348" t="s">
        <v>8326</v>
      </c>
    </row>
    <row r="349" spans="1:22" ht="60" hidden="1" x14ac:dyDescent="0.25">
      <c r="A349">
        <v>347</v>
      </c>
      <c r="B349" s="3" t="s">
        <v>348</v>
      </c>
      <c r="C349" s="9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f t="shared" si="31"/>
        <v>42322.537141203706</v>
      </c>
      <c r="K349" s="10">
        <f t="shared" si="32"/>
        <v>2015</v>
      </c>
      <c r="L349">
        <v>1444910009</v>
      </c>
      <c r="M349" s="14">
        <f t="shared" si="33"/>
        <v>42292.495474537034</v>
      </c>
      <c r="N349" s="10">
        <f t="shared" si="34"/>
        <v>2015</v>
      </c>
      <c r="O349" t="b">
        <v>1</v>
      </c>
      <c r="P349">
        <v>379</v>
      </c>
      <c r="Q349" s="10">
        <f t="shared" si="30"/>
        <v>112</v>
      </c>
      <c r="R349" s="10">
        <f t="shared" si="35"/>
        <v>117.77</v>
      </c>
      <c r="S349" t="b">
        <v>1</v>
      </c>
      <c r="T349" t="s">
        <v>8267</v>
      </c>
      <c r="U349" s="12" t="s">
        <v>8321</v>
      </c>
      <c r="V349" t="s">
        <v>8326</v>
      </c>
    </row>
    <row r="350" spans="1:22" ht="60" hidden="1" x14ac:dyDescent="0.25">
      <c r="A350">
        <v>348</v>
      </c>
      <c r="B350" s="3" t="s">
        <v>349</v>
      </c>
      <c r="C350" s="9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f t="shared" si="31"/>
        <v>42237.58699074074</v>
      </c>
      <c r="K350" s="10">
        <f t="shared" si="32"/>
        <v>2015</v>
      </c>
      <c r="L350">
        <v>1437573916</v>
      </c>
      <c r="M350" s="14">
        <f t="shared" si="33"/>
        <v>42207.58699074074</v>
      </c>
      <c r="N350" s="10">
        <f t="shared" si="34"/>
        <v>2015</v>
      </c>
      <c r="O350" t="b">
        <v>1</v>
      </c>
      <c r="P350">
        <v>119</v>
      </c>
      <c r="Q350" s="10">
        <f t="shared" si="30"/>
        <v>103</v>
      </c>
      <c r="R350" s="10">
        <f t="shared" si="35"/>
        <v>86.55</v>
      </c>
      <c r="S350" t="b">
        <v>1</v>
      </c>
      <c r="T350" t="s">
        <v>8267</v>
      </c>
      <c r="U350" s="12" t="s">
        <v>8321</v>
      </c>
      <c r="V350" t="s">
        <v>8326</v>
      </c>
    </row>
    <row r="351" spans="1:22" ht="45" hidden="1" x14ac:dyDescent="0.25">
      <c r="A351">
        <v>349</v>
      </c>
      <c r="B351" s="3" t="s">
        <v>350</v>
      </c>
      <c r="C351" s="9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f t="shared" si="31"/>
        <v>42790.498935185184</v>
      </c>
      <c r="K351" s="10">
        <f t="shared" si="32"/>
        <v>2017</v>
      </c>
      <c r="L351">
        <v>1485345508</v>
      </c>
      <c r="M351" s="14">
        <f t="shared" si="33"/>
        <v>42760.498935185184</v>
      </c>
      <c r="N351" s="10">
        <f t="shared" si="34"/>
        <v>2017</v>
      </c>
      <c r="O351" t="b">
        <v>1</v>
      </c>
      <c r="P351">
        <v>167</v>
      </c>
      <c r="Q351" s="10">
        <f t="shared" si="30"/>
        <v>107</v>
      </c>
      <c r="R351" s="10">
        <f t="shared" si="35"/>
        <v>71.900000000000006</v>
      </c>
      <c r="S351" t="b">
        <v>1</v>
      </c>
      <c r="T351" t="s">
        <v>8267</v>
      </c>
      <c r="U351" s="12" t="s">
        <v>8321</v>
      </c>
      <c r="V351" t="s">
        <v>8326</v>
      </c>
    </row>
    <row r="352" spans="1:22" ht="45" hidden="1" x14ac:dyDescent="0.25">
      <c r="A352">
        <v>350</v>
      </c>
      <c r="B352" s="3" t="s">
        <v>351</v>
      </c>
      <c r="C352" s="9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f t="shared" si="31"/>
        <v>42624.165972222225</v>
      </c>
      <c r="K352" s="10">
        <f t="shared" si="32"/>
        <v>2016</v>
      </c>
      <c r="L352">
        <v>1470274509</v>
      </c>
      <c r="M352" s="14">
        <f t="shared" si="33"/>
        <v>42586.066076388888</v>
      </c>
      <c r="N352" s="10">
        <f t="shared" si="34"/>
        <v>2016</v>
      </c>
      <c r="O352" t="b">
        <v>1</v>
      </c>
      <c r="P352">
        <v>221</v>
      </c>
      <c r="Q352" s="10">
        <f t="shared" si="30"/>
        <v>115</v>
      </c>
      <c r="R352" s="10">
        <f t="shared" si="35"/>
        <v>129.82</v>
      </c>
      <c r="S352" t="b">
        <v>1</v>
      </c>
      <c r="T352" t="s">
        <v>8267</v>
      </c>
      <c r="U352" s="12" t="s">
        <v>8321</v>
      </c>
      <c r="V352" t="s">
        <v>8326</v>
      </c>
    </row>
    <row r="353" spans="1:22" ht="60" hidden="1" x14ac:dyDescent="0.25">
      <c r="A353">
        <v>351</v>
      </c>
      <c r="B353" s="3" t="s">
        <v>352</v>
      </c>
      <c r="C353" s="9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f t="shared" si="31"/>
        <v>42467.923078703709</v>
      </c>
      <c r="K353" s="10">
        <f t="shared" si="32"/>
        <v>2016</v>
      </c>
      <c r="L353">
        <v>1456614554</v>
      </c>
      <c r="M353" s="14">
        <f t="shared" si="33"/>
        <v>42427.964745370366</v>
      </c>
      <c r="N353" s="10">
        <f t="shared" si="34"/>
        <v>2016</v>
      </c>
      <c r="O353" t="b">
        <v>1</v>
      </c>
      <c r="P353">
        <v>964</v>
      </c>
      <c r="Q353" s="10">
        <f t="shared" si="30"/>
        <v>127</v>
      </c>
      <c r="R353" s="10">
        <f t="shared" si="35"/>
        <v>44.91</v>
      </c>
      <c r="S353" t="b">
        <v>1</v>
      </c>
      <c r="T353" t="s">
        <v>8267</v>
      </c>
      <c r="U353" s="12" t="s">
        <v>8321</v>
      </c>
      <c r="V353" t="s">
        <v>8326</v>
      </c>
    </row>
    <row r="354" spans="1:22" ht="60" hidden="1" x14ac:dyDescent="0.25">
      <c r="A354">
        <v>352</v>
      </c>
      <c r="B354" s="3" t="s">
        <v>353</v>
      </c>
      <c r="C354" s="9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f t="shared" si="31"/>
        <v>41920.167453703703</v>
      </c>
      <c r="K354" s="10">
        <f t="shared" si="32"/>
        <v>2014</v>
      </c>
      <c r="L354">
        <v>1410148868</v>
      </c>
      <c r="M354" s="14">
        <f t="shared" si="33"/>
        <v>41890.167453703703</v>
      </c>
      <c r="N354" s="10">
        <f t="shared" si="34"/>
        <v>2014</v>
      </c>
      <c r="O354" t="b">
        <v>1</v>
      </c>
      <c r="P354">
        <v>286</v>
      </c>
      <c r="Q354" s="10">
        <f t="shared" si="30"/>
        <v>117</v>
      </c>
      <c r="R354" s="10">
        <f t="shared" si="35"/>
        <v>40.76</v>
      </c>
      <c r="S354" t="b">
        <v>1</v>
      </c>
      <c r="T354" t="s">
        <v>8267</v>
      </c>
      <c r="U354" s="12" t="s">
        <v>8321</v>
      </c>
      <c r="V354" t="s">
        <v>8326</v>
      </c>
    </row>
    <row r="355" spans="1:22" ht="60" hidden="1" x14ac:dyDescent="0.25">
      <c r="A355">
        <v>353</v>
      </c>
      <c r="B355" s="3" t="s">
        <v>354</v>
      </c>
      <c r="C355" s="9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f t="shared" si="31"/>
        <v>42327.833553240736</v>
      </c>
      <c r="K355" s="10">
        <f t="shared" si="32"/>
        <v>2015</v>
      </c>
      <c r="L355">
        <v>1445367619</v>
      </c>
      <c r="M355" s="14">
        <f t="shared" si="33"/>
        <v>42297.791886574079</v>
      </c>
      <c r="N355" s="10">
        <f t="shared" si="34"/>
        <v>2015</v>
      </c>
      <c r="O355" t="b">
        <v>1</v>
      </c>
      <c r="P355">
        <v>613</v>
      </c>
      <c r="Q355" s="10">
        <f t="shared" si="30"/>
        <v>109</v>
      </c>
      <c r="R355" s="10">
        <f t="shared" si="35"/>
        <v>103.52</v>
      </c>
      <c r="S355" t="b">
        <v>1</v>
      </c>
      <c r="T355" t="s">
        <v>8267</v>
      </c>
      <c r="U355" s="12" t="s">
        <v>8321</v>
      </c>
      <c r="V355" t="s">
        <v>8326</v>
      </c>
    </row>
    <row r="356" spans="1:22" ht="60" hidden="1" x14ac:dyDescent="0.25">
      <c r="A356">
        <v>354</v>
      </c>
      <c r="B356" s="3" t="s">
        <v>355</v>
      </c>
      <c r="C356" s="9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f t="shared" si="31"/>
        <v>42468.786122685182</v>
      </c>
      <c r="K356" s="10">
        <f t="shared" si="32"/>
        <v>2016</v>
      </c>
      <c r="L356">
        <v>1457553121</v>
      </c>
      <c r="M356" s="14">
        <f t="shared" si="33"/>
        <v>42438.827789351853</v>
      </c>
      <c r="N356" s="10">
        <f t="shared" si="34"/>
        <v>2016</v>
      </c>
      <c r="O356" t="b">
        <v>1</v>
      </c>
      <c r="P356">
        <v>29</v>
      </c>
      <c r="Q356" s="10">
        <f t="shared" si="30"/>
        <v>104</v>
      </c>
      <c r="R356" s="10">
        <f t="shared" si="35"/>
        <v>125.45</v>
      </c>
      <c r="S356" t="b">
        <v>1</v>
      </c>
      <c r="T356" t="s">
        <v>8267</v>
      </c>
      <c r="U356" s="12" t="s">
        <v>8321</v>
      </c>
      <c r="V356" t="s">
        <v>8326</v>
      </c>
    </row>
    <row r="357" spans="1:22" ht="45" hidden="1" x14ac:dyDescent="0.25">
      <c r="A357">
        <v>355</v>
      </c>
      <c r="B357" s="3" t="s">
        <v>356</v>
      </c>
      <c r="C357" s="9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f t="shared" si="31"/>
        <v>41974.3355787037</v>
      </c>
      <c r="K357" s="10">
        <f t="shared" si="32"/>
        <v>2014</v>
      </c>
      <c r="L357">
        <v>1414738994</v>
      </c>
      <c r="M357" s="14">
        <f t="shared" si="33"/>
        <v>41943.293912037036</v>
      </c>
      <c r="N357" s="10">
        <f t="shared" si="34"/>
        <v>2014</v>
      </c>
      <c r="O357" t="b">
        <v>1</v>
      </c>
      <c r="P357">
        <v>165</v>
      </c>
      <c r="Q357" s="10">
        <f t="shared" si="30"/>
        <v>116</v>
      </c>
      <c r="R357" s="10">
        <f t="shared" si="35"/>
        <v>246.61</v>
      </c>
      <c r="S357" t="b">
        <v>1</v>
      </c>
      <c r="T357" t="s">
        <v>8267</v>
      </c>
      <c r="U357" s="12" t="s">
        <v>8321</v>
      </c>
      <c r="V357" t="s">
        <v>8326</v>
      </c>
    </row>
    <row r="358" spans="1:22" ht="45" hidden="1" x14ac:dyDescent="0.25">
      <c r="A358">
        <v>356</v>
      </c>
      <c r="B358" s="3" t="s">
        <v>357</v>
      </c>
      <c r="C358" s="9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f t="shared" si="31"/>
        <v>42445.761493055557</v>
      </c>
      <c r="K358" s="10">
        <f t="shared" si="32"/>
        <v>2016</v>
      </c>
      <c r="L358">
        <v>1455563793</v>
      </c>
      <c r="M358" s="14">
        <f t="shared" si="33"/>
        <v>42415.803159722222</v>
      </c>
      <c r="N358" s="10">
        <f t="shared" si="34"/>
        <v>2016</v>
      </c>
      <c r="O358" t="b">
        <v>1</v>
      </c>
      <c r="P358">
        <v>97</v>
      </c>
      <c r="Q358" s="10">
        <f t="shared" si="30"/>
        <v>103</v>
      </c>
      <c r="R358" s="10">
        <f t="shared" si="35"/>
        <v>79.400000000000006</v>
      </c>
      <c r="S358" t="b">
        <v>1</v>
      </c>
      <c r="T358" t="s">
        <v>8267</v>
      </c>
      <c r="U358" s="12" t="s">
        <v>8321</v>
      </c>
      <c r="V358" t="s">
        <v>8326</v>
      </c>
    </row>
    <row r="359" spans="1:22" ht="60" hidden="1" x14ac:dyDescent="0.25">
      <c r="A359">
        <v>357</v>
      </c>
      <c r="B359" s="3" t="s">
        <v>358</v>
      </c>
      <c r="C359" s="9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f t="shared" si="31"/>
        <v>42118.222187499996</v>
      </c>
      <c r="K359" s="10">
        <f t="shared" si="32"/>
        <v>2015</v>
      </c>
      <c r="L359">
        <v>1426396797</v>
      </c>
      <c r="M359" s="14">
        <f t="shared" si="33"/>
        <v>42078.222187499996</v>
      </c>
      <c r="N359" s="10">
        <f t="shared" si="34"/>
        <v>2015</v>
      </c>
      <c r="O359" t="b">
        <v>1</v>
      </c>
      <c r="P359">
        <v>303</v>
      </c>
      <c r="Q359" s="10">
        <f t="shared" si="30"/>
        <v>174</v>
      </c>
      <c r="R359" s="10">
        <f t="shared" si="35"/>
        <v>86.14</v>
      </c>
      <c r="S359" t="b">
        <v>1</v>
      </c>
      <c r="T359" t="s">
        <v>8267</v>
      </c>
      <c r="U359" s="12" t="s">
        <v>8321</v>
      </c>
      <c r="V359" t="s">
        <v>8326</v>
      </c>
    </row>
    <row r="360" spans="1:22" ht="45" hidden="1" x14ac:dyDescent="0.25">
      <c r="A360">
        <v>358</v>
      </c>
      <c r="B360" s="3" t="s">
        <v>359</v>
      </c>
      <c r="C360" s="9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f t="shared" si="31"/>
        <v>42536.625</v>
      </c>
      <c r="K360" s="10">
        <f t="shared" si="32"/>
        <v>2016</v>
      </c>
      <c r="L360">
        <v>1463517521</v>
      </c>
      <c r="M360" s="14">
        <f t="shared" si="33"/>
        <v>42507.860196759255</v>
      </c>
      <c r="N360" s="10">
        <f t="shared" si="34"/>
        <v>2016</v>
      </c>
      <c r="O360" t="b">
        <v>1</v>
      </c>
      <c r="P360">
        <v>267</v>
      </c>
      <c r="Q360" s="10">
        <f t="shared" si="30"/>
        <v>103</v>
      </c>
      <c r="R360" s="10">
        <f t="shared" si="35"/>
        <v>193.05</v>
      </c>
      <c r="S360" t="b">
        <v>1</v>
      </c>
      <c r="T360" t="s">
        <v>8267</v>
      </c>
      <c r="U360" s="12" t="s">
        <v>8321</v>
      </c>
      <c r="V360" t="s">
        <v>8326</v>
      </c>
    </row>
    <row r="361" spans="1:22" ht="45" hidden="1" x14ac:dyDescent="0.25">
      <c r="A361">
        <v>359</v>
      </c>
      <c r="B361" s="3" t="s">
        <v>360</v>
      </c>
      <c r="C361" s="9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f t="shared" si="31"/>
        <v>41957.216666666667</v>
      </c>
      <c r="K361" s="10">
        <f t="shared" si="32"/>
        <v>2014</v>
      </c>
      <c r="L361">
        <v>1414028490</v>
      </c>
      <c r="M361" s="14">
        <f t="shared" si="33"/>
        <v>41935.070486111108</v>
      </c>
      <c r="N361" s="10">
        <f t="shared" si="34"/>
        <v>2014</v>
      </c>
      <c r="O361" t="b">
        <v>1</v>
      </c>
      <c r="P361">
        <v>302</v>
      </c>
      <c r="Q361" s="10">
        <f t="shared" si="30"/>
        <v>105</v>
      </c>
      <c r="R361" s="10">
        <f t="shared" si="35"/>
        <v>84.02</v>
      </c>
      <c r="S361" t="b">
        <v>1</v>
      </c>
      <c r="T361" t="s">
        <v>8267</v>
      </c>
      <c r="U361" s="12" t="s">
        <v>8321</v>
      </c>
      <c r="V361" t="s">
        <v>8326</v>
      </c>
    </row>
    <row r="362" spans="1:22" ht="60" hidden="1" x14ac:dyDescent="0.25">
      <c r="A362">
        <v>360</v>
      </c>
      <c r="B362" s="3" t="s">
        <v>361</v>
      </c>
      <c r="C362" s="9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f t="shared" si="31"/>
        <v>42208.132638888885</v>
      </c>
      <c r="K362" s="10">
        <f t="shared" si="32"/>
        <v>2015</v>
      </c>
      <c r="L362">
        <v>1433799180</v>
      </c>
      <c r="M362" s="14">
        <f t="shared" si="33"/>
        <v>42163.897916666669</v>
      </c>
      <c r="N362" s="10">
        <f t="shared" si="34"/>
        <v>2015</v>
      </c>
      <c r="O362" t="b">
        <v>0</v>
      </c>
      <c r="P362">
        <v>87</v>
      </c>
      <c r="Q362" s="10">
        <f t="shared" si="30"/>
        <v>101</v>
      </c>
      <c r="R362" s="10">
        <f t="shared" si="35"/>
        <v>139.83000000000001</v>
      </c>
      <c r="S362" t="b">
        <v>1</v>
      </c>
      <c r="T362" t="s">
        <v>8267</v>
      </c>
      <c r="U362" s="12" t="s">
        <v>8321</v>
      </c>
      <c r="V362" t="s">
        <v>8326</v>
      </c>
    </row>
    <row r="363" spans="1:22" ht="60" hidden="1" x14ac:dyDescent="0.25">
      <c r="A363">
        <v>361</v>
      </c>
      <c r="B363" s="3" t="s">
        <v>362</v>
      </c>
      <c r="C363" s="9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f t="shared" si="31"/>
        <v>41966.042893518519</v>
      </c>
      <c r="K363" s="10">
        <f t="shared" si="32"/>
        <v>2014</v>
      </c>
      <c r="L363">
        <v>1414108906</v>
      </c>
      <c r="M363" s="14">
        <f t="shared" si="33"/>
        <v>41936.001226851848</v>
      </c>
      <c r="N363" s="10">
        <f t="shared" si="34"/>
        <v>2014</v>
      </c>
      <c r="O363" t="b">
        <v>0</v>
      </c>
      <c r="P363">
        <v>354</v>
      </c>
      <c r="Q363" s="10">
        <f t="shared" si="30"/>
        <v>111</v>
      </c>
      <c r="R363" s="10">
        <f t="shared" si="35"/>
        <v>109.82</v>
      </c>
      <c r="S363" t="b">
        <v>1</v>
      </c>
      <c r="T363" t="s">
        <v>8267</v>
      </c>
      <c r="U363" s="12" t="s">
        <v>8321</v>
      </c>
      <c r="V363" t="s">
        <v>8326</v>
      </c>
    </row>
    <row r="364" spans="1:22" ht="60" hidden="1" x14ac:dyDescent="0.25">
      <c r="A364">
        <v>362</v>
      </c>
      <c r="B364" s="3" t="s">
        <v>363</v>
      </c>
      <c r="C364" s="9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f t="shared" si="31"/>
        <v>41859</v>
      </c>
      <c r="K364" s="10">
        <f t="shared" si="32"/>
        <v>2014</v>
      </c>
      <c r="L364">
        <v>1405573391</v>
      </c>
      <c r="M364" s="14">
        <f t="shared" si="33"/>
        <v>41837.210543981484</v>
      </c>
      <c r="N364" s="10">
        <f t="shared" si="34"/>
        <v>2014</v>
      </c>
      <c r="O364" t="b">
        <v>0</v>
      </c>
      <c r="P364">
        <v>86</v>
      </c>
      <c r="Q364" s="10">
        <f t="shared" si="30"/>
        <v>124</v>
      </c>
      <c r="R364" s="10">
        <f t="shared" si="35"/>
        <v>139.53</v>
      </c>
      <c r="S364" t="b">
        <v>1</v>
      </c>
      <c r="T364" t="s">
        <v>8267</v>
      </c>
      <c r="U364" s="12" t="s">
        <v>8321</v>
      </c>
      <c r="V364" t="s">
        <v>8326</v>
      </c>
    </row>
    <row r="365" spans="1:22" ht="60" hidden="1" x14ac:dyDescent="0.25">
      <c r="A365">
        <v>363</v>
      </c>
      <c r="B365" s="3" t="s">
        <v>364</v>
      </c>
      <c r="C365" s="9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f t="shared" si="31"/>
        <v>40300.806944444441</v>
      </c>
      <c r="K365" s="10">
        <f t="shared" si="32"/>
        <v>2010</v>
      </c>
      <c r="L365">
        <v>1268934736</v>
      </c>
      <c r="M365" s="14">
        <f t="shared" si="33"/>
        <v>40255.744629629626</v>
      </c>
      <c r="N365" s="10">
        <f t="shared" si="34"/>
        <v>2010</v>
      </c>
      <c r="O365" t="b">
        <v>0</v>
      </c>
      <c r="P365">
        <v>26</v>
      </c>
      <c r="Q365" s="10">
        <f t="shared" si="30"/>
        <v>101</v>
      </c>
      <c r="R365" s="10">
        <f t="shared" si="35"/>
        <v>347.85</v>
      </c>
      <c r="S365" t="b">
        <v>1</v>
      </c>
      <c r="T365" t="s">
        <v>8267</v>
      </c>
      <c r="U365" s="12" t="s">
        <v>8321</v>
      </c>
      <c r="V365" t="s">
        <v>8326</v>
      </c>
    </row>
    <row r="366" spans="1:22" ht="60" hidden="1" x14ac:dyDescent="0.25">
      <c r="A366">
        <v>364</v>
      </c>
      <c r="B366" s="3" t="s">
        <v>365</v>
      </c>
      <c r="C366" s="9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f t="shared" si="31"/>
        <v>41811.165972222225</v>
      </c>
      <c r="K366" s="10">
        <f t="shared" si="32"/>
        <v>2014</v>
      </c>
      <c r="L366">
        <v>1400704672</v>
      </c>
      <c r="M366" s="14">
        <f t="shared" si="33"/>
        <v>41780.859629629631</v>
      </c>
      <c r="N366" s="10">
        <f t="shared" si="34"/>
        <v>2014</v>
      </c>
      <c r="O366" t="b">
        <v>0</v>
      </c>
      <c r="P366">
        <v>113</v>
      </c>
      <c r="Q366" s="10">
        <f t="shared" si="30"/>
        <v>110</v>
      </c>
      <c r="R366" s="10">
        <f t="shared" si="35"/>
        <v>68.239999999999995</v>
      </c>
      <c r="S366" t="b">
        <v>1</v>
      </c>
      <c r="T366" t="s">
        <v>8267</v>
      </c>
      <c r="U366" s="12" t="s">
        <v>8321</v>
      </c>
      <c r="V366" t="s">
        <v>8326</v>
      </c>
    </row>
    <row r="367" spans="1:22" ht="45" hidden="1" x14ac:dyDescent="0.25">
      <c r="A367">
        <v>365</v>
      </c>
      <c r="B367" s="3" t="s">
        <v>366</v>
      </c>
      <c r="C367" s="9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f t="shared" si="31"/>
        <v>41698.606469907405</v>
      </c>
      <c r="K367" s="10">
        <f t="shared" si="32"/>
        <v>2014</v>
      </c>
      <c r="L367">
        <v>1391005999</v>
      </c>
      <c r="M367" s="14">
        <f t="shared" si="33"/>
        <v>41668.606469907405</v>
      </c>
      <c r="N367" s="10">
        <f t="shared" si="34"/>
        <v>2014</v>
      </c>
      <c r="O367" t="b">
        <v>0</v>
      </c>
      <c r="P367">
        <v>65</v>
      </c>
      <c r="Q367" s="10">
        <f t="shared" si="30"/>
        <v>104</v>
      </c>
      <c r="R367" s="10">
        <f t="shared" si="35"/>
        <v>239.94</v>
      </c>
      <c r="S367" t="b">
        <v>1</v>
      </c>
      <c r="T367" t="s">
        <v>8267</v>
      </c>
      <c r="U367" s="12" t="s">
        <v>8321</v>
      </c>
      <c r="V367" t="s">
        <v>8326</v>
      </c>
    </row>
    <row r="368" spans="1:22" ht="45" hidden="1" x14ac:dyDescent="0.25">
      <c r="A368">
        <v>366</v>
      </c>
      <c r="B368" s="3" t="s">
        <v>367</v>
      </c>
      <c r="C368" s="9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f t="shared" si="31"/>
        <v>41049.793032407404</v>
      </c>
      <c r="K368" s="10">
        <f t="shared" si="32"/>
        <v>2012</v>
      </c>
      <c r="L368">
        <v>1334948518</v>
      </c>
      <c r="M368" s="14">
        <f t="shared" si="33"/>
        <v>41019.793032407404</v>
      </c>
      <c r="N368" s="10">
        <f t="shared" si="34"/>
        <v>2012</v>
      </c>
      <c r="O368" t="b">
        <v>0</v>
      </c>
      <c r="P368">
        <v>134</v>
      </c>
      <c r="Q368" s="10">
        <f t="shared" si="30"/>
        <v>101</v>
      </c>
      <c r="R368" s="10">
        <f t="shared" si="35"/>
        <v>287.31</v>
      </c>
      <c r="S368" t="b">
        <v>1</v>
      </c>
      <c r="T368" t="s">
        <v>8267</v>
      </c>
      <c r="U368" s="12" t="s">
        <v>8321</v>
      </c>
      <c r="V368" t="s">
        <v>8326</v>
      </c>
    </row>
    <row r="369" spans="1:22" ht="60" hidden="1" x14ac:dyDescent="0.25">
      <c r="A369">
        <v>367</v>
      </c>
      <c r="B369" s="3" t="s">
        <v>368</v>
      </c>
      <c r="C369" s="9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f t="shared" si="31"/>
        <v>41395.207638888889</v>
      </c>
      <c r="K369" s="10">
        <f t="shared" si="32"/>
        <v>2013</v>
      </c>
      <c r="L369">
        <v>1363960278</v>
      </c>
      <c r="M369" s="14">
        <f t="shared" si="33"/>
        <v>41355.577291666668</v>
      </c>
      <c r="N369" s="10">
        <f t="shared" si="34"/>
        <v>2013</v>
      </c>
      <c r="O369" t="b">
        <v>0</v>
      </c>
      <c r="P369">
        <v>119</v>
      </c>
      <c r="Q369" s="10">
        <f t="shared" si="30"/>
        <v>103</v>
      </c>
      <c r="R369" s="10">
        <f t="shared" si="35"/>
        <v>86.85</v>
      </c>
      <c r="S369" t="b">
        <v>1</v>
      </c>
      <c r="T369" t="s">
        <v>8267</v>
      </c>
      <c r="U369" s="12" t="s">
        <v>8321</v>
      </c>
      <c r="V369" t="s">
        <v>8326</v>
      </c>
    </row>
    <row r="370" spans="1:22" ht="60" hidden="1" x14ac:dyDescent="0.25">
      <c r="A370">
        <v>368</v>
      </c>
      <c r="B370" s="3" t="s">
        <v>369</v>
      </c>
      <c r="C370" s="9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f t="shared" si="31"/>
        <v>42078.563912037032</v>
      </c>
      <c r="K370" s="10">
        <f t="shared" si="32"/>
        <v>2015</v>
      </c>
      <c r="L370">
        <v>1423405922</v>
      </c>
      <c r="M370" s="14">
        <f t="shared" si="33"/>
        <v>42043.605578703704</v>
      </c>
      <c r="N370" s="10">
        <f t="shared" si="34"/>
        <v>2015</v>
      </c>
      <c r="O370" t="b">
        <v>0</v>
      </c>
      <c r="P370">
        <v>159</v>
      </c>
      <c r="Q370" s="10">
        <f t="shared" si="30"/>
        <v>104</v>
      </c>
      <c r="R370" s="10">
        <f t="shared" si="35"/>
        <v>81.849999999999994</v>
      </c>
      <c r="S370" t="b">
        <v>1</v>
      </c>
      <c r="T370" t="s">
        <v>8267</v>
      </c>
      <c r="U370" s="12" t="s">
        <v>8321</v>
      </c>
      <c r="V370" t="s">
        <v>8326</v>
      </c>
    </row>
    <row r="371" spans="1:22" ht="60" hidden="1" x14ac:dyDescent="0.25">
      <c r="A371">
        <v>369</v>
      </c>
      <c r="B371" s="3" t="s">
        <v>370</v>
      </c>
      <c r="C371" s="9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f t="shared" si="31"/>
        <v>40923.551724537036</v>
      </c>
      <c r="K371" s="10">
        <f t="shared" si="32"/>
        <v>2012</v>
      </c>
      <c r="L371">
        <v>1324041269</v>
      </c>
      <c r="M371" s="14">
        <f t="shared" si="33"/>
        <v>40893.551724537036</v>
      </c>
      <c r="N371" s="10">
        <f t="shared" si="34"/>
        <v>2011</v>
      </c>
      <c r="O371" t="b">
        <v>0</v>
      </c>
      <c r="P371">
        <v>167</v>
      </c>
      <c r="Q371" s="10">
        <f t="shared" si="30"/>
        <v>110</v>
      </c>
      <c r="R371" s="10">
        <f t="shared" si="35"/>
        <v>42.87</v>
      </c>
      <c r="S371" t="b">
        <v>1</v>
      </c>
      <c r="T371" t="s">
        <v>8267</v>
      </c>
      <c r="U371" s="12" t="s">
        <v>8321</v>
      </c>
      <c r="V371" t="s">
        <v>8326</v>
      </c>
    </row>
    <row r="372" spans="1:22" ht="60" hidden="1" x14ac:dyDescent="0.25">
      <c r="A372">
        <v>370</v>
      </c>
      <c r="B372" s="3" t="s">
        <v>371</v>
      </c>
      <c r="C372" s="9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f t="shared" si="31"/>
        <v>42741.795138888891</v>
      </c>
      <c r="K372" s="10">
        <f t="shared" si="32"/>
        <v>2017</v>
      </c>
      <c r="L372">
        <v>1481137500</v>
      </c>
      <c r="M372" s="14">
        <f t="shared" si="33"/>
        <v>42711.795138888891</v>
      </c>
      <c r="N372" s="10">
        <f t="shared" si="34"/>
        <v>2016</v>
      </c>
      <c r="O372" t="b">
        <v>0</v>
      </c>
      <c r="P372">
        <v>43</v>
      </c>
      <c r="Q372" s="10">
        <f t="shared" si="30"/>
        <v>122</v>
      </c>
      <c r="R372" s="10">
        <f t="shared" si="35"/>
        <v>709.42</v>
      </c>
      <c r="S372" t="b">
        <v>1</v>
      </c>
      <c r="T372" t="s">
        <v>8267</v>
      </c>
      <c r="U372" s="12" t="s">
        <v>8321</v>
      </c>
      <c r="V372" t="s">
        <v>8326</v>
      </c>
    </row>
    <row r="373" spans="1:22" ht="60" hidden="1" x14ac:dyDescent="0.25">
      <c r="A373">
        <v>371</v>
      </c>
      <c r="B373" s="3" t="s">
        <v>372</v>
      </c>
      <c r="C373" s="9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f t="shared" si="31"/>
        <v>41306.767812500002</v>
      </c>
      <c r="K373" s="10">
        <f t="shared" si="32"/>
        <v>2013</v>
      </c>
      <c r="L373">
        <v>1355855139</v>
      </c>
      <c r="M373" s="14">
        <f t="shared" si="33"/>
        <v>41261.767812500002</v>
      </c>
      <c r="N373" s="10">
        <f t="shared" si="34"/>
        <v>2012</v>
      </c>
      <c r="O373" t="b">
        <v>0</v>
      </c>
      <c r="P373">
        <v>1062</v>
      </c>
      <c r="Q373" s="10">
        <f t="shared" si="30"/>
        <v>114</v>
      </c>
      <c r="R373" s="10">
        <f t="shared" si="35"/>
        <v>161.26</v>
      </c>
      <c r="S373" t="b">
        <v>1</v>
      </c>
      <c r="T373" t="s">
        <v>8267</v>
      </c>
      <c r="U373" s="12" t="s">
        <v>8321</v>
      </c>
      <c r="V373" t="s">
        <v>8326</v>
      </c>
    </row>
    <row r="374" spans="1:22" ht="30" hidden="1" x14ac:dyDescent="0.25">
      <c r="A374">
        <v>372</v>
      </c>
      <c r="B374" s="3" t="s">
        <v>373</v>
      </c>
      <c r="C374" s="9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f t="shared" si="31"/>
        <v>42465.666666666672</v>
      </c>
      <c r="K374" s="10">
        <f t="shared" si="32"/>
        <v>2016</v>
      </c>
      <c r="L374">
        <v>1456408244</v>
      </c>
      <c r="M374" s="14">
        <f t="shared" si="33"/>
        <v>42425.576898148152</v>
      </c>
      <c r="N374" s="10">
        <f t="shared" si="34"/>
        <v>2016</v>
      </c>
      <c r="O374" t="b">
        <v>0</v>
      </c>
      <c r="P374">
        <v>9</v>
      </c>
      <c r="Q374" s="10">
        <f t="shared" si="30"/>
        <v>125</v>
      </c>
      <c r="R374" s="10">
        <f t="shared" si="35"/>
        <v>41.78</v>
      </c>
      <c r="S374" t="b">
        <v>1</v>
      </c>
      <c r="T374" t="s">
        <v>8267</v>
      </c>
      <c r="U374" s="12" t="s">
        <v>8321</v>
      </c>
      <c r="V374" t="s">
        <v>8326</v>
      </c>
    </row>
    <row r="375" spans="1:22" ht="45" hidden="1" x14ac:dyDescent="0.25">
      <c r="A375">
        <v>373</v>
      </c>
      <c r="B375" s="3" t="s">
        <v>374</v>
      </c>
      <c r="C375" s="9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f t="shared" si="31"/>
        <v>41108.91201388889</v>
      </c>
      <c r="K375" s="10">
        <f t="shared" si="32"/>
        <v>2012</v>
      </c>
      <c r="L375">
        <v>1340056398</v>
      </c>
      <c r="M375" s="14">
        <f t="shared" si="33"/>
        <v>41078.91201388889</v>
      </c>
      <c r="N375" s="10">
        <f t="shared" si="34"/>
        <v>2012</v>
      </c>
      <c r="O375" t="b">
        <v>0</v>
      </c>
      <c r="P375">
        <v>89</v>
      </c>
      <c r="Q375" s="10">
        <f t="shared" si="30"/>
        <v>107</v>
      </c>
      <c r="R375" s="10">
        <f t="shared" si="35"/>
        <v>89.89</v>
      </c>
      <c r="S375" t="b">
        <v>1</v>
      </c>
      <c r="T375" t="s">
        <v>8267</v>
      </c>
      <c r="U375" s="12" t="s">
        <v>8321</v>
      </c>
      <c r="V375" t="s">
        <v>8326</v>
      </c>
    </row>
    <row r="376" spans="1:22" ht="60" hidden="1" x14ac:dyDescent="0.25">
      <c r="A376">
        <v>374</v>
      </c>
      <c r="B376" s="3" t="s">
        <v>375</v>
      </c>
      <c r="C376" s="9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f t="shared" si="31"/>
        <v>40802.889247685183</v>
      </c>
      <c r="K376" s="10">
        <f t="shared" si="32"/>
        <v>2011</v>
      </c>
      <c r="L376">
        <v>1312320031</v>
      </c>
      <c r="M376" s="14">
        <f t="shared" si="33"/>
        <v>40757.889247685183</v>
      </c>
      <c r="N376" s="10">
        <f t="shared" si="34"/>
        <v>2011</v>
      </c>
      <c r="O376" t="b">
        <v>0</v>
      </c>
      <c r="P376">
        <v>174</v>
      </c>
      <c r="Q376" s="10">
        <f t="shared" si="30"/>
        <v>131</v>
      </c>
      <c r="R376" s="10">
        <f t="shared" si="35"/>
        <v>45.05</v>
      </c>
      <c r="S376" t="b">
        <v>1</v>
      </c>
      <c r="T376" t="s">
        <v>8267</v>
      </c>
      <c r="U376" s="12" t="s">
        <v>8321</v>
      </c>
      <c r="V376" t="s">
        <v>8326</v>
      </c>
    </row>
    <row r="377" spans="1:22" ht="60" hidden="1" x14ac:dyDescent="0.25">
      <c r="A377">
        <v>375</v>
      </c>
      <c r="B377" s="3" t="s">
        <v>376</v>
      </c>
      <c r="C377" s="9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f t="shared" si="31"/>
        <v>41699.720833333333</v>
      </c>
      <c r="K377" s="10">
        <f t="shared" si="32"/>
        <v>2014</v>
      </c>
      <c r="L377">
        <v>1390088311</v>
      </c>
      <c r="M377" s="14">
        <f t="shared" si="33"/>
        <v>41657.985081018516</v>
      </c>
      <c r="N377" s="10">
        <f t="shared" si="34"/>
        <v>2014</v>
      </c>
      <c r="O377" t="b">
        <v>0</v>
      </c>
      <c r="P377">
        <v>14</v>
      </c>
      <c r="Q377" s="10">
        <f t="shared" si="30"/>
        <v>120</v>
      </c>
      <c r="R377" s="10">
        <f t="shared" si="35"/>
        <v>42.86</v>
      </c>
      <c r="S377" t="b">
        <v>1</v>
      </c>
      <c r="T377" t="s">
        <v>8267</v>
      </c>
      <c r="U377" s="12" t="s">
        <v>8321</v>
      </c>
      <c r="V377" t="s">
        <v>8326</v>
      </c>
    </row>
    <row r="378" spans="1:22" ht="60" hidden="1" x14ac:dyDescent="0.25">
      <c r="A378">
        <v>376</v>
      </c>
      <c r="B378" s="3" t="s">
        <v>377</v>
      </c>
      <c r="C378" s="9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f t="shared" si="31"/>
        <v>42607.452731481477</v>
      </c>
      <c r="K378" s="10">
        <f t="shared" si="32"/>
        <v>2016</v>
      </c>
      <c r="L378">
        <v>1469443916</v>
      </c>
      <c r="M378" s="14">
        <f t="shared" si="33"/>
        <v>42576.452731481477</v>
      </c>
      <c r="N378" s="10">
        <f t="shared" si="34"/>
        <v>2016</v>
      </c>
      <c r="O378" t="b">
        <v>0</v>
      </c>
      <c r="P378">
        <v>48</v>
      </c>
      <c r="Q378" s="10">
        <f t="shared" si="30"/>
        <v>106</v>
      </c>
      <c r="R378" s="10">
        <f t="shared" si="35"/>
        <v>54.08</v>
      </c>
      <c r="S378" t="b">
        <v>1</v>
      </c>
      <c r="T378" t="s">
        <v>8267</v>
      </c>
      <c r="U378" s="12" t="s">
        <v>8321</v>
      </c>
      <c r="V378" t="s">
        <v>8326</v>
      </c>
    </row>
    <row r="379" spans="1:22" ht="45" hidden="1" x14ac:dyDescent="0.25">
      <c r="A379">
        <v>377</v>
      </c>
      <c r="B379" s="3" t="s">
        <v>378</v>
      </c>
      <c r="C379" s="9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f t="shared" si="31"/>
        <v>42322.292361111111</v>
      </c>
      <c r="K379" s="10">
        <f t="shared" si="32"/>
        <v>2015</v>
      </c>
      <c r="L379">
        <v>1444888868</v>
      </c>
      <c r="M379" s="14">
        <f t="shared" si="33"/>
        <v>42292.250787037032</v>
      </c>
      <c r="N379" s="10">
        <f t="shared" si="34"/>
        <v>2015</v>
      </c>
      <c r="O379" t="b">
        <v>0</v>
      </c>
      <c r="P379">
        <v>133</v>
      </c>
      <c r="Q379" s="10">
        <f t="shared" si="30"/>
        <v>114</v>
      </c>
      <c r="R379" s="10">
        <f t="shared" si="35"/>
        <v>103.22</v>
      </c>
      <c r="S379" t="b">
        <v>1</v>
      </c>
      <c r="T379" t="s">
        <v>8267</v>
      </c>
      <c r="U379" s="12" t="s">
        <v>8321</v>
      </c>
      <c r="V379" t="s">
        <v>8326</v>
      </c>
    </row>
    <row r="380" spans="1:22" ht="60" hidden="1" x14ac:dyDescent="0.25">
      <c r="A380">
        <v>378</v>
      </c>
      <c r="B380" s="3" t="s">
        <v>379</v>
      </c>
      <c r="C380" s="9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f t="shared" si="31"/>
        <v>42394.994444444441</v>
      </c>
      <c r="K380" s="10">
        <f t="shared" si="32"/>
        <v>2016</v>
      </c>
      <c r="L380">
        <v>1451655808</v>
      </c>
      <c r="M380" s="14">
        <f t="shared" si="33"/>
        <v>42370.571851851855</v>
      </c>
      <c r="N380" s="10">
        <f t="shared" si="34"/>
        <v>2016</v>
      </c>
      <c r="O380" t="b">
        <v>0</v>
      </c>
      <c r="P380">
        <v>83</v>
      </c>
      <c r="Q380" s="10">
        <f t="shared" si="30"/>
        <v>112</v>
      </c>
      <c r="R380" s="10">
        <f t="shared" si="35"/>
        <v>40.4</v>
      </c>
      <c r="S380" t="b">
        <v>1</v>
      </c>
      <c r="T380" t="s">
        <v>8267</v>
      </c>
      <c r="U380" s="12" t="s">
        <v>8321</v>
      </c>
      <c r="V380" t="s">
        <v>8326</v>
      </c>
    </row>
    <row r="381" spans="1:22" ht="60" hidden="1" x14ac:dyDescent="0.25">
      <c r="A381">
        <v>379</v>
      </c>
      <c r="B381" s="3" t="s">
        <v>380</v>
      </c>
      <c r="C381" s="9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f t="shared" si="31"/>
        <v>41032.688333333332</v>
      </c>
      <c r="K381" s="10">
        <f t="shared" si="32"/>
        <v>2012</v>
      </c>
      <c r="L381">
        <v>1332174672</v>
      </c>
      <c r="M381" s="14">
        <f t="shared" si="33"/>
        <v>40987.688333333332</v>
      </c>
      <c r="N381" s="10">
        <f t="shared" si="34"/>
        <v>2012</v>
      </c>
      <c r="O381" t="b">
        <v>0</v>
      </c>
      <c r="P381">
        <v>149</v>
      </c>
      <c r="Q381" s="10">
        <f t="shared" si="30"/>
        <v>116</v>
      </c>
      <c r="R381" s="10">
        <f t="shared" si="35"/>
        <v>116.86</v>
      </c>
      <c r="S381" t="b">
        <v>1</v>
      </c>
      <c r="T381" t="s">
        <v>8267</v>
      </c>
      <c r="U381" s="12" t="s">
        <v>8321</v>
      </c>
      <c r="V381" t="s">
        <v>8326</v>
      </c>
    </row>
    <row r="382" spans="1:22" ht="60" hidden="1" x14ac:dyDescent="0.25">
      <c r="A382">
        <v>380</v>
      </c>
      <c r="B382" s="3" t="s">
        <v>381</v>
      </c>
      <c r="C382" s="9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f t="shared" si="31"/>
        <v>42392.719814814816</v>
      </c>
      <c r="K382" s="10">
        <f t="shared" si="32"/>
        <v>2016</v>
      </c>
      <c r="L382">
        <v>1451409392</v>
      </c>
      <c r="M382" s="14">
        <f t="shared" si="33"/>
        <v>42367.719814814816</v>
      </c>
      <c r="N382" s="10">
        <f t="shared" si="34"/>
        <v>2015</v>
      </c>
      <c r="O382" t="b">
        <v>0</v>
      </c>
      <c r="P382">
        <v>49</v>
      </c>
      <c r="Q382" s="10">
        <f t="shared" si="30"/>
        <v>142</v>
      </c>
      <c r="R382" s="10">
        <f t="shared" si="35"/>
        <v>115.51</v>
      </c>
      <c r="S382" t="b">
        <v>1</v>
      </c>
      <c r="T382" t="s">
        <v>8267</v>
      </c>
      <c r="U382" s="12" t="s">
        <v>8321</v>
      </c>
      <c r="V382" t="s">
        <v>8326</v>
      </c>
    </row>
    <row r="383" spans="1:22" ht="45" hidden="1" x14ac:dyDescent="0.25">
      <c r="A383">
        <v>381</v>
      </c>
      <c r="B383" s="3" t="s">
        <v>382</v>
      </c>
      <c r="C383" s="9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f t="shared" si="31"/>
        <v>41120.208333333336</v>
      </c>
      <c r="K383" s="10">
        <f t="shared" si="32"/>
        <v>2012</v>
      </c>
      <c r="L383">
        <v>1340642717</v>
      </c>
      <c r="M383" s="14">
        <f t="shared" si="33"/>
        <v>41085.698113425926</v>
      </c>
      <c r="N383" s="10">
        <f t="shared" si="34"/>
        <v>2012</v>
      </c>
      <c r="O383" t="b">
        <v>0</v>
      </c>
      <c r="P383">
        <v>251</v>
      </c>
      <c r="Q383" s="10">
        <f t="shared" si="30"/>
        <v>105</v>
      </c>
      <c r="R383" s="10">
        <f t="shared" si="35"/>
        <v>104.31</v>
      </c>
      <c r="S383" t="b">
        <v>1</v>
      </c>
      <c r="T383" t="s">
        <v>8267</v>
      </c>
      <c r="U383" s="12" t="s">
        <v>8321</v>
      </c>
      <c r="V383" t="s">
        <v>8326</v>
      </c>
    </row>
    <row r="384" spans="1:22" ht="60" hidden="1" x14ac:dyDescent="0.25">
      <c r="A384">
        <v>382</v>
      </c>
      <c r="B384" s="3" t="s">
        <v>383</v>
      </c>
      <c r="C384" s="9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f t="shared" si="31"/>
        <v>41158.709490740745</v>
      </c>
      <c r="K384" s="10">
        <f t="shared" si="32"/>
        <v>2012</v>
      </c>
      <c r="L384">
        <v>1345741300</v>
      </c>
      <c r="M384" s="14">
        <f t="shared" si="33"/>
        <v>41144.709490740745</v>
      </c>
      <c r="N384" s="10">
        <f t="shared" si="34"/>
        <v>2012</v>
      </c>
      <c r="O384" t="b">
        <v>0</v>
      </c>
      <c r="P384">
        <v>22</v>
      </c>
      <c r="Q384" s="10">
        <f t="shared" si="30"/>
        <v>256</v>
      </c>
      <c r="R384" s="10">
        <f t="shared" si="35"/>
        <v>69.77</v>
      </c>
      <c r="S384" t="b">
        <v>1</v>
      </c>
      <c r="T384" t="s">
        <v>8267</v>
      </c>
      <c r="U384" s="12" t="s">
        <v>8321</v>
      </c>
      <c r="V384" t="s">
        <v>8326</v>
      </c>
    </row>
    <row r="385" spans="1:22" ht="60" hidden="1" x14ac:dyDescent="0.25">
      <c r="A385">
        <v>383</v>
      </c>
      <c r="B385" s="3" t="s">
        <v>384</v>
      </c>
      <c r="C385" s="9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f t="shared" si="31"/>
        <v>41778.117581018516</v>
      </c>
      <c r="K385" s="10">
        <f t="shared" si="32"/>
        <v>2014</v>
      </c>
      <c r="L385">
        <v>1398480559</v>
      </c>
      <c r="M385" s="14">
        <f t="shared" si="33"/>
        <v>41755.117581018516</v>
      </c>
      <c r="N385" s="10">
        <f t="shared" si="34"/>
        <v>2014</v>
      </c>
      <c r="O385" t="b">
        <v>0</v>
      </c>
      <c r="P385">
        <v>48</v>
      </c>
      <c r="Q385" s="10">
        <f t="shared" si="30"/>
        <v>207</v>
      </c>
      <c r="R385" s="10">
        <f t="shared" si="35"/>
        <v>43.02</v>
      </c>
      <c r="S385" t="b">
        <v>1</v>
      </c>
      <c r="T385" t="s">
        <v>8267</v>
      </c>
      <c r="U385" s="12" t="s">
        <v>8321</v>
      </c>
      <c r="V385" t="s">
        <v>8326</v>
      </c>
    </row>
    <row r="386" spans="1:22" ht="60" hidden="1" x14ac:dyDescent="0.25">
      <c r="A386">
        <v>384</v>
      </c>
      <c r="B386" s="3" t="s">
        <v>385</v>
      </c>
      <c r="C386" s="9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f t="shared" si="31"/>
        <v>42010.781793981485</v>
      </c>
      <c r="K386" s="10">
        <f t="shared" si="32"/>
        <v>2015</v>
      </c>
      <c r="L386">
        <v>1417977947</v>
      </c>
      <c r="M386" s="14">
        <f t="shared" si="33"/>
        <v>41980.781793981485</v>
      </c>
      <c r="N386" s="10">
        <f t="shared" si="34"/>
        <v>2014</v>
      </c>
      <c r="O386" t="b">
        <v>0</v>
      </c>
      <c r="P386">
        <v>383</v>
      </c>
      <c r="Q386" s="10">
        <f t="shared" ref="Q386:Q449" si="36">ROUND(E386/D386*100,0)</f>
        <v>112</v>
      </c>
      <c r="R386" s="10">
        <f t="shared" si="35"/>
        <v>58.54</v>
      </c>
      <c r="S386" t="b">
        <v>1</v>
      </c>
      <c r="T386" t="s">
        <v>8267</v>
      </c>
      <c r="U386" s="12" t="s">
        <v>8321</v>
      </c>
      <c r="V386" t="s">
        <v>8326</v>
      </c>
    </row>
    <row r="387" spans="1:22" ht="60" hidden="1" x14ac:dyDescent="0.25">
      <c r="A387">
        <v>385</v>
      </c>
      <c r="B387" s="3" t="s">
        <v>386</v>
      </c>
      <c r="C387" s="9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f t="shared" ref="J387:J450" si="37">(((I387/60)/60/24)+DATE(1970,1,1))</f>
        <v>41964.626168981486</v>
      </c>
      <c r="K387" s="10">
        <f t="shared" ref="K387:K450" si="38">YEAR(J387)</f>
        <v>2014</v>
      </c>
      <c r="L387">
        <v>1413986501</v>
      </c>
      <c r="M387" s="14">
        <f t="shared" ref="M387:M450" si="39">(((L387/60)/60/24)+DATE(1970,1,1))</f>
        <v>41934.584502314814</v>
      </c>
      <c r="N387" s="10">
        <f t="shared" ref="N387:N450" si="40">YEAR(M387)</f>
        <v>2014</v>
      </c>
      <c r="O387" t="b">
        <v>0</v>
      </c>
      <c r="P387">
        <v>237</v>
      </c>
      <c r="Q387" s="10">
        <f t="shared" si="36"/>
        <v>106</v>
      </c>
      <c r="R387" s="10">
        <f t="shared" ref="R387:R450" si="41">IFERROR(ROUND(E387/P387,2),0)</f>
        <v>111.8</v>
      </c>
      <c r="S387" t="b">
        <v>1</v>
      </c>
      <c r="T387" t="s">
        <v>8267</v>
      </c>
      <c r="U387" s="12" t="s">
        <v>8321</v>
      </c>
      <c r="V387" t="s">
        <v>8326</v>
      </c>
    </row>
    <row r="388" spans="1:22" ht="60" hidden="1" x14ac:dyDescent="0.25">
      <c r="A388">
        <v>386</v>
      </c>
      <c r="B388" s="3" t="s">
        <v>387</v>
      </c>
      <c r="C388" s="9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f t="shared" si="37"/>
        <v>42226.951284722221</v>
      </c>
      <c r="K388" s="10">
        <f t="shared" si="38"/>
        <v>2015</v>
      </c>
      <c r="L388">
        <v>1437950991</v>
      </c>
      <c r="M388" s="14">
        <f t="shared" si="39"/>
        <v>42211.951284722221</v>
      </c>
      <c r="N388" s="10">
        <f t="shared" si="40"/>
        <v>2015</v>
      </c>
      <c r="O388" t="b">
        <v>0</v>
      </c>
      <c r="P388">
        <v>13</v>
      </c>
      <c r="Q388" s="10">
        <f t="shared" si="36"/>
        <v>100</v>
      </c>
      <c r="R388" s="10">
        <f t="shared" si="41"/>
        <v>46.23</v>
      </c>
      <c r="S388" t="b">
        <v>1</v>
      </c>
      <c r="T388" t="s">
        <v>8267</v>
      </c>
      <c r="U388" s="12" t="s">
        <v>8321</v>
      </c>
      <c r="V388" t="s">
        <v>8326</v>
      </c>
    </row>
    <row r="389" spans="1:22" ht="60" hidden="1" x14ac:dyDescent="0.25">
      <c r="A389">
        <v>387</v>
      </c>
      <c r="B389" s="3" t="s">
        <v>388</v>
      </c>
      <c r="C389" s="9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f t="shared" si="37"/>
        <v>42231.25</v>
      </c>
      <c r="K389" s="10">
        <f t="shared" si="38"/>
        <v>2015</v>
      </c>
      <c r="L389">
        <v>1436976858</v>
      </c>
      <c r="M389" s="14">
        <f t="shared" si="39"/>
        <v>42200.67659722222</v>
      </c>
      <c r="N389" s="10">
        <f t="shared" si="40"/>
        <v>2015</v>
      </c>
      <c r="O389" t="b">
        <v>0</v>
      </c>
      <c r="P389">
        <v>562</v>
      </c>
      <c r="Q389" s="10">
        <f t="shared" si="36"/>
        <v>214</v>
      </c>
      <c r="R389" s="10">
        <f t="shared" si="41"/>
        <v>144.69</v>
      </c>
      <c r="S389" t="b">
        <v>1</v>
      </c>
      <c r="T389" t="s">
        <v>8267</v>
      </c>
      <c r="U389" s="12" t="s">
        <v>8321</v>
      </c>
      <c r="V389" t="s">
        <v>8326</v>
      </c>
    </row>
    <row r="390" spans="1:22" ht="45" hidden="1" x14ac:dyDescent="0.25">
      <c r="A390">
        <v>388</v>
      </c>
      <c r="B390" s="3" t="s">
        <v>389</v>
      </c>
      <c r="C390" s="9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f t="shared" si="37"/>
        <v>42579.076157407413</v>
      </c>
      <c r="K390" s="10">
        <f t="shared" si="38"/>
        <v>2016</v>
      </c>
      <c r="L390">
        <v>1467078580</v>
      </c>
      <c r="M390" s="14">
        <f t="shared" si="39"/>
        <v>42549.076157407413</v>
      </c>
      <c r="N390" s="10">
        <f t="shared" si="40"/>
        <v>2016</v>
      </c>
      <c r="O390" t="b">
        <v>0</v>
      </c>
      <c r="P390">
        <v>71</v>
      </c>
      <c r="Q390" s="10">
        <f t="shared" si="36"/>
        <v>126</v>
      </c>
      <c r="R390" s="10">
        <f t="shared" si="41"/>
        <v>88.85</v>
      </c>
      <c r="S390" t="b">
        <v>1</v>
      </c>
      <c r="T390" t="s">
        <v>8267</v>
      </c>
      <c r="U390" s="12" t="s">
        <v>8321</v>
      </c>
      <c r="V390" t="s">
        <v>8326</v>
      </c>
    </row>
    <row r="391" spans="1:22" ht="60" hidden="1" x14ac:dyDescent="0.25">
      <c r="A391">
        <v>389</v>
      </c>
      <c r="B391" s="3" t="s">
        <v>390</v>
      </c>
      <c r="C391" s="9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f t="shared" si="37"/>
        <v>41705.957638888889</v>
      </c>
      <c r="K391" s="10">
        <f t="shared" si="38"/>
        <v>2014</v>
      </c>
      <c r="L391">
        <v>1391477450</v>
      </c>
      <c r="M391" s="14">
        <f t="shared" si="39"/>
        <v>41674.063078703701</v>
      </c>
      <c r="N391" s="10">
        <f t="shared" si="40"/>
        <v>2014</v>
      </c>
      <c r="O391" t="b">
        <v>0</v>
      </c>
      <c r="P391">
        <v>1510</v>
      </c>
      <c r="Q391" s="10">
        <f t="shared" si="36"/>
        <v>182</v>
      </c>
      <c r="R391" s="10">
        <f t="shared" si="41"/>
        <v>81.75</v>
      </c>
      <c r="S391" t="b">
        <v>1</v>
      </c>
      <c r="T391" t="s">
        <v>8267</v>
      </c>
      <c r="U391" s="12" t="s">
        <v>8321</v>
      </c>
      <c r="V391" t="s">
        <v>8326</v>
      </c>
    </row>
    <row r="392" spans="1:22" ht="45" hidden="1" x14ac:dyDescent="0.25">
      <c r="A392">
        <v>390</v>
      </c>
      <c r="B392" s="3" t="s">
        <v>391</v>
      </c>
      <c r="C392" s="9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f t="shared" si="37"/>
        <v>42132.036712962959</v>
      </c>
      <c r="K392" s="10">
        <f t="shared" si="38"/>
        <v>2015</v>
      </c>
      <c r="L392">
        <v>1429318372</v>
      </c>
      <c r="M392" s="14">
        <f t="shared" si="39"/>
        <v>42112.036712962959</v>
      </c>
      <c r="N392" s="10">
        <f t="shared" si="40"/>
        <v>2015</v>
      </c>
      <c r="O392" t="b">
        <v>0</v>
      </c>
      <c r="P392">
        <v>14</v>
      </c>
      <c r="Q392" s="10">
        <f t="shared" si="36"/>
        <v>100</v>
      </c>
      <c r="R392" s="10">
        <f t="shared" si="41"/>
        <v>71.430000000000007</v>
      </c>
      <c r="S392" t="b">
        <v>1</v>
      </c>
      <c r="T392" t="s">
        <v>8267</v>
      </c>
      <c r="U392" s="12" t="s">
        <v>8321</v>
      </c>
      <c r="V392" t="s">
        <v>8326</v>
      </c>
    </row>
    <row r="393" spans="1:22" ht="45" hidden="1" x14ac:dyDescent="0.25">
      <c r="A393">
        <v>391</v>
      </c>
      <c r="B393" s="3" t="s">
        <v>392</v>
      </c>
      <c r="C393" s="9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f t="shared" si="37"/>
        <v>40895.040972222225</v>
      </c>
      <c r="K393" s="10">
        <f t="shared" si="38"/>
        <v>2011</v>
      </c>
      <c r="L393">
        <v>1321578051</v>
      </c>
      <c r="M393" s="14">
        <f t="shared" si="39"/>
        <v>40865.042256944449</v>
      </c>
      <c r="N393" s="10">
        <f t="shared" si="40"/>
        <v>2011</v>
      </c>
      <c r="O393" t="b">
        <v>0</v>
      </c>
      <c r="P393">
        <v>193</v>
      </c>
      <c r="Q393" s="10">
        <f t="shared" si="36"/>
        <v>101</v>
      </c>
      <c r="R393" s="10">
        <f t="shared" si="41"/>
        <v>104.26</v>
      </c>
      <c r="S393" t="b">
        <v>1</v>
      </c>
      <c r="T393" t="s">
        <v>8267</v>
      </c>
      <c r="U393" s="12" t="s">
        <v>8321</v>
      </c>
      <c r="V393" t="s">
        <v>8326</v>
      </c>
    </row>
    <row r="394" spans="1:22" ht="60" hidden="1" x14ac:dyDescent="0.25">
      <c r="A394">
        <v>392</v>
      </c>
      <c r="B394" s="3" t="s">
        <v>393</v>
      </c>
      <c r="C394" s="9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f t="shared" si="37"/>
        <v>40794.125</v>
      </c>
      <c r="K394" s="10">
        <f t="shared" si="38"/>
        <v>2011</v>
      </c>
      <c r="L394">
        <v>1312823571</v>
      </c>
      <c r="M394" s="14">
        <f t="shared" si="39"/>
        <v>40763.717256944445</v>
      </c>
      <c r="N394" s="10">
        <f t="shared" si="40"/>
        <v>2011</v>
      </c>
      <c r="O394" t="b">
        <v>0</v>
      </c>
      <c r="P394">
        <v>206</v>
      </c>
      <c r="Q394" s="10">
        <f t="shared" si="36"/>
        <v>101</v>
      </c>
      <c r="R394" s="10">
        <f t="shared" si="41"/>
        <v>90.62</v>
      </c>
      <c r="S394" t="b">
        <v>1</v>
      </c>
      <c r="T394" t="s">
        <v>8267</v>
      </c>
      <c r="U394" s="12" t="s">
        <v>8321</v>
      </c>
      <c r="V394" t="s">
        <v>8326</v>
      </c>
    </row>
    <row r="395" spans="1:22" ht="45" hidden="1" x14ac:dyDescent="0.25">
      <c r="A395">
        <v>393</v>
      </c>
      <c r="B395" s="3" t="s">
        <v>394</v>
      </c>
      <c r="C395" s="9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f t="shared" si="37"/>
        <v>41557.708935185183</v>
      </c>
      <c r="K395" s="10">
        <f t="shared" si="38"/>
        <v>2013</v>
      </c>
      <c r="L395">
        <v>1378746052</v>
      </c>
      <c r="M395" s="14">
        <f t="shared" si="39"/>
        <v>41526.708935185183</v>
      </c>
      <c r="N395" s="10">
        <f t="shared" si="40"/>
        <v>2013</v>
      </c>
      <c r="O395" t="b">
        <v>0</v>
      </c>
      <c r="P395">
        <v>351</v>
      </c>
      <c r="Q395" s="10">
        <f t="shared" si="36"/>
        <v>110</v>
      </c>
      <c r="R395" s="10">
        <f t="shared" si="41"/>
        <v>157.33000000000001</v>
      </c>
      <c r="S395" t="b">
        <v>1</v>
      </c>
      <c r="T395" t="s">
        <v>8267</v>
      </c>
      <c r="U395" s="12" t="s">
        <v>8321</v>
      </c>
      <c r="V395" t="s">
        <v>8326</v>
      </c>
    </row>
    <row r="396" spans="1:22" ht="60" hidden="1" x14ac:dyDescent="0.25">
      <c r="A396">
        <v>394</v>
      </c>
      <c r="B396" s="3" t="s">
        <v>395</v>
      </c>
      <c r="C396" s="9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f t="shared" si="37"/>
        <v>42477.776412037041</v>
      </c>
      <c r="K396" s="10">
        <f t="shared" si="38"/>
        <v>2016</v>
      </c>
      <c r="L396">
        <v>1455737882</v>
      </c>
      <c r="M396" s="14">
        <f t="shared" si="39"/>
        <v>42417.818078703705</v>
      </c>
      <c r="N396" s="10">
        <f t="shared" si="40"/>
        <v>2016</v>
      </c>
      <c r="O396" t="b">
        <v>0</v>
      </c>
      <c r="P396">
        <v>50</v>
      </c>
      <c r="Q396" s="10">
        <f t="shared" si="36"/>
        <v>112</v>
      </c>
      <c r="R396" s="10">
        <f t="shared" si="41"/>
        <v>105.18</v>
      </c>
      <c r="S396" t="b">
        <v>1</v>
      </c>
      <c r="T396" t="s">
        <v>8267</v>
      </c>
      <c r="U396" s="12" t="s">
        <v>8321</v>
      </c>
      <c r="V396" t="s">
        <v>8326</v>
      </c>
    </row>
    <row r="397" spans="1:22" ht="45" hidden="1" x14ac:dyDescent="0.25">
      <c r="A397">
        <v>395</v>
      </c>
      <c r="B397" s="3" t="s">
        <v>396</v>
      </c>
      <c r="C397" s="9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f t="shared" si="37"/>
        <v>41026.897222222222</v>
      </c>
      <c r="K397" s="10">
        <f t="shared" si="38"/>
        <v>2012</v>
      </c>
      <c r="L397">
        <v>1332452960</v>
      </c>
      <c r="M397" s="14">
        <f t="shared" si="39"/>
        <v>40990.909259259257</v>
      </c>
      <c r="N397" s="10">
        <f t="shared" si="40"/>
        <v>2012</v>
      </c>
      <c r="O397" t="b">
        <v>0</v>
      </c>
      <c r="P397">
        <v>184</v>
      </c>
      <c r="Q397" s="10">
        <f t="shared" si="36"/>
        <v>108</v>
      </c>
      <c r="R397" s="10">
        <f t="shared" si="41"/>
        <v>58.72</v>
      </c>
      <c r="S397" t="b">
        <v>1</v>
      </c>
      <c r="T397" t="s">
        <v>8267</v>
      </c>
      <c r="U397" s="12" t="s">
        <v>8321</v>
      </c>
      <c r="V397" t="s">
        <v>8326</v>
      </c>
    </row>
    <row r="398" spans="1:22" ht="45" hidden="1" x14ac:dyDescent="0.25">
      <c r="A398">
        <v>396</v>
      </c>
      <c r="B398" s="3" t="s">
        <v>397</v>
      </c>
      <c r="C398" s="9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f t="shared" si="37"/>
        <v>41097.564884259256</v>
      </c>
      <c r="K398" s="10">
        <f t="shared" si="38"/>
        <v>2012</v>
      </c>
      <c r="L398">
        <v>1340372006</v>
      </c>
      <c r="M398" s="14">
        <f t="shared" si="39"/>
        <v>41082.564884259256</v>
      </c>
      <c r="N398" s="10">
        <f t="shared" si="40"/>
        <v>2012</v>
      </c>
      <c r="O398" t="b">
        <v>0</v>
      </c>
      <c r="P398">
        <v>196</v>
      </c>
      <c r="Q398" s="10">
        <f t="shared" si="36"/>
        <v>107</v>
      </c>
      <c r="R398" s="10">
        <f t="shared" si="41"/>
        <v>81.63</v>
      </c>
      <c r="S398" t="b">
        <v>1</v>
      </c>
      <c r="T398" t="s">
        <v>8267</v>
      </c>
      <c r="U398" s="12" t="s">
        <v>8321</v>
      </c>
      <c r="V398" t="s">
        <v>8326</v>
      </c>
    </row>
    <row r="399" spans="1:22" ht="60" hidden="1" x14ac:dyDescent="0.25">
      <c r="A399">
        <v>397</v>
      </c>
      <c r="B399" s="3" t="s">
        <v>398</v>
      </c>
      <c r="C399" s="9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f t="shared" si="37"/>
        <v>40422.155555555553</v>
      </c>
      <c r="K399" s="10">
        <f t="shared" si="38"/>
        <v>2010</v>
      </c>
      <c r="L399">
        <v>1279651084</v>
      </c>
      <c r="M399" s="14">
        <f t="shared" si="39"/>
        <v>40379.776435185187</v>
      </c>
      <c r="N399" s="10">
        <f t="shared" si="40"/>
        <v>2010</v>
      </c>
      <c r="O399" t="b">
        <v>0</v>
      </c>
      <c r="P399">
        <v>229</v>
      </c>
      <c r="Q399" s="10">
        <f t="shared" si="36"/>
        <v>104</v>
      </c>
      <c r="R399" s="10">
        <f t="shared" si="41"/>
        <v>56.46</v>
      </c>
      <c r="S399" t="b">
        <v>1</v>
      </c>
      <c r="T399" t="s">
        <v>8267</v>
      </c>
      <c r="U399" s="12" t="s">
        <v>8321</v>
      </c>
      <c r="V399" t="s">
        <v>8326</v>
      </c>
    </row>
    <row r="400" spans="1:22" ht="45" hidden="1" x14ac:dyDescent="0.25">
      <c r="A400">
        <v>398</v>
      </c>
      <c r="B400" s="3" t="s">
        <v>399</v>
      </c>
      <c r="C400" s="9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f t="shared" si="37"/>
        <v>42123.793124999997</v>
      </c>
      <c r="K400" s="10">
        <f t="shared" si="38"/>
        <v>2015</v>
      </c>
      <c r="L400">
        <v>1426446126</v>
      </c>
      <c r="M400" s="14">
        <f t="shared" si="39"/>
        <v>42078.793124999997</v>
      </c>
      <c r="N400" s="10">
        <f t="shared" si="40"/>
        <v>2015</v>
      </c>
      <c r="O400" t="b">
        <v>0</v>
      </c>
      <c r="P400">
        <v>67</v>
      </c>
      <c r="Q400" s="10">
        <f t="shared" si="36"/>
        <v>125</v>
      </c>
      <c r="R400" s="10">
        <f t="shared" si="41"/>
        <v>140.1</v>
      </c>
      <c r="S400" t="b">
        <v>1</v>
      </c>
      <c r="T400" t="s">
        <v>8267</v>
      </c>
      <c r="U400" s="12" t="s">
        <v>8321</v>
      </c>
      <c r="V400" t="s">
        <v>8326</v>
      </c>
    </row>
    <row r="401" spans="1:22" ht="60" hidden="1" x14ac:dyDescent="0.25">
      <c r="A401">
        <v>399</v>
      </c>
      <c r="B401" s="3" t="s">
        <v>400</v>
      </c>
      <c r="C401" s="9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f t="shared" si="37"/>
        <v>42718.5</v>
      </c>
      <c r="K401" s="10">
        <f t="shared" si="38"/>
        <v>2016</v>
      </c>
      <c r="L401">
        <v>1479070867</v>
      </c>
      <c r="M401" s="14">
        <f t="shared" si="39"/>
        <v>42687.875775462962</v>
      </c>
      <c r="N401" s="10">
        <f t="shared" si="40"/>
        <v>2016</v>
      </c>
      <c r="O401" t="b">
        <v>0</v>
      </c>
      <c r="P401">
        <v>95</v>
      </c>
      <c r="Q401" s="10">
        <f t="shared" si="36"/>
        <v>107</v>
      </c>
      <c r="R401" s="10">
        <f t="shared" si="41"/>
        <v>224.85</v>
      </c>
      <c r="S401" t="b">
        <v>1</v>
      </c>
      <c r="T401" t="s">
        <v>8267</v>
      </c>
      <c r="U401" s="12" t="s">
        <v>8321</v>
      </c>
      <c r="V401" t="s">
        <v>8326</v>
      </c>
    </row>
    <row r="402" spans="1:22" ht="45" hidden="1" x14ac:dyDescent="0.25">
      <c r="A402">
        <v>400</v>
      </c>
      <c r="B402" s="3" t="s">
        <v>401</v>
      </c>
      <c r="C402" s="9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f t="shared" si="37"/>
        <v>41776.145833333336</v>
      </c>
      <c r="K402" s="10">
        <f t="shared" si="38"/>
        <v>2014</v>
      </c>
      <c r="L402">
        <v>1397661347</v>
      </c>
      <c r="M402" s="14">
        <f t="shared" si="39"/>
        <v>41745.635960648149</v>
      </c>
      <c r="N402" s="10">
        <f t="shared" si="40"/>
        <v>2014</v>
      </c>
      <c r="O402" t="b">
        <v>0</v>
      </c>
      <c r="P402">
        <v>62</v>
      </c>
      <c r="Q402" s="10">
        <f t="shared" si="36"/>
        <v>112</v>
      </c>
      <c r="R402" s="10">
        <f t="shared" si="41"/>
        <v>181.13</v>
      </c>
      <c r="S402" t="b">
        <v>1</v>
      </c>
      <c r="T402" t="s">
        <v>8267</v>
      </c>
      <c r="U402" s="12" t="s">
        <v>8321</v>
      </c>
      <c r="V402" t="s">
        <v>8326</v>
      </c>
    </row>
    <row r="403" spans="1:22" ht="60" hidden="1" x14ac:dyDescent="0.25">
      <c r="A403">
        <v>401</v>
      </c>
      <c r="B403" s="3" t="s">
        <v>402</v>
      </c>
      <c r="C403" s="9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f t="shared" si="37"/>
        <v>40762.842245370368</v>
      </c>
      <c r="K403" s="10">
        <f t="shared" si="38"/>
        <v>2011</v>
      </c>
      <c r="L403">
        <v>1310155970</v>
      </c>
      <c r="M403" s="14">
        <f t="shared" si="39"/>
        <v>40732.842245370368</v>
      </c>
      <c r="N403" s="10">
        <f t="shared" si="40"/>
        <v>2011</v>
      </c>
      <c r="O403" t="b">
        <v>0</v>
      </c>
      <c r="P403">
        <v>73</v>
      </c>
      <c r="Q403" s="10">
        <f t="shared" si="36"/>
        <v>104</v>
      </c>
      <c r="R403" s="10">
        <f t="shared" si="41"/>
        <v>711.04</v>
      </c>
      <c r="S403" t="b">
        <v>1</v>
      </c>
      <c r="T403" t="s">
        <v>8267</v>
      </c>
      <c r="U403" s="12" t="s">
        <v>8321</v>
      </c>
      <c r="V403" t="s">
        <v>8326</v>
      </c>
    </row>
    <row r="404" spans="1:22" ht="60" hidden="1" x14ac:dyDescent="0.25">
      <c r="A404">
        <v>402</v>
      </c>
      <c r="B404" s="3" t="s">
        <v>403</v>
      </c>
      <c r="C404" s="9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f t="shared" si="37"/>
        <v>42313.58121527778</v>
      </c>
      <c r="K404" s="10">
        <f t="shared" si="38"/>
        <v>2015</v>
      </c>
      <c r="L404">
        <v>1444913817</v>
      </c>
      <c r="M404" s="14">
        <f t="shared" si="39"/>
        <v>42292.539548611108</v>
      </c>
      <c r="N404" s="10">
        <f t="shared" si="40"/>
        <v>2015</v>
      </c>
      <c r="O404" t="b">
        <v>0</v>
      </c>
      <c r="P404">
        <v>43</v>
      </c>
      <c r="Q404" s="10">
        <f t="shared" si="36"/>
        <v>142</v>
      </c>
      <c r="R404" s="10">
        <f t="shared" si="41"/>
        <v>65.88</v>
      </c>
      <c r="S404" t="b">
        <v>1</v>
      </c>
      <c r="T404" t="s">
        <v>8267</v>
      </c>
      <c r="U404" s="12" t="s">
        <v>8321</v>
      </c>
      <c r="V404" t="s">
        <v>8326</v>
      </c>
    </row>
    <row r="405" spans="1:22" ht="45" hidden="1" x14ac:dyDescent="0.25">
      <c r="A405">
        <v>403</v>
      </c>
      <c r="B405" s="3" t="s">
        <v>404</v>
      </c>
      <c r="C405" s="9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f t="shared" si="37"/>
        <v>40765.297222222223</v>
      </c>
      <c r="K405" s="10">
        <f t="shared" si="38"/>
        <v>2011</v>
      </c>
      <c r="L405">
        <v>1308900441</v>
      </c>
      <c r="M405" s="14">
        <f t="shared" si="39"/>
        <v>40718.310659722221</v>
      </c>
      <c r="N405" s="10">
        <f t="shared" si="40"/>
        <v>2011</v>
      </c>
      <c r="O405" t="b">
        <v>0</v>
      </c>
      <c r="P405">
        <v>70</v>
      </c>
      <c r="Q405" s="10">
        <f t="shared" si="36"/>
        <v>105</v>
      </c>
      <c r="R405" s="10">
        <f t="shared" si="41"/>
        <v>75.19</v>
      </c>
      <c r="S405" t="b">
        <v>1</v>
      </c>
      <c r="T405" t="s">
        <v>8267</v>
      </c>
      <c r="U405" s="12" t="s">
        <v>8321</v>
      </c>
      <c r="V405" t="s">
        <v>8326</v>
      </c>
    </row>
    <row r="406" spans="1:22" ht="45" hidden="1" x14ac:dyDescent="0.25">
      <c r="A406">
        <v>404</v>
      </c>
      <c r="B406" s="3" t="s">
        <v>405</v>
      </c>
      <c r="C406" s="9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f t="shared" si="37"/>
        <v>41675.961111111108</v>
      </c>
      <c r="K406" s="10">
        <f t="shared" si="38"/>
        <v>2014</v>
      </c>
      <c r="L406">
        <v>1389107062</v>
      </c>
      <c r="M406" s="14">
        <f t="shared" si="39"/>
        <v>41646.628032407411</v>
      </c>
      <c r="N406" s="10">
        <f t="shared" si="40"/>
        <v>2014</v>
      </c>
      <c r="O406" t="b">
        <v>0</v>
      </c>
      <c r="P406">
        <v>271</v>
      </c>
      <c r="Q406" s="10">
        <f t="shared" si="36"/>
        <v>103</v>
      </c>
      <c r="R406" s="10">
        <f t="shared" si="41"/>
        <v>133.13999999999999</v>
      </c>
      <c r="S406" t="b">
        <v>1</v>
      </c>
      <c r="T406" t="s">
        <v>8267</v>
      </c>
      <c r="U406" s="12" t="s">
        <v>8321</v>
      </c>
      <c r="V406" t="s">
        <v>8326</v>
      </c>
    </row>
    <row r="407" spans="1:22" ht="45" hidden="1" x14ac:dyDescent="0.25">
      <c r="A407">
        <v>405</v>
      </c>
      <c r="B407" s="3" t="s">
        <v>406</v>
      </c>
      <c r="C407" s="9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f t="shared" si="37"/>
        <v>41704.08494212963</v>
      </c>
      <c r="K407" s="10">
        <f t="shared" si="38"/>
        <v>2014</v>
      </c>
      <c r="L407">
        <v>1391479339</v>
      </c>
      <c r="M407" s="14">
        <f t="shared" si="39"/>
        <v>41674.08494212963</v>
      </c>
      <c r="N407" s="10">
        <f t="shared" si="40"/>
        <v>2014</v>
      </c>
      <c r="O407" t="b">
        <v>0</v>
      </c>
      <c r="P407">
        <v>55</v>
      </c>
      <c r="Q407" s="10">
        <f t="shared" si="36"/>
        <v>108</v>
      </c>
      <c r="R407" s="10">
        <f t="shared" si="41"/>
        <v>55.2</v>
      </c>
      <c r="S407" t="b">
        <v>1</v>
      </c>
      <c r="T407" t="s">
        <v>8267</v>
      </c>
      <c r="U407" s="12" t="s">
        <v>8321</v>
      </c>
      <c r="V407" t="s">
        <v>8326</v>
      </c>
    </row>
    <row r="408" spans="1:22" ht="60" hidden="1" x14ac:dyDescent="0.25">
      <c r="A408">
        <v>406</v>
      </c>
      <c r="B408" s="3" t="s">
        <v>407</v>
      </c>
      <c r="C408" s="9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f t="shared" si="37"/>
        <v>40672.249305555553</v>
      </c>
      <c r="K408" s="10">
        <f t="shared" si="38"/>
        <v>2011</v>
      </c>
      <c r="L408">
        <v>1301975637</v>
      </c>
      <c r="M408" s="14">
        <f t="shared" si="39"/>
        <v>40638.162465277775</v>
      </c>
      <c r="N408" s="10">
        <f t="shared" si="40"/>
        <v>2011</v>
      </c>
      <c r="O408" t="b">
        <v>0</v>
      </c>
      <c r="P408">
        <v>35</v>
      </c>
      <c r="Q408" s="10">
        <f t="shared" si="36"/>
        <v>108</v>
      </c>
      <c r="R408" s="10">
        <f t="shared" si="41"/>
        <v>86.16</v>
      </c>
      <c r="S408" t="b">
        <v>1</v>
      </c>
      <c r="T408" t="s">
        <v>8267</v>
      </c>
      <c r="U408" s="12" t="s">
        <v>8321</v>
      </c>
      <c r="V408" t="s">
        <v>8326</v>
      </c>
    </row>
    <row r="409" spans="1:22" ht="45" hidden="1" x14ac:dyDescent="0.25">
      <c r="A409">
        <v>407</v>
      </c>
      <c r="B409" s="3" t="s">
        <v>408</v>
      </c>
      <c r="C409" s="9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f t="shared" si="37"/>
        <v>40866.912615740745</v>
      </c>
      <c r="K409" s="10">
        <f t="shared" si="38"/>
        <v>2011</v>
      </c>
      <c r="L409">
        <v>1316552050</v>
      </c>
      <c r="M409" s="14">
        <f t="shared" si="39"/>
        <v>40806.870949074073</v>
      </c>
      <c r="N409" s="10">
        <f t="shared" si="40"/>
        <v>2011</v>
      </c>
      <c r="O409" t="b">
        <v>0</v>
      </c>
      <c r="P409">
        <v>22</v>
      </c>
      <c r="Q409" s="10">
        <f t="shared" si="36"/>
        <v>102</v>
      </c>
      <c r="R409" s="10">
        <f t="shared" si="41"/>
        <v>92.32</v>
      </c>
      <c r="S409" t="b">
        <v>1</v>
      </c>
      <c r="T409" t="s">
        <v>8267</v>
      </c>
      <c r="U409" s="12" t="s">
        <v>8321</v>
      </c>
      <c r="V409" t="s">
        <v>8326</v>
      </c>
    </row>
    <row r="410" spans="1:22" ht="45" hidden="1" x14ac:dyDescent="0.25">
      <c r="A410">
        <v>408</v>
      </c>
      <c r="B410" s="3" t="s">
        <v>409</v>
      </c>
      <c r="C410" s="9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f t="shared" si="37"/>
        <v>41583.777662037035</v>
      </c>
      <c r="K410" s="10">
        <f t="shared" si="38"/>
        <v>2013</v>
      </c>
      <c r="L410">
        <v>1380217190</v>
      </c>
      <c r="M410" s="14">
        <f t="shared" si="39"/>
        <v>41543.735995370371</v>
      </c>
      <c r="N410" s="10">
        <f t="shared" si="40"/>
        <v>2013</v>
      </c>
      <c r="O410" t="b">
        <v>0</v>
      </c>
      <c r="P410">
        <v>38</v>
      </c>
      <c r="Q410" s="10">
        <f t="shared" si="36"/>
        <v>101</v>
      </c>
      <c r="R410" s="10">
        <f t="shared" si="41"/>
        <v>160.16</v>
      </c>
      <c r="S410" t="b">
        <v>1</v>
      </c>
      <c r="T410" t="s">
        <v>8267</v>
      </c>
      <c r="U410" s="12" t="s">
        <v>8321</v>
      </c>
      <c r="V410" t="s">
        <v>8326</v>
      </c>
    </row>
    <row r="411" spans="1:22" ht="45" hidden="1" x14ac:dyDescent="0.25">
      <c r="A411">
        <v>409</v>
      </c>
      <c r="B411" s="3" t="s">
        <v>410</v>
      </c>
      <c r="C411" s="9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f t="shared" si="37"/>
        <v>42573.862777777773</v>
      </c>
      <c r="K411" s="10">
        <f t="shared" si="38"/>
        <v>2016</v>
      </c>
      <c r="L411">
        <v>1466628144</v>
      </c>
      <c r="M411" s="14">
        <f t="shared" si="39"/>
        <v>42543.862777777773</v>
      </c>
      <c r="N411" s="10">
        <f t="shared" si="40"/>
        <v>2016</v>
      </c>
      <c r="O411" t="b">
        <v>0</v>
      </c>
      <c r="P411">
        <v>15</v>
      </c>
      <c r="Q411" s="10">
        <f t="shared" si="36"/>
        <v>137</v>
      </c>
      <c r="R411" s="10">
        <f t="shared" si="41"/>
        <v>45.6</v>
      </c>
      <c r="S411" t="b">
        <v>1</v>
      </c>
      <c r="T411" t="s">
        <v>8267</v>
      </c>
      <c r="U411" s="12" t="s">
        <v>8321</v>
      </c>
      <c r="V411" t="s">
        <v>8326</v>
      </c>
    </row>
    <row r="412" spans="1:22" ht="45" hidden="1" x14ac:dyDescent="0.25">
      <c r="A412">
        <v>410</v>
      </c>
      <c r="B412" s="3" t="s">
        <v>411</v>
      </c>
      <c r="C412" s="9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f t="shared" si="37"/>
        <v>42173.981446759266</v>
      </c>
      <c r="K412" s="10">
        <f t="shared" si="38"/>
        <v>2015</v>
      </c>
      <c r="L412">
        <v>1429486397</v>
      </c>
      <c r="M412" s="14">
        <f t="shared" si="39"/>
        <v>42113.981446759266</v>
      </c>
      <c r="N412" s="10">
        <f t="shared" si="40"/>
        <v>2015</v>
      </c>
      <c r="O412" t="b">
        <v>0</v>
      </c>
      <c r="P412">
        <v>7</v>
      </c>
      <c r="Q412" s="10">
        <f t="shared" si="36"/>
        <v>128</v>
      </c>
      <c r="R412" s="10">
        <f t="shared" si="41"/>
        <v>183.29</v>
      </c>
      <c r="S412" t="b">
        <v>1</v>
      </c>
      <c r="T412" t="s">
        <v>8267</v>
      </c>
      <c r="U412" s="12" t="s">
        <v>8321</v>
      </c>
      <c r="V412" t="s">
        <v>8326</v>
      </c>
    </row>
    <row r="413" spans="1:22" ht="60" hidden="1" x14ac:dyDescent="0.25">
      <c r="A413">
        <v>411</v>
      </c>
      <c r="B413" s="3" t="s">
        <v>412</v>
      </c>
      <c r="C413" s="9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f t="shared" si="37"/>
        <v>41630.208333333336</v>
      </c>
      <c r="K413" s="10">
        <f t="shared" si="38"/>
        <v>2013</v>
      </c>
      <c r="L413">
        <v>1384920804</v>
      </c>
      <c r="M413" s="14">
        <f t="shared" si="39"/>
        <v>41598.17597222222</v>
      </c>
      <c r="N413" s="10">
        <f t="shared" si="40"/>
        <v>2013</v>
      </c>
      <c r="O413" t="b">
        <v>0</v>
      </c>
      <c r="P413">
        <v>241</v>
      </c>
      <c r="Q413" s="10">
        <f t="shared" si="36"/>
        <v>101</v>
      </c>
      <c r="R413" s="10">
        <f t="shared" si="41"/>
        <v>125.79</v>
      </c>
      <c r="S413" t="b">
        <v>1</v>
      </c>
      <c r="T413" t="s">
        <v>8267</v>
      </c>
      <c r="U413" s="12" t="s">
        <v>8321</v>
      </c>
      <c r="V413" t="s">
        <v>8326</v>
      </c>
    </row>
    <row r="414" spans="1:22" ht="60" hidden="1" x14ac:dyDescent="0.25">
      <c r="A414">
        <v>412</v>
      </c>
      <c r="B414" s="3" t="s">
        <v>413</v>
      </c>
      <c r="C414" s="9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f t="shared" si="37"/>
        <v>41115.742800925924</v>
      </c>
      <c r="K414" s="10">
        <f t="shared" si="38"/>
        <v>2012</v>
      </c>
      <c r="L414">
        <v>1341856178</v>
      </c>
      <c r="M414" s="14">
        <f t="shared" si="39"/>
        <v>41099.742800925924</v>
      </c>
      <c r="N414" s="10">
        <f t="shared" si="40"/>
        <v>2012</v>
      </c>
      <c r="O414" t="b">
        <v>0</v>
      </c>
      <c r="P414">
        <v>55</v>
      </c>
      <c r="Q414" s="10">
        <f t="shared" si="36"/>
        <v>127</v>
      </c>
      <c r="R414" s="10">
        <f t="shared" si="41"/>
        <v>57.65</v>
      </c>
      <c r="S414" t="b">
        <v>1</v>
      </c>
      <c r="T414" t="s">
        <v>8267</v>
      </c>
      <c r="U414" s="12" t="s">
        <v>8321</v>
      </c>
      <c r="V414" t="s">
        <v>8326</v>
      </c>
    </row>
    <row r="415" spans="1:22" ht="45" hidden="1" x14ac:dyDescent="0.25">
      <c r="A415">
        <v>413</v>
      </c>
      <c r="B415" s="3" t="s">
        <v>414</v>
      </c>
      <c r="C415" s="9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f t="shared" si="37"/>
        <v>41109.877442129626</v>
      </c>
      <c r="K415" s="10">
        <f t="shared" si="38"/>
        <v>2012</v>
      </c>
      <c r="L415">
        <v>1340139811</v>
      </c>
      <c r="M415" s="14">
        <f t="shared" si="39"/>
        <v>41079.877442129626</v>
      </c>
      <c r="N415" s="10">
        <f t="shared" si="40"/>
        <v>2012</v>
      </c>
      <c r="O415" t="b">
        <v>0</v>
      </c>
      <c r="P415">
        <v>171</v>
      </c>
      <c r="Q415" s="10">
        <f t="shared" si="36"/>
        <v>105</v>
      </c>
      <c r="R415" s="10">
        <f t="shared" si="41"/>
        <v>78.66</v>
      </c>
      <c r="S415" t="b">
        <v>1</v>
      </c>
      <c r="T415" t="s">
        <v>8267</v>
      </c>
      <c r="U415" s="12" t="s">
        <v>8321</v>
      </c>
      <c r="V415" t="s">
        <v>8326</v>
      </c>
    </row>
    <row r="416" spans="1:22" ht="60" hidden="1" x14ac:dyDescent="0.25">
      <c r="A416">
        <v>414</v>
      </c>
      <c r="B416" s="3" t="s">
        <v>415</v>
      </c>
      <c r="C416" s="9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f t="shared" si="37"/>
        <v>41559.063252314816</v>
      </c>
      <c r="K416" s="10">
        <f t="shared" si="38"/>
        <v>2013</v>
      </c>
      <c r="L416">
        <v>1378949465</v>
      </c>
      <c r="M416" s="14">
        <f t="shared" si="39"/>
        <v>41529.063252314816</v>
      </c>
      <c r="N416" s="10">
        <f t="shared" si="40"/>
        <v>2013</v>
      </c>
      <c r="O416" t="b">
        <v>0</v>
      </c>
      <c r="P416">
        <v>208</v>
      </c>
      <c r="Q416" s="10">
        <f t="shared" si="36"/>
        <v>103</v>
      </c>
      <c r="R416" s="10">
        <f t="shared" si="41"/>
        <v>91.48</v>
      </c>
      <c r="S416" t="b">
        <v>1</v>
      </c>
      <c r="T416" t="s">
        <v>8267</v>
      </c>
      <c r="U416" s="12" t="s">
        <v>8321</v>
      </c>
      <c r="V416" t="s">
        <v>8326</v>
      </c>
    </row>
    <row r="417" spans="1:22" ht="60" hidden="1" x14ac:dyDescent="0.25">
      <c r="A417">
        <v>415</v>
      </c>
      <c r="B417" s="3" t="s">
        <v>416</v>
      </c>
      <c r="C417" s="9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f t="shared" si="37"/>
        <v>41929.5</v>
      </c>
      <c r="K417" s="10">
        <f t="shared" si="38"/>
        <v>2014</v>
      </c>
      <c r="L417">
        <v>1411417602</v>
      </c>
      <c r="M417" s="14">
        <f t="shared" si="39"/>
        <v>41904.851875</v>
      </c>
      <c r="N417" s="10">
        <f t="shared" si="40"/>
        <v>2014</v>
      </c>
      <c r="O417" t="b">
        <v>0</v>
      </c>
      <c r="P417">
        <v>21</v>
      </c>
      <c r="Q417" s="10">
        <f t="shared" si="36"/>
        <v>102</v>
      </c>
      <c r="R417" s="10">
        <f t="shared" si="41"/>
        <v>68.099999999999994</v>
      </c>
      <c r="S417" t="b">
        <v>1</v>
      </c>
      <c r="T417" t="s">
        <v>8267</v>
      </c>
      <c r="U417" s="12" t="s">
        <v>8321</v>
      </c>
      <c r="V417" t="s">
        <v>8326</v>
      </c>
    </row>
    <row r="418" spans="1:22" ht="45" hidden="1" x14ac:dyDescent="0.25">
      <c r="A418">
        <v>416</v>
      </c>
      <c r="B418" s="3" t="s">
        <v>417</v>
      </c>
      <c r="C418" s="9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f t="shared" si="37"/>
        <v>41678.396192129629</v>
      </c>
      <c r="K418" s="10">
        <f t="shared" si="38"/>
        <v>2014</v>
      </c>
      <c r="L418">
        <v>1389259831</v>
      </c>
      <c r="M418" s="14">
        <f t="shared" si="39"/>
        <v>41648.396192129629</v>
      </c>
      <c r="N418" s="10">
        <f t="shared" si="40"/>
        <v>2014</v>
      </c>
      <c r="O418" t="b">
        <v>0</v>
      </c>
      <c r="P418">
        <v>25</v>
      </c>
      <c r="Q418" s="10">
        <f t="shared" si="36"/>
        <v>120</v>
      </c>
      <c r="R418" s="10">
        <f t="shared" si="41"/>
        <v>48.09</v>
      </c>
      <c r="S418" t="b">
        <v>1</v>
      </c>
      <c r="T418" t="s">
        <v>8267</v>
      </c>
      <c r="U418" s="12" t="s">
        <v>8321</v>
      </c>
      <c r="V418" t="s">
        <v>8326</v>
      </c>
    </row>
    <row r="419" spans="1:22" ht="60" hidden="1" x14ac:dyDescent="0.25">
      <c r="A419">
        <v>417</v>
      </c>
      <c r="B419" s="3" t="s">
        <v>418</v>
      </c>
      <c r="C419" s="9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f t="shared" si="37"/>
        <v>41372.189583333333</v>
      </c>
      <c r="K419" s="10">
        <f t="shared" si="38"/>
        <v>2013</v>
      </c>
      <c r="L419">
        <v>1364426260</v>
      </c>
      <c r="M419" s="14">
        <f t="shared" si="39"/>
        <v>41360.970601851855</v>
      </c>
      <c r="N419" s="10">
        <f t="shared" si="40"/>
        <v>2013</v>
      </c>
      <c r="O419" t="b">
        <v>0</v>
      </c>
      <c r="P419">
        <v>52</v>
      </c>
      <c r="Q419" s="10">
        <f t="shared" si="36"/>
        <v>100</v>
      </c>
      <c r="R419" s="10">
        <f t="shared" si="41"/>
        <v>202.42</v>
      </c>
      <c r="S419" t="b">
        <v>1</v>
      </c>
      <c r="T419" t="s">
        <v>8267</v>
      </c>
      <c r="U419" s="12" t="s">
        <v>8321</v>
      </c>
      <c r="V419" t="s">
        <v>8326</v>
      </c>
    </row>
    <row r="420" spans="1:22" ht="60" hidden="1" x14ac:dyDescent="0.25">
      <c r="A420">
        <v>418</v>
      </c>
      <c r="B420" s="3" t="s">
        <v>419</v>
      </c>
      <c r="C420" s="9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f t="shared" si="37"/>
        <v>42208.282372685186</v>
      </c>
      <c r="K420" s="10">
        <f t="shared" si="38"/>
        <v>2015</v>
      </c>
      <c r="L420">
        <v>1435041997</v>
      </c>
      <c r="M420" s="14">
        <f t="shared" si="39"/>
        <v>42178.282372685186</v>
      </c>
      <c r="N420" s="10">
        <f t="shared" si="40"/>
        <v>2015</v>
      </c>
      <c r="O420" t="b">
        <v>0</v>
      </c>
      <c r="P420">
        <v>104</v>
      </c>
      <c r="Q420" s="10">
        <f t="shared" si="36"/>
        <v>101</v>
      </c>
      <c r="R420" s="10">
        <f t="shared" si="41"/>
        <v>216.75</v>
      </c>
      <c r="S420" t="b">
        <v>1</v>
      </c>
      <c r="T420" t="s">
        <v>8267</v>
      </c>
      <c r="U420" s="12" t="s">
        <v>8321</v>
      </c>
      <c r="V420" t="s">
        <v>8326</v>
      </c>
    </row>
    <row r="421" spans="1:22" ht="45" hidden="1" x14ac:dyDescent="0.25">
      <c r="A421">
        <v>419</v>
      </c>
      <c r="B421" s="3" t="s">
        <v>420</v>
      </c>
      <c r="C421" s="9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f t="shared" si="37"/>
        <v>41454.842442129629</v>
      </c>
      <c r="K421" s="10">
        <f t="shared" si="38"/>
        <v>2013</v>
      </c>
      <c r="L421">
        <v>1367352787</v>
      </c>
      <c r="M421" s="14">
        <f t="shared" si="39"/>
        <v>41394.842442129629</v>
      </c>
      <c r="N421" s="10">
        <f t="shared" si="40"/>
        <v>2013</v>
      </c>
      <c r="O421" t="b">
        <v>0</v>
      </c>
      <c r="P421">
        <v>73</v>
      </c>
      <c r="Q421" s="10">
        <f t="shared" si="36"/>
        <v>100</v>
      </c>
      <c r="R421" s="10">
        <f t="shared" si="41"/>
        <v>110.07</v>
      </c>
      <c r="S421" t="b">
        <v>1</v>
      </c>
      <c r="T421" t="s">
        <v>8267</v>
      </c>
      <c r="U421" s="12" t="s">
        <v>8321</v>
      </c>
      <c r="V421" t="s">
        <v>8326</v>
      </c>
    </row>
    <row r="422" spans="1:22" ht="60" hidden="1" x14ac:dyDescent="0.25">
      <c r="A422">
        <v>420</v>
      </c>
      <c r="B422" s="3" t="s">
        <v>421</v>
      </c>
      <c r="C422" s="9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f t="shared" si="37"/>
        <v>41712.194803240738</v>
      </c>
      <c r="K422" s="10">
        <f t="shared" si="38"/>
        <v>2014</v>
      </c>
      <c r="L422">
        <v>1392183631</v>
      </c>
      <c r="M422" s="14">
        <f t="shared" si="39"/>
        <v>41682.23646990741</v>
      </c>
      <c r="N422" s="10">
        <f t="shared" si="40"/>
        <v>2014</v>
      </c>
      <c r="O422" t="b">
        <v>0</v>
      </c>
      <c r="P422">
        <v>3</v>
      </c>
      <c r="Q422" s="10">
        <f t="shared" si="36"/>
        <v>0</v>
      </c>
      <c r="R422" s="10">
        <f t="shared" si="41"/>
        <v>4.83</v>
      </c>
      <c r="S422" t="b">
        <v>0</v>
      </c>
      <c r="T422" t="s">
        <v>8268</v>
      </c>
      <c r="U422" s="12" t="s">
        <v>8321</v>
      </c>
      <c r="V422" t="s">
        <v>8327</v>
      </c>
    </row>
    <row r="423" spans="1:22" ht="60" hidden="1" x14ac:dyDescent="0.25">
      <c r="A423">
        <v>421</v>
      </c>
      <c r="B423" s="3" t="s">
        <v>422</v>
      </c>
      <c r="C423" s="9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f t="shared" si="37"/>
        <v>42237.491388888884</v>
      </c>
      <c r="K423" s="10">
        <f t="shared" si="38"/>
        <v>2015</v>
      </c>
      <c r="L423">
        <v>1434973656</v>
      </c>
      <c r="M423" s="14">
        <f t="shared" si="39"/>
        <v>42177.491388888884</v>
      </c>
      <c r="N423" s="10">
        <f t="shared" si="40"/>
        <v>2015</v>
      </c>
      <c r="O423" t="b">
        <v>0</v>
      </c>
      <c r="P423">
        <v>6</v>
      </c>
      <c r="Q423" s="10">
        <f t="shared" si="36"/>
        <v>2</v>
      </c>
      <c r="R423" s="10">
        <f t="shared" si="41"/>
        <v>50.17</v>
      </c>
      <c r="S423" t="b">
        <v>0</v>
      </c>
      <c r="T423" t="s">
        <v>8268</v>
      </c>
      <c r="U423" s="12" t="s">
        <v>8321</v>
      </c>
      <c r="V423" t="s">
        <v>8327</v>
      </c>
    </row>
    <row r="424" spans="1:22" ht="60" hidden="1" x14ac:dyDescent="0.25">
      <c r="A424">
        <v>422</v>
      </c>
      <c r="B424" s="3" t="s">
        <v>423</v>
      </c>
      <c r="C424" s="9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f t="shared" si="37"/>
        <v>41893.260381944441</v>
      </c>
      <c r="K424" s="10">
        <f t="shared" si="38"/>
        <v>2014</v>
      </c>
      <c r="L424">
        <v>1407824097</v>
      </c>
      <c r="M424" s="14">
        <f t="shared" si="39"/>
        <v>41863.260381944441</v>
      </c>
      <c r="N424" s="10">
        <f t="shared" si="40"/>
        <v>2014</v>
      </c>
      <c r="O424" t="b">
        <v>0</v>
      </c>
      <c r="P424">
        <v>12</v>
      </c>
      <c r="Q424" s="10">
        <f t="shared" si="36"/>
        <v>1</v>
      </c>
      <c r="R424" s="10">
        <f t="shared" si="41"/>
        <v>35.83</v>
      </c>
      <c r="S424" t="b">
        <v>0</v>
      </c>
      <c r="T424" t="s">
        <v>8268</v>
      </c>
      <c r="U424" s="12" t="s">
        <v>8321</v>
      </c>
      <c r="V424" t="s">
        <v>8327</v>
      </c>
    </row>
    <row r="425" spans="1:22" ht="45" hidden="1" x14ac:dyDescent="0.25">
      <c r="A425">
        <v>423</v>
      </c>
      <c r="B425" s="3" t="s">
        <v>424</v>
      </c>
      <c r="C425" s="9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f t="shared" si="37"/>
        <v>41430.92627314815</v>
      </c>
      <c r="K425" s="10">
        <f t="shared" si="38"/>
        <v>2013</v>
      </c>
      <c r="L425">
        <v>1367878430</v>
      </c>
      <c r="M425" s="14">
        <f t="shared" si="39"/>
        <v>41400.92627314815</v>
      </c>
      <c r="N425" s="10">
        <f t="shared" si="40"/>
        <v>2013</v>
      </c>
      <c r="O425" t="b">
        <v>0</v>
      </c>
      <c r="P425">
        <v>13</v>
      </c>
      <c r="Q425" s="10">
        <f t="shared" si="36"/>
        <v>1</v>
      </c>
      <c r="R425" s="10">
        <f t="shared" si="41"/>
        <v>11.77</v>
      </c>
      <c r="S425" t="b">
        <v>0</v>
      </c>
      <c r="T425" t="s">
        <v>8268</v>
      </c>
      <c r="U425" s="12" t="s">
        <v>8321</v>
      </c>
      <c r="V425" t="s">
        <v>8327</v>
      </c>
    </row>
    <row r="426" spans="1:22" ht="45" hidden="1" x14ac:dyDescent="0.25">
      <c r="A426">
        <v>424</v>
      </c>
      <c r="B426" s="3" t="s">
        <v>425</v>
      </c>
      <c r="C426" s="9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f t="shared" si="37"/>
        <v>40994.334479166668</v>
      </c>
      <c r="K426" s="10">
        <f t="shared" si="38"/>
        <v>2012</v>
      </c>
      <c r="L426">
        <v>1327568499</v>
      </c>
      <c r="M426" s="14">
        <f t="shared" si="39"/>
        <v>40934.376145833332</v>
      </c>
      <c r="N426" s="10">
        <f t="shared" si="40"/>
        <v>2012</v>
      </c>
      <c r="O426" t="b">
        <v>0</v>
      </c>
      <c r="P426">
        <v>5</v>
      </c>
      <c r="Q426" s="10">
        <f t="shared" si="36"/>
        <v>7</v>
      </c>
      <c r="R426" s="10">
        <f t="shared" si="41"/>
        <v>40.78</v>
      </c>
      <c r="S426" t="b">
        <v>0</v>
      </c>
      <c r="T426" t="s">
        <v>8268</v>
      </c>
      <c r="U426" s="12" t="s">
        <v>8321</v>
      </c>
      <c r="V426" t="s">
        <v>8327</v>
      </c>
    </row>
    <row r="427" spans="1:22" ht="60" hidden="1" x14ac:dyDescent="0.25">
      <c r="A427">
        <v>425</v>
      </c>
      <c r="B427" s="3" t="s">
        <v>426</v>
      </c>
      <c r="C427" s="9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f t="shared" si="37"/>
        <v>42335.902824074074</v>
      </c>
      <c r="K427" s="10">
        <f t="shared" si="38"/>
        <v>2015</v>
      </c>
      <c r="L427">
        <v>1443472804</v>
      </c>
      <c r="M427" s="14">
        <f t="shared" si="39"/>
        <v>42275.861157407402</v>
      </c>
      <c r="N427" s="10">
        <f t="shared" si="40"/>
        <v>2015</v>
      </c>
      <c r="O427" t="b">
        <v>0</v>
      </c>
      <c r="P427">
        <v>2</v>
      </c>
      <c r="Q427" s="10">
        <f t="shared" si="36"/>
        <v>0</v>
      </c>
      <c r="R427" s="10">
        <f t="shared" si="41"/>
        <v>3</v>
      </c>
      <c r="S427" t="b">
        <v>0</v>
      </c>
      <c r="T427" t="s">
        <v>8268</v>
      </c>
      <c r="U427" s="12" t="s">
        <v>8321</v>
      </c>
      <c r="V427" t="s">
        <v>8327</v>
      </c>
    </row>
    <row r="428" spans="1:22" ht="60" hidden="1" x14ac:dyDescent="0.25">
      <c r="A428">
        <v>426</v>
      </c>
      <c r="B428" s="3" t="s">
        <v>427</v>
      </c>
      <c r="C428" s="9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f t="shared" si="37"/>
        <v>42430.711967592593</v>
      </c>
      <c r="K428" s="10">
        <f t="shared" si="38"/>
        <v>2016</v>
      </c>
      <c r="L428">
        <v>1454259914</v>
      </c>
      <c r="M428" s="14">
        <f t="shared" si="39"/>
        <v>42400.711967592593</v>
      </c>
      <c r="N428" s="10">
        <f t="shared" si="40"/>
        <v>2016</v>
      </c>
      <c r="O428" t="b">
        <v>0</v>
      </c>
      <c r="P428">
        <v>8</v>
      </c>
      <c r="Q428" s="10">
        <f t="shared" si="36"/>
        <v>1</v>
      </c>
      <c r="R428" s="10">
        <f t="shared" si="41"/>
        <v>16.63</v>
      </c>
      <c r="S428" t="b">
        <v>0</v>
      </c>
      <c r="T428" t="s">
        <v>8268</v>
      </c>
      <c r="U428" s="12" t="s">
        <v>8321</v>
      </c>
      <c r="V428" t="s">
        <v>8327</v>
      </c>
    </row>
    <row r="429" spans="1:22" ht="60" hidden="1" x14ac:dyDescent="0.25">
      <c r="A429">
        <v>427</v>
      </c>
      <c r="B429" s="3" t="s">
        <v>428</v>
      </c>
      <c r="C429" s="9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f t="shared" si="37"/>
        <v>42299.790972222225</v>
      </c>
      <c r="K429" s="10">
        <f t="shared" si="38"/>
        <v>2015</v>
      </c>
      <c r="L429">
        <v>1444340940</v>
      </c>
      <c r="M429" s="14">
        <f t="shared" si="39"/>
        <v>42285.909027777772</v>
      </c>
      <c r="N429" s="10">
        <f t="shared" si="40"/>
        <v>2015</v>
      </c>
      <c r="O429" t="b">
        <v>0</v>
      </c>
      <c r="P429">
        <v>0</v>
      </c>
      <c r="Q429" s="10">
        <f t="shared" si="36"/>
        <v>0</v>
      </c>
      <c r="R429" s="10">
        <f t="shared" si="41"/>
        <v>0</v>
      </c>
      <c r="S429" t="b">
        <v>0</v>
      </c>
      <c r="T429" t="s">
        <v>8268</v>
      </c>
      <c r="U429" s="12" t="s">
        <v>8321</v>
      </c>
      <c r="V429" t="s">
        <v>8327</v>
      </c>
    </row>
    <row r="430" spans="1:22" ht="30" hidden="1" x14ac:dyDescent="0.25">
      <c r="A430">
        <v>428</v>
      </c>
      <c r="B430" s="3" t="s">
        <v>429</v>
      </c>
      <c r="C430" s="9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f t="shared" si="37"/>
        <v>41806.916666666664</v>
      </c>
      <c r="K430" s="10">
        <f t="shared" si="38"/>
        <v>2014</v>
      </c>
      <c r="L430">
        <v>1400523845</v>
      </c>
      <c r="M430" s="14">
        <f t="shared" si="39"/>
        <v>41778.766724537039</v>
      </c>
      <c r="N430" s="10">
        <f t="shared" si="40"/>
        <v>2014</v>
      </c>
      <c r="O430" t="b">
        <v>0</v>
      </c>
      <c r="P430">
        <v>13</v>
      </c>
      <c r="Q430" s="10">
        <f t="shared" si="36"/>
        <v>6</v>
      </c>
      <c r="R430" s="10">
        <f t="shared" si="41"/>
        <v>52</v>
      </c>
      <c r="S430" t="b">
        <v>0</v>
      </c>
      <c r="T430" t="s">
        <v>8268</v>
      </c>
      <c r="U430" s="12" t="s">
        <v>8321</v>
      </c>
      <c r="V430" t="s">
        <v>8327</v>
      </c>
    </row>
    <row r="431" spans="1:22" ht="60" hidden="1" x14ac:dyDescent="0.25">
      <c r="A431">
        <v>429</v>
      </c>
      <c r="B431" s="3" t="s">
        <v>430</v>
      </c>
      <c r="C431" s="9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f t="shared" si="37"/>
        <v>40144.207638888889</v>
      </c>
      <c r="K431" s="10">
        <f t="shared" si="38"/>
        <v>2009</v>
      </c>
      <c r="L431">
        <v>1252964282</v>
      </c>
      <c r="M431" s="14">
        <f t="shared" si="39"/>
        <v>40070.901412037041</v>
      </c>
      <c r="N431" s="10">
        <f t="shared" si="40"/>
        <v>2009</v>
      </c>
      <c r="O431" t="b">
        <v>0</v>
      </c>
      <c r="P431">
        <v>0</v>
      </c>
      <c r="Q431" s="10">
        <f t="shared" si="36"/>
        <v>0</v>
      </c>
      <c r="R431" s="10">
        <f t="shared" si="41"/>
        <v>0</v>
      </c>
      <c r="S431" t="b">
        <v>0</v>
      </c>
      <c r="T431" t="s">
        <v>8268</v>
      </c>
      <c r="U431" s="12" t="s">
        <v>8321</v>
      </c>
      <c r="V431" t="s">
        <v>8327</v>
      </c>
    </row>
    <row r="432" spans="1:22" ht="45" hidden="1" x14ac:dyDescent="0.25">
      <c r="A432">
        <v>430</v>
      </c>
      <c r="B432" s="3" t="s">
        <v>431</v>
      </c>
      <c r="C432" s="9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f t="shared" si="37"/>
        <v>41528.107256944444</v>
      </c>
      <c r="K432" s="10">
        <f t="shared" si="38"/>
        <v>2013</v>
      </c>
      <c r="L432">
        <v>1377570867</v>
      </c>
      <c r="M432" s="14">
        <f t="shared" si="39"/>
        <v>41513.107256944444</v>
      </c>
      <c r="N432" s="10">
        <f t="shared" si="40"/>
        <v>2013</v>
      </c>
      <c r="O432" t="b">
        <v>0</v>
      </c>
      <c r="P432">
        <v>5</v>
      </c>
      <c r="Q432" s="10">
        <f t="shared" si="36"/>
        <v>2</v>
      </c>
      <c r="R432" s="10">
        <f t="shared" si="41"/>
        <v>4.8</v>
      </c>
      <c r="S432" t="b">
        <v>0</v>
      </c>
      <c r="T432" t="s">
        <v>8268</v>
      </c>
      <c r="U432" s="12" t="s">
        <v>8321</v>
      </c>
      <c r="V432" t="s">
        <v>8327</v>
      </c>
    </row>
    <row r="433" spans="1:22" ht="45" hidden="1" x14ac:dyDescent="0.25">
      <c r="A433">
        <v>431</v>
      </c>
      <c r="B433" s="3" t="s">
        <v>432</v>
      </c>
      <c r="C433" s="9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f t="shared" si="37"/>
        <v>42556.871331018512</v>
      </c>
      <c r="K433" s="10">
        <f t="shared" si="38"/>
        <v>2016</v>
      </c>
      <c r="L433">
        <v>1465160083</v>
      </c>
      <c r="M433" s="14">
        <f t="shared" si="39"/>
        <v>42526.871331018512</v>
      </c>
      <c r="N433" s="10">
        <f t="shared" si="40"/>
        <v>2016</v>
      </c>
      <c r="O433" t="b">
        <v>0</v>
      </c>
      <c r="P433">
        <v>8</v>
      </c>
      <c r="Q433" s="10">
        <f t="shared" si="36"/>
        <v>14</v>
      </c>
      <c r="R433" s="10">
        <f t="shared" si="41"/>
        <v>51.88</v>
      </c>
      <c r="S433" t="b">
        <v>0</v>
      </c>
      <c r="T433" t="s">
        <v>8268</v>
      </c>
      <c r="U433" s="12" t="s">
        <v>8321</v>
      </c>
      <c r="V433" t="s">
        <v>8327</v>
      </c>
    </row>
    <row r="434" spans="1:22" ht="60" hidden="1" x14ac:dyDescent="0.25">
      <c r="A434">
        <v>432</v>
      </c>
      <c r="B434" s="3" t="s">
        <v>433</v>
      </c>
      <c r="C434" s="9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f t="shared" si="37"/>
        <v>42298.726631944446</v>
      </c>
      <c r="K434" s="10">
        <f t="shared" si="38"/>
        <v>2015</v>
      </c>
      <c r="L434">
        <v>1440264381</v>
      </c>
      <c r="M434" s="14">
        <f t="shared" si="39"/>
        <v>42238.726631944446</v>
      </c>
      <c r="N434" s="10">
        <f t="shared" si="40"/>
        <v>2015</v>
      </c>
      <c r="O434" t="b">
        <v>0</v>
      </c>
      <c r="P434">
        <v>8</v>
      </c>
      <c r="Q434" s="10">
        <f t="shared" si="36"/>
        <v>10</v>
      </c>
      <c r="R434" s="10">
        <f t="shared" si="41"/>
        <v>71.25</v>
      </c>
      <c r="S434" t="b">
        <v>0</v>
      </c>
      <c r="T434" t="s">
        <v>8268</v>
      </c>
      <c r="U434" s="12" t="s">
        <v>8321</v>
      </c>
      <c r="V434" t="s">
        <v>8327</v>
      </c>
    </row>
    <row r="435" spans="1:22" ht="60" hidden="1" x14ac:dyDescent="0.25">
      <c r="A435">
        <v>433</v>
      </c>
      <c r="B435" s="3" t="s">
        <v>434</v>
      </c>
      <c r="C435" s="9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f t="shared" si="37"/>
        <v>42288.629884259266</v>
      </c>
      <c r="K435" s="10">
        <f t="shared" si="38"/>
        <v>2015</v>
      </c>
      <c r="L435">
        <v>1439392022</v>
      </c>
      <c r="M435" s="14">
        <f t="shared" si="39"/>
        <v>42228.629884259266</v>
      </c>
      <c r="N435" s="10">
        <f t="shared" si="40"/>
        <v>2015</v>
      </c>
      <c r="O435" t="b">
        <v>0</v>
      </c>
      <c r="P435">
        <v>0</v>
      </c>
      <c r="Q435" s="10">
        <f t="shared" si="36"/>
        <v>0</v>
      </c>
      <c r="R435" s="10">
        <f t="shared" si="41"/>
        <v>0</v>
      </c>
      <c r="S435" t="b">
        <v>0</v>
      </c>
      <c r="T435" t="s">
        <v>8268</v>
      </c>
      <c r="U435" s="12" t="s">
        <v>8321</v>
      </c>
      <c r="V435" t="s">
        <v>8327</v>
      </c>
    </row>
    <row r="436" spans="1:22" ht="60" hidden="1" x14ac:dyDescent="0.25">
      <c r="A436">
        <v>434</v>
      </c>
      <c r="B436" s="3" t="s">
        <v>435</v>
      </c>
      <c r="C436" s="9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f t="shared" si="37"/>
        <v>41609.876180555555</v>
      </c>
      <c r="K436" s="10">
        <f t="shared" si="38"/>
        <v>2013</v>
      </c>
      <c r="L436">
        <v>1383076902</v>
      </c>
      <c r="M436" s="14">
        <f t="shared" si="39"/>
        <v>41576.834513888891</v>
      </c>
      <c r="N436" s="10">
        <f t="shared" si="40"/>
        <v>2013</v>
      </c>
      <c r="O436" t="b">
        <v>0</v>
      </c>
      <c r="P436">
        <v>2</v>
      </c>
      <c r="Q436" s="10">
        <f t="shared" si="36"/>
        <v>5</v>
      </c>
      <c r="R436" s="10">
        <f t="shared" si="41"/>
        <v>62.5</v>
      </c>
      <c r="S436" t="b">
        <v>0</v>
      </c>
      <c r="T436" t="s">
        <v>8268</v>
      </c>
      <c r="U436" s="12" t="s">
        <v>8321</v>
      </c>
      <c r="V436" t="s">
        <v>8327</v>
      </c>
    </row>
    <row r="437" spans="1:22" ht="60" hidden="1" x14ac:dyDescent="0.25">
      <c r="A437">
        <v>435</v>
      </c>
      <c r="B437" s="3" t="s">
        <v>436</v>
      </c>
      <c r="C437" s="9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f t="shared" si="37"/>
        <v>41530.747453703705</v>
      </c>
      <c r="K437" s="10">
        <f t="shared" si="38"/>
        <v>2013</v>
      </c>
      <c r="L437">
        <v>1376502980</v>
      </c>
      <c r="M437" s="14">
        <f t="shared" si="39"/>
        <v>41500.747453703705</v>
      </c>
      <c r="N437" s="10">
        <f t="shared" si="40"/>
        <v>2013</v>
      </c>
      <c r="O437" t="b">
        <v>0</v>
      </c>
      <c r="P437">
        <v>3</v>
      </c>
      <c r="Q437" s="10">
        <f t="shared" si="36"/>
        <v>0</v>
      </c>
      <c r="R437" s="10">
        <f t="shared" si="41"/>
        <v>1</v>
      </c>
      <c r="S437" t="b">
        <v>0</v>
      </c>
      <c r="T437" t="s">
        <v>8268</v>
      </c>
      <c r="U437" s="12" t="s">
        <v>8321</v>
      </c>
      <c r="V437" t="s">
        <v>8327</v>
      </c>
    </row>
    <row r="438" spans="1:22" ht="45" hidden="1" x14ac:dyDescent="0.25">
      <c r="A438">
        <v>436</v>
      </c>
      <c r="B438" s="3" t="s">
        <v>437</v>
      </c>
      <c r="C438" s="9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f t="shared" si="37"/>
        <v>41486.36241898148</v>
      </c>
      <c r="K438" s="10">
        <f t="shared" si="38"/>
        <v>2013</v>
      </c>
      <c r="L438">
        <v>1372668113</v>
      </c>
      <c r="M438" s="14">
        <f t="shared" si="39"/>
        <v>41456.36241898148</v>
      </c>
      <c r="N438" s="10">
        <f t="shared" si="40"/>
        <v>2013</v>
      </c>
      <c r="O438" t="b">
        <v>0</v>
      </c>
      <c r="P438">
        <v>0</v>
      </c>
      <c r="Q438" s="10">
        <f t="shared" si="36"/>
        <v>0</v>
      </c>
      <c r="R438" s="10">
        <f t="shared" si="41"/>
        <v>0</v>
      </c>
      <c r="S438" t="b">
        <v>0</v>
      </c>
      <c r="T438" t="s">
        <v>8268</v>
      </c>
      <c r="U438" s="12" t="s">
        <v>8321</v>
      </c>
      <c r="V438" t="s">
        <v>8327</v>
      </c>
    </row>
    <row r="439" spans="1:22" ht="45" hidden="1" x14ac:dyDescent="0.25">
      <c r="A439">
        <v>437</v>
      </c>
      <c r="B439" s="3" t="s">
        <v>438</v>
      </c>
      <c r="C439" s="9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f t="shared" si="37"/>
        <v>42651.31858796296</v>
      </c>
      <c r="K439" s="10">
        <f t="shared" si="38"/>
        <v>2016</v>
      </c>
      <c r="L439">
        <v>1470728326</v>
      </c>
      <c r="M439" s="14">
        <f t="shared" si="39"/>
        <v>42591.31858796296</v>
      </c>
      <c r="N439" s="10">
        <f t="shared" si="40"/>
        <v>2016</v>
      </c>
      <c r="O439" t="b">
        <v>0</v>
      </c>
      <c r="P439">
        <v>0</v>
      </c>
      <c r="Q439" s="10">
        <f t="shared" si="36"/>
        <v>0</v>
      </c>
      <c r="R439" s="10">
        <f t="shared" si="41"/>
        <v>0</v>
      </c>
      <c r="S439" t="b">
        <v>0</v>
      </c>
      <c r="T439" t="s">
        <v>8268</v>
      </c>
      <c r="U439" s="12" t="s">
        <v>8321</v>
      </c>
      <c r="V439" t="s">
        <v>8327</v>
      </c>
    </row>
    <row r="440" spans="1:22" ht="45" hidden="1" x14ac:dyDescent="0.25">
      <c r="A440">
        <v>438</v>
      </c>
      <c r="B440" s="3" t="s">
        <v>439</v>
      </c>
      <c r="C440" s="9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f t="shared" si="37"/>
        <v>42326.302754629629</v>
      </c>
      <c r="K440" s="10">
        <f t="shared" si="38"/>
        <v>2015</v>
      </c>
      <c r="L440">
        <v>1445235358</v>
      </c>
      <c r="M440" s="14">
        <f t="shared" si="39"/>
        <v>42296.261087962965</v>
      </c>
      <c r="N440" s="10">
        <f t="shared" si="40"/>
        <v>2015</v>
      </c>
      <c r="O440" t="b">
        <v>0</v>
      </c>
      <c r="P440">
        <v>11</v>
      </c>
      <c r="Q440" s="10">
        <f t="shared" si="36"/>
        <v>9</v>
      </c>
      <c r="R440" s="10">
        <f t="shared" si="41"/>
        <v>170.55</v>
      </c>
      <c r="S440" t="b">
        <v>0</v>
      </c>
      <c r="T440" t="s">
        <v>8268</v>
      </c>
      <c r="U440" s="12" t="s">
        <v>8321</v>
      </c>
      <c r="V440" t="s">
        <v>8327</v>
      </c>
    </row>
    <row r="441" spans="1:22" ht="60" hidden="1" x14ac:dyDescent="0.25">
      <c r="A441">
        <v>439</v>
      </c>
      <c r="B441" s="3" t="s">
        <v>440</v>
      </c>
      <c r="C441" s="9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f t="shared" si="37"/>
        <v>41929.761782407404</v>
      </c>
      <c r="K441" s="10">
        <f t="shared" si="38"/>
        <v>2014</v>
      </c>
      <c r="L441">
        <v>1412705818</v>
      </c>
      <c r="M441" s="14">
        <f t="shared" si="39"/>
        <v>41919.761782407404</v>
      </c>
      <c r="N441" s="10">
        <f t="shared" si="40"/>
        <v>2014</v>
      </c>
      <c r="O441" t="b">
        <v>0</v>
      </c>
      <c r="P441">
        <v>0</v>
      </c>
      <c r="Q441" s="10">
        <f t="shared" si="36"/>
        <v>0</v>
      </c>
      <c r="R441" s="10">
        <f t="shared" si="41"/>
        <v>0</v>
      </c>
      <c r="S441" t="b">
        <v>0</v>
      </c>
      <c r="T441" t="s">
        <v>8268</v>
      </c>
      <c r="U441" s="12" t="s">
        <v>8321</v>
      </c>
      <c r="V441" t="s">
        <v>8327</v>
      </c>
    </row>
    <row r="442" spans="1:22" ht="45" hidden="1" x14ac:dyDescent="0.25">
      <c r="A442">
        <v>440</v>
      </c>
      <c r="B442" s="3" t="s">
        <v>441</v>
      </c>
      <c r="C442" s="9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f t="shared" si="37"/>
        <v>42453.943900462968</v>
      </c>
      <c r="K442" s="10">
        <f t="shared" si="38"/>
        <v>2016</v>
      </c>
      <c r="L442">
        <v>1456270753</v>
      </c>
      <c r="M442" s="14">
        <f t="shared" si="39"/>
        <v>42423.985567129625</v>
      </c>
      <c r="N442" s="10">
        <f t="shared" si="40"/>
        <v>2016</v>
      </c>
      <c r="O442" t="b">
        <v>0</v>
      </c>
      <c r="P442">
        <v>1</v>
      </c>
      <c r="Q442" s="10">
        <f t="shared" si="36"/>
        <v>0</v>
      </c>
      <c r="R442" s="10">
        <f t="shared" si="41"/>
        <v>5</v>
      </c>
      <c r="S442" t="b">
        <v>0</v>
      </c>
      <c r="T442" t="s">
        <v>8268</v>
      </c>
      <c r="U442" s="12" t="s">
        <v>8321</v>
      </c>
      <c r="V442" t="s">
        <v>8327</v>
      </c>
    </row>
    <row r="443" spans="1:22" ht="60" hidden="1" x14ac:dyDescent="0.25">
      <c r="A443">
        <v>441</v>
      </c>
      <c r="B443" s="3" t="s">
        <v>442</v>
      </c>
      <c r="C443" s="9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f t="shared" si="37"/>
        <v>41580.793935185182</v>
      </c>
      <c r="K443" s="10">
        <f t="shared" si="38"/>
        <v>2013</v>
      </c>
      <c r="L443">
        <v>1380826996</v>
      </c>
      <c r="M443" s="14">
        <f t="shared" si="39"/>
        <v>41550.793935185182</v>
      </c>
      <c r="N443" s="10">
        <f t="shared" si="40"/>
        <v>2013</v>
      </c>
      <c r="O443" t="b">
        <v>0</v>
      </c>
      <c r="P443">
        <v>0</v>
      </c>
      <c r="Q443" s="10">
        <f t="shared" si="36"/>
        <v>0</v>
      </c>
      <c r="R443" s="10">
        <f t="shared" si="41"/>
        <v>0</v>
      </c>
      <c r="S443" t="b">
        <v>0</v>
      </c>
      <c r="T443" t="s">
        <v>8268</v>
      </c>
      <c r="U443" s="12" t="s">
        <v>8321</v>
      </c>
      <c r="V443" t="s">
        <v>8327</v>
      </c>
    </row>
    <row r="444" spans="1:22" hidden="1" x14ac:dyDescent="0.25">
      <c r="A444">
        <v>442</v>
      </c>
      <c r="B444" s="3" t="s">
        <v>443</v>
      </c>
      <c r="C444" s="9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f t="shared" si="37"/>
        <v>42054.888692129629</v>
      </c>
      <c r="K444" s="10">
        <f t="shared" si="38"/>
        <v>2015</v>
      </c>
      <c r="L444">
        <v>1421788783</v>
      </c>
      <c r="M444" s="14">
        <f t="shared" si="39"/>
        <v>42024.888692129629</v>
      </c>
      <c r="N444" s="10">
        <f t="shared" si="40"/>
        <v>2015</v>
      </c>
      <c r="O444" t="b">
        <v>0</v>
      </c>
      <c r="P444">
        <v>17</v>
      </c>
      <c r="Q444" s="10">
        <f t="shared" si="36"/>
        <v>39</v>
      </c>
      <c r="R444" s="10">
        <f t="shared" si="41"/>
        <v>393.59</v>
      </c>
      <c r="S444" t="b">
        <v>0</v>
      </c>
      <c r="T444" t="s">
        <v>8268</v>
      </c>
      <c r="U444" s="12" t="s">
        <v>8321</v>
      </c>
      <c r="V444" t="s">
        <v>8327</v>
      </c>
    </row>
    <row r="445" spans="1:22" ht="45" hidden="1" x14ac:dyDescent="0.25">
      <c r="A445">
        <v>443</v>
      </c>
      <c r="B445" s="3" t="s">
        <v>444</v>
      </c>
      <c r="C445" s="9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f t="shared" si="37"/>
        <v>41680.015057870369</v>
      </c>
      <c r="K445" s="10">
        <f t="shared" si="38"/>
        <v>2014</v>
      </c>
      <c r="L445">
        <v>1389399701</v>
      </c>
      <c r="M445" s="14">
        <f t="shared" si="39"/>
        <v>41650.015057870369</v>
      </c>
      <c r="N445" s="10">
        <f t="shared" si="40"/>
        <v>2014</v>
      </c>
      <c r="O445" t="b">
        <v>0</v>
      </c>
      <c r="P445">
        <v>2</v>
      </c>
      <c r="Q445" s="10">
        <f t="shared" si="36"/>
        <v>0</v>
      </c>
      <c r="R445" s="10">
        <f t="shared" si="41"/>
        <v>5</v>
      </c>
      <c r="S445" t="b">
        <v>0</v>
      </c>
      <c r="T445" t="s">
        <v>8268</v>
      </c>
      <c r="U445" s="12" t="s">
        <v>8321</v>
      </c>
      <c r="V445" t="s">
        <v>8327</v>
      </c>
    </row>
    <row r="446" spans="1:22" ht="45" hidden="1" x14ac:dyDescent="0.25">
      <c r="A446">
        <v>444</v>
      </c>
      <c r="B446" s="3" t="s">
        <v>445</v>
      </c>
      <c r="C446" s="9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f t="shared" si="37"/>
        <v>40954.906956018516</v>
      </c>
      <c r="K446" s="10">
        <f t="shared" si="38"/>
        <v>2012</v>
      </c>
      <c r="L446">
        <v>1324158361</v>
      </c>
      <c r="M446" s="14">
        <f t="shared" si="39"/>
        <v>40894.906956018516</v>
      </c>
      <c r="N446" s="10">
        <f t="shared" si="40"/>
        <v>2011</v>
      </c>
      <c r="O446" t="b">
        <v>0</v>
      </c>
      <c r="P446">
        <v>1</v>
      </c>
      <c r="Q446" s="10">
        <f t="shared" si="36"/>
        <v>5</v>
      </c>
      <c r="R446" s="10">
        <f t="shared" si="41"/>
        <v>50</v>
      </c>
      <c r="S446" t="b">
        <v>0</v>
      </c>
      <c r="T446" t="s">
        <v>8268</v>
      </c>
      <c r="U446" s="12" t="s">
        <v>8321</v>
      </c>
      <c r="V446" t="s">
        <v>8327</v>
      </c>
    </row>
    <row r="447" spans="1:22" ht="45" hidden="1" x14ac:dyDescent="0.25">
      <c r="A447">
        <v>445</v>
      </c>
      <c r="B447" s="3" t="s">
        <v>446</v>
      </c>
      <c r="C447" s="9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f t="shared" si="37"/>
        <v>42145.335358796292</v>
      </c>
      <c r="K447" s="10">
        <f t="shared" si="38"/>
        <v>2015</v>
      </c>
      <c r="L447">
        <v>1430899375</v>
      </c>
      <c r="M447" s="14">
        <f t="shared" si="39"/>
        <v>42130.335358796292</v>
      </c>
      <c r="N447" s="10">
        <f t="shared" si="40"/>
        <v>2015</v>
      </c>
      <c r="O447" t="b">
        <v>0</v>
      </c>
      <c r="P447">
        <v>2</v>
      </c>
      <c r="Q447" s="10">
        <f t="shared" si="36"/>
        <v>0</v>
      </c>
      <c r="R447" s="10">
        <f t="shared" si="41"/>
        <v>1</v>
      </c>
      <c r="S447" t="b">
        <v>0</v>
      </c>
      <c r="T447" t="s">
        <v>8268</v>
      </c>
      <c r="U447" s="12" t="s">
        <v>8321</v>
      </c>
      <c r="V447" t="s">
        <v>8327</v>
      </c>
    </row>
    <row r="448" spans="1:22" ht="60" hidden="1" x14ac:dyDescent="0.25">
      <c r="A448">
        <v>446</v>
      </c>
      <c r="B448" s="3" t="s">
        <v>447</v>
      </c>
      <c r="C448" s="9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f t="shared" si="37"/>
        <v>42067.083564814813</v>
      </c>
      <c r="K448" s="10">
        <f t="shared" si="38"/>
        <v>2015</v>
      </c>
      <c r="L448">
        <v>1422842420</v>
      </c>
      <c r="M448" s="14">
        <f t="shared" si="39"/>
        <v>42037.083564814813</v>
      </c>
      <c r="N448" s="10">
        <f t="shared" si="40"/>
        <v>2015</v>
      </c>
      <c r="O448" t="b">
        <v>0</v>
      </c>
      <c r="P448">
        <v>16</v>
      </c>
      <c r="Q448" s="10">
        <f t="shared" si="36"/>
        <v>7</v>
      </c>
      <c r="R448" s="10">
        <f t="shared" si="41"/>
        <v>47.88</v>
      </c>
      <c r="S448" t="b">
        <v>0</v>
      </c>
      <c r="T448" t="s">
        <v>8268</v>
      </c>
      <c r="U448" s="12" t="s">
        <v>8321</v>
      </c>
      <c r="V448" t="s">
        <v>8327</v>
      </c>
    </row>
    <row r="449" spans="1:22" ht="60" hidden="1" x14ac:dyDescent="0.25">
      <c r="A449">
        <v>447</v>
      </c>
      <c r="B449" s="3" t="s">
        <v>448</v>
      </c>
      <c r="C449" s="9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f t="shared" si="37"/>
        <v>41356.513460648144</v>
      </c>
      <c r="K449" s="10">
        <f t="shared" si="38"/>
        <v>2013</v>
      </c>
      <c r="L449">
        <v>1361884763</v>
      </c>
      <c r="M449" s="14">
        <f t="shared" si="39"/>
        <v>41331.555127314816</v>
      </c>
      <c r="N449" s="10">
        <f t="shared" si="40"/>
        <v>2013</v>
      </c>
      <c r="O449" t="b">
        <v>0</v>
      </c>
      <c r="P449">
        <v>1</v>
      </c>
      <c r="Q449" s="10">
        <f t="shared" si="36"/>
        <v>0</v>
      </c>
      <c r="R449" s="10">
        <f t="shared" si="41"/>
        <v>5</v>
      </c>
      <c r="S449" t="b">
        <v>0</v>
      </c>
      <c r="T449" t="s">
        <v>8268</v>
      </c>
      <c r="U449" s="12" t="s">
        <v>8321</v>
      </c>
      <c r="V449" t="s">
        <v>8327</v>
      </c>
    </row>
    <row r="450" spans="1:22" ht="60" hidden="1" x14ac:dyDescent="0.25">
      <c r="A450">
        <v>448</v>
      </c>
      <c r="B450" s="3" t="s">
        <v>449</v>
      </c>
      <c r="C450" s="9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f t="shared" si="37"/>
        <v>41773.758043981477</v>
      </c>
      <c r="K450" s="10">
        <f t="shared" si="38"/>
        <v>2014</v>
      </c>
      <c r="L450">
        <v>1398363095</v>
      </c>
      <c r="M450" s="14">
        <f t="shared" si="39"/>
        <v>41753.758043981477</v>
      </c>
      <c r="N450" s="10">
        <f t="shared" si="40"/>
        <v>2014</v>
      </c>
      <c r="O450" t="b">
        <v>0</v>
      </c>
      <c r="P450">
        <v>4</v>
      </c>
      <c r="Q450" s="10">
        <f t="shared" ref="Q450:Q513" si="42">ROUND(E450/D450*100,0)</f>
        <v>3</v>
      </c>
      <c r="R450" s="10">
        <f t="shared" si="41"/>
        <v>20.5</v>
      </c>
      <c r="S450" t="b">
        <v>0</v>
      </c>
      <c r="T450" t="s">
        <v>8268</v>
      </c>
      <c r="U450" s="12" t="s">
        <v>8321</v>
      </c>
      <c r="V450" t="s">
        <v>8327</v>
      </c>
    </row>
    <row r="451" spans="1:22" ht="60" hidden="1" x14ac:dyDescent="0.25">
      <c r="A451">
        <v>449</v>
      </c>
      <c r="B451" s="3" t="s">
        <v>450</v>
      </c>
      <c r="C451" s="9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f t="shared" ref="J451:J514" si="43">(((I451/60)/60/24)+DATE(1970,1,1))</f>
        <v>41564.568113425928</v>
      </c>
      <c r="K451" s="10">
        <f t="shared" ref="K451:K514" si="44">YEAR(J451)</f>
        <v>2013</v>
      </c>
      <c r="L451">
        <v>1379425085</v>
      </c>
      <c r="M451" s="14">
        <f t="shared" ref="M451:M514" si="45">(((L451/60)/60/24)+DATE(1970,1,1))</f>
        <v>41534.568113425928</v>
      </c>
      <c r="N451" s="10">
        <f t="shared" ref="N451:N514" si="46">YEAR(M451)</f>
        <v>2013</v>
      </c>
      <c r="O451" t="b">
        <v>0</v>
      </c>
      <c r="P451">
        <v>5</v>
      </c>
      <c r="Q451" s="10">
        <f t="shared" si="42"/>
        <v>2</v>
      </c>
      <c r="R451" s="10">
        <f t="shared" ref="R451:R514" si="47">IFERROR(ROUND(E451/P451,2),0)</f>
        <v>9</v>
      </c>
      <c r="S451" t="b">
        <v>0</v>
      </c>
      <c r="T451" t="s">
        <v>8268</v>
      </c>
      <c r="U451" s="12" t="s">
        <v>8321</v>
      </c>
      <c r="V451" t="s">
        <v>8327</v>
      </c>
    </row>
    <row r="452" spans="1:22" ht="60" hidden="1" x14ac:dyDescent="0.25">
      <c r="A452">
        <v>450</v>
      </c>
      <c r="B452" s="3" t="s">
        <v>451</v>
      </c>
      <c r="C452" s="9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f t="shared" si="43"/>
        <v>41684.946759259255</v>
      </c>
      <c r="K452" s="10">
        <f t="shared" si="44"/>
        <v>2014</v>
      </c>
      <c r="L452">
        <v>1389825800</v>
      </c>
      <c r="M452" s="14">
        <f t="shared" si="45"/>
        <v>41654.946759259255</v>
      </c>
      <c r="N452" s="10">
        <f t="shared" si="46"/>
        <v>2014</v>
      </c>
      <c r="O452" t="b">
        <v>0</v>
      </c>
      <c r="P452">
        <v>7</v>
      </c>
      <c r="Q452" s="10">
        <f t="shared" si="42"/>
        <v>1</v>
      </c>
      <c r="R452" s="10">
        <f t="shared" si="47"/>
        <v>56.57</v>
      </c>
      <c r="S452" t="b">
        <v>0</v>
      </c>
      <c r="T452" t="s">
        <v>8268</v>
      </c>
      <c r="U452" s="12" t="s">
        <v>8321</v>
      </c>
      <c r="V452" t="s">
        <v>8327</v>
      </c>
    </row>
    <row r="453" spans="1:22" ht="60" hidden="1" x14ac:dyDescent="0.25">
      <c r="A453">
        <v>451</v>
      </c>
      <c r="B453" s="3" t="s">
        <v>452</v>
      </c>
      <c r="C453" s="9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f t="shared" si="43"/>
        <v>41664.715173611112</v>
      </c>
      <c r="K453" s="10">
        <f t="shared" si="44"/>
        <v>2014</v>
      </c>
      <c r="L453">
        <v>1388077791</v>
      </c>
      <c r="M453" s="14">
        <f t="shared" si="45"/>
        <v>41634.715173611112</v>
      </c>
      <c r="N453" s="10">
        <f t="shared" si="46"/>
        <v>2013</v>
      </c>
      <c r="O453" t="b">
        <v>0</v>
      </c>
      <c r="P453">
        <v>0</v>
      </c>
      <c r="Q453" s="10">
        <f t="shared" si="42"/>
        <v>0</v>
      </c>
      <c r="R453" s="10">
        <f t="shared" si="47"/>
        <v>0</v>
      </c>
      <c r="S453" t="b">
        <v>0</v>
      </c>
      <c r="T453" t="s">
        <v>8268</v>
      </c>
      <c r="U453" s="12" t="s">
        <v>8321</v>
      </c>
      <c r="V453" t="s">
        <v>8327</v>
      </c>
    </row>
    <row r="454" spans="1:22" ht="45" hidden="1" x14ac:dyDescent="0.25">
      <c r="A454">
        <v>452</v>
      </c>
      <c r="B454" s="3" t="s">
        <v>453</v>
      </c>
      <c r="C454" s="9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f t="shared" si="43"/>
        <v>42137.703877314809</v>
      </c>
      <c r="K454" s="10">
        <f t="shared" si="44"/>
        <v>2015</v>
      </c>
      <c r="L454">
        <v>1428944015</v>
      </c>
      <c r="M454" s="14">
        <f t="shared" si="45"/>
        <v>42107.703877314809</v>
      </c>
      <c r="N454" s="10">
        <f t="shared" si="46"/>
        <v>2015</v>
      </c>
      <c r="O454" t="b">
        <v>0</v>
      </c>
      <c r="P454">
        <v>12</v>
      </c>
      <c r="Q454" s="10">
        <f t="shared" si="42"/>
        <v>64</v>
      </c>
      <c r="R454" s="10">
        <f t="shared" si="47"/>
        <v>40</v>
      </c>
      <c r="S454" t="b">
        <v>0</v>
      </c>
      <c r="T454" t="s">
        <v>8268</v>
      </c>
      <c r="U454" s="12" t="s">
        <v>8321</v>
      </c>
      <c r="V454" t="s">
        <v>8327</v>
      </c>
    </row>
    <row r="455" spans="1:22" ht="60" hidden="1" x14ac:dyDescent="0.25">
      <c r="A455">
        <v>453</v>
      </c>
      <c r="B455" s="3" t="s">
        <v>454</v>
      </c>
      <c r="C455" s="9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f t="shared" si="43"/>
        <v>42054.824988425928</v>
      </c>
      <c r="K455" s="10">
        <f t="shared" si="44"/>
        <v>2015</v>
      </c>
      <c r="L455">
        <v>1422992879</v>
      </c>
      <c r="M455" s="14">
        <f t="shared" si="45"/>
        <v>42038.824988425928</v>
      </c>
      <c r="N455" s="10">
        <f t="shared" si="46"/>
        <v>2015</v>
      </c>
      <c r="O455" t="b">
        <v>0</v>
      </c>
      <c r="P455">
        <v>2</v>
      </c>
      <c r="Q455" s="10">
        <f t="shared" si="42"/>
        <v>0</v>
      </c>
      <c r="R455" s="10">
        <f t="shared" si="47"/>
        <v>13</v>
      </c>
      <c r="S455" t="b">
        <v>0</v>
      </c>
      <c r="T455" t="s">
        <v>8268</v>
      </c>
      <c r="U455" s="12" t="s">
        <v>8321</v>
      </c>
      <c r="V455" t="s">
        <v>8327</v>
      </c>
    </row>
    <row r="456" spans="1:22" ht="45" hidden="1" x14ac:dyDescent="0.25">
      <c r="A456">
        <v>454</v>
      </c>
      <c r="B456" s="3" t="s">
        <v>455</v>
      </c>
      <c r="C456" s="9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f t="shared" si="43"/>
        <v>41969.551388888889</v>
      </c>
      <c r="K456" s="10">
        <f t="shared" si="44"/>
        <v>2014</v>
      </c>
      <c r="L456">
        <v>1414343571</v>
      </c>
      <c r="M456" s="14">
        <f t="shared" si="45"/>
        <v>41938.717256944445</v>
      </c>
      <c r="N456" s="10">
        <f t="shared" si="46"/>
        <v>2014</v>
      </c>
      <c r="O456" t="b">
        <v>0</v>
      </c>
      <c r="P456">
        <v>5</v>
      </c>
      <c r="Q456" s="10">
        <f t="shared" si="42"/>
        <v>1</v>
      </c>
      <c r="R456" s="10">
        <f t="shared" si="47"/>
        <v>16.399999999999999</v>
      </c>
      <c r="S456" t="b">
        <v>0</v>
      </c>
      <c r="T456" t="s">
        <v>8268</v>
      </c>
      <c r="U456" s="12" t="s">
        <v>8321</v>
      </c>
      <c r="V456" t="s">
        <v>8327</v>
      </c>
    </row>
    <row r="457" spans="1:22" ht="60" hidden="1" x14ac:dyDescent="0.25">
      <c r="A457">
        <v>455</v>
      </c>
      <c r="B457" s="3" t="s">
        <v>456</v>
      </c>
      <c r="C457" s="9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f t="shared" si="43"/>
        <v>41016.021527777775</v>
      </c>
      <c r="K457" s="10">
        <f t="shared" si="44"/>
        <v>2012</v>
      </c>
      <c r="L457">
        <v>1330733022</v>
      </c>
      <c r="M457" s="14">
        <f t="shared" si="45"/>
        <v>40971.002569444441</v>
      </c>
      <c r="N457" s="10">
        <f t="shared" si="46"/>
        <v>2012</v>
      </c>
      <c r="O457" t="b">
        <v>0</v>
      </c>
      <c r="P457">
        <v>2</v>
      </c>
      <c r="Q457" s="10">
        <f t="shared" si="42"/>
        <v>0</v>
      </c>
      <c r="R457" s="10">
        <f t="shared" si="47"/>
        <v>22.5</v>
      </c>
      <c r="S457" t="b">
        <v>0</v>
      </c>
      <c r="T457" t="s">
        <v>8268</v>
      </c>
      <c r="U457" s="12" t="s">
        <v>8321</v>
      </c>
      <c r="V457" t="s">
        <v>8327</v>
      </c>
    </row>
    <row r="458" spans="1:22" ht="60" hidden="1" x14ac:dyDescent="0.25">
      <c r="A458">
        <v>456</v>
      </c>
      <c r="B458" s="3" t="s">
        <v>457</v>
      </c>
      <c r="C458" s="9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f t="shared" si="43"/>
        <v>41569.165972222225</v>
      </c>
      <c r="K458" s="10">
        <f t="shared" si="44"/>
        <v>2013</v>
      </c>
      <c r="L458">
        <v>1380559201</v>
      </c>
      <c r="M458" s="14">
        <f t="shared" si="45"/>
        <v>41547.694456018515</v>
      </c>
      <c r="N458" s="10">
        <f t="shared" si="46"/>
        <v>2013</v>
      </c>
      <c r="O458" t="b">
        <v>0</v>
      </c>
      <c r="P458">
        <v>3</v>
      </c>
      <c r="Q458" s="10">
        <f t="shared" si="42"/>
        <v>1</v>
      </c>
      <c r="R458" s="10">
        <f t="shared" si="47"/>
        <v>20.329999999999998</v>
      </c>
      <c r="S458" t="b">
        <v>0</v>
      </c>
      <c r="T458" t="s">
        <v>8268</v>
      </c>
      <c r="U458" s="12" t="s">
        <v>8321</v>
      </c>
      <c r="V458" t="s">
        <v>8327</v>
      </c>
    </row>
    <row r="459" spans="1:22" ht="60" hidden="1" x14ac:dyDescent="0.25">
      <c r="A459">
        <v>457</v>
      </c>
      <c r="B459" s="3" t="s">
        <v>458</v>
      </c>
      <c r="C459" s="9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f t="shared" si="43"/>
        <v>41867.767500000002</v>
      </c>
      <c r="K459" s="10">
        <f t="shared" si="44"/>
        <v>2014</v>
      </c>
      <c r="L459">
        <v>1405621512</v>
      </c>
      <c r="M459" s="14">
        <f t="shared" si="45"/>
        <v>41837.767500000002</v>
      </c>
      <c r="N459" s="10">
        <f t="shared" si="46"/>
        <v>2014</v>
      </c>
      <c r="O459" t="b">
        <v>0</v>
      </c>
      <c r="P459">
        <v>0</v>
      </c>
      <c r="Q459" s="10">
        <f t="shared" si="42"/>
        <v>0</v>
      </c>
      <c r="R459" s="10">
        <f t="shared" si="47"/>
        <v>0</v>
      </c>
      <c r="S459" t="b">
        <v>0</v>
      </c>
      <c r="T459" t="s">
        <v>8268</v>
      </c>
      <c r="U459" s="12" t="s">
        <v>8321</v>
      </c>
      <c r="V459" t="s">
        <v>8327</v>
      </c>
    </row>
    <row r="460" spans="1:22" ht="45" hidden="1" x14ac:dyDescent="0.25">
      <c r="A460">
        <v>458</v>
      </c>
      <c r="B460" s="3" t="s">
        <v>459</v>
      </c>
      <c r="C460" s="9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f t="shared" si="43"/>
        <v>41408.69976851852</v>
      </c>
      <c r="K460" s="10">
        <f t="shared" si="44"/>
        <v>2013</v>
      </c>
      <c r="L460">
        <v>1365958060</v>
      </c>
      <c r="M460" s="14">
        <f t="shared" si="45"/>
        <v>41378.69976851852</v>
      </c>
      <c r="N460" s="10">
        <f t="shared" si="46"/>
        <v>2013</v>
      </c>
      <c r="O460" t="b">
        <v>0</v>
      </c>
      <c r="P460">
        <v>49</v>
      </c>
      <c r="Q460" s="10">
        <f t="shared" si="42"/>
        <v>8</v>
      </c>
      <c r="R460" s="10">
        <f t="shared" si="47"/>
        <v>16.760000000000002</v>
      </c>
      <c r="S460" t="b">
        <v>0</v>
      </c>
      <c r="T460" t="s">
        <v>8268</v>
      </c>
      <c r="U460" s="12" t="s">
        <v>8321</v>
      </c>
      <c r="V460" t="s">
        <v>8327</v>
      </c>
    </row>
    <row r="461" spans="1:22" ht="60" hidden="1" x14ac:dyDescent="0.25">
      <c r="A461">
        <v>459</v>
      </c>
      <c r="B461" s="3" t="s">
        <v>460</v>
      </c>
      <c r="C461" s="9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f t="shared" si="43"/>
        <v>40860.682025462964</v>
      </c>
      <c r="K461" s="10">
        <f t="shared" si="44"/>
        <v>2011</v>
      </c>
      <c r="L461">
        <v>1316013727</v>
      </c>
      <c r="M461" s="14">
        <f t="shared" si="45"/>
        <v>40800.6403587963</v>
      </c>
      <c r="N461" s="10">
        <f t="shared" si="46"/>
        <v>2011</v>
      </c>
      <c r="O461" t="b">
        <v>0</v>
      </c>
      <c r="P461">
        <v>1</v>
      </c>
      <c r="Q461" s="10">
        <f t="shared" si="42"/>
        <v>0</v>
      </c>
      <c r="R461" s="10">
        <f t="shared" si="47"/>
        <v>25</v>
      </c>
      <c r="S461" t="b">
        <v>0</v>
      </c>
      <c r="T461" t="s">
        <v>8268</v>
      </c>
      <c r="U461" s="12" t="s">
        <v>8321</v>
      </c>
      <c r="V461" t="s">
        <v>8327</v>
      </c>
    </row>
    <row r="462" spans="1:22" ht="30" hidden="1" x14ac:dyDescent="0.25">
      <c r="A462">
        <v>460</v>
      </c>
      <c r="B462" s="3" t="s">
        <v>461</v>
      </c>
      <c r="C462" s="9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f t="shared" si="43"/>
        <v>41791.166666666664</v>
      </c>
      <c r="K462" s="10">
        <f t="shared" si="44"/>
        <v>2014</v>
      </c>
      <c r="L462">
        <v>1398862875</v>
      </c>
      <c r="M462" s="14">
        <f t="shared" si="45"/>
        <v>41759.542534722219</v>
      </c>
      <c r="N462" s="10">
        <f t="shared" si="46"/>
        <v>2014</v>
      </c>
      <c r="O462" t="b">
        <v>0</v>
      </c>
      <c r="P462">
        <v>2</v>
      </c>
      <c r="Q462" s="10">
        <f t="shared" si="42"/>
        <v>0</v>
      </c>
      <c r="R462" s="10">
        <f t="shared" si="47"/>
        <v>12.5</v>
      </c>
      <c r="S462" t="b">
        <v>0</v>
      </c>
      <c r="T462" t="s">
        <v>8268</v>
      </c>
      <c r="U462" s="12" t="s">
        <v>8321</v>
      </c>
      <c r="V462" t="s">
        <v>8327</v>
      </c>
    </row>
    <row r="463" spans="1:22" ht="60" hidden="1" x14ac:dyDescent="0.25">
      <c r="A463">
        <v>461</v>
      </c>
      <c r="B463" s="3" t="s">
        <v>462</v>
      </c>
      <c r="C463" s="9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f t="shared" si="43"/>
        <v>41427.84684027778</v>
      </c>
      <c r="K463" s="10">
        <f t="shared" si="44"/>
        <v>2013</v>
      </c>
      <c r="L463">
        <v>1368476367</v>
      </c>
      <c r="M463" s="14">
        <f t="shared" si="45"/>
        <v>41407.84684027778</v>
      </c>
      <c r="N463" s="10">
        <f t="shared" si="46"/>
        <v>2013</v>
      </c>
      <c r="O463" t="b">
        <v>0</v>
      </c>
      <c r="P463">
        <v>0</v>
      </c>
      <c r="Q463" s="10">
        <f t="shared" si="42"/>
        <v>0</v>
      </c>
      <c r="R463" s="10">
        <f t="shared" si="47"/>
        <v>0</v>
      </c>
      <c r="S463" t="b">
        <v>0</v>
      </c>
      <c r="T463" t="s">
        <v>8268</v>
      </c>
      <c r="U463" s="12" t="s">
        <v>8321</v>
      </c>
      <c r="V463" t="s">
        <v>8327</v>
      </c>
    </row>
    <row r="464" spans="1:22" ht="60" hidden="1" x14ac:dyDescent="0.25">
      <c r="A464">
        <v>462</v>
      </c>
      <c r="B464" s="3" t="s">
        <v>463</v>
      </c>
      <c r="C464" s="9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f t="shared" si="43"/>
        <v>40765.126631944448</v>
      </c>
      <c r="K464" s="10">
        <f t="shared" si="44"/>
        <v>2011</v>
      </c>
      <c r="L464">
        <v>1307761341</v>
      </c>
      <c r="M464" s="14">
        <f t="shared" si="45"/>
        <v>40705.126631944448</v>
      </c>
      <c r="N464" s="10">
        <f t="shared" si="46"/>
        <v>2011</v>
      </c>
      <c r="O464" t="b">
        <v>0</v>
      </c>
      <c r="P464">
        <v>0</v>
      </c>
      <c r="Q464" s="10">
        <f t="shared" si="42"/>
        <v>0</v>
      </c>
      <c r="R464" s="10">
        <f t="shared" si="47"/>
        <v>0</v>
      </c>
      <c r="S464" t="b">
        <v>0</v>
      </c>
      <c r="T464" t="s">
        <v>8268</v>
      </c>
      <c r="U464" s="12" t="s">
        <v>8321</v>
      </c>
      <c r="V464" t="s">
        <v>8327</v>
      </c>
    </row>
    <row r="465" spans="1:22" ht="45" hidden="1" x14ac:dyDescent="0.25">
      <c r="A465">
        <v>463</v>
      </c>
      <c r="B465" s="3" t="s">
        <v>464</v>
      </c>
      <c r="C465" s="9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f t="shared" si="43"/>
        <v>40810.710104166668</v>
      </c>
      <c r="K465" s="10">
        <f t="shared" si="44"/>
        <v>2011</v>
      </c>
      <c r="L465">
        <v>1311699753</v>
      </c>
      <c r="M465" s="14">
        <f t="shared" si="45"/>
        <v>40750.710104166668</v>
      </c>
      <c r="N465" s="10">
        <f t="shared" si="46"/>
        <v>2011</v>
      </c>
      <c r="O465" t="b">
        <v>0</v>
      </c>
      <c r="P465">
        <v>11</v>
      </c>
      <c r="Q465" s="10">
        <f t="shared" si="42"/>
        <v>2</v>
      </c>
      <c r="R465" s="10">
        <f t="shared" si="47"/>
        <v>113.64</v>
      </c>
      <c r="S465" t="b">
        <v>0</v>
      </c>
      <c r="T465" t="s">
        <v>8268</v>
      </c>
      <c r="U465" s="12" t="s">
        <v>8321</v>
      </c>
      <c r="V465" t="s">
        <v>8327</v>
      </c>
    </row>
    <row r="466" spans="1:22" ht="45" hidden="1" x14ac:dyDescent="0.25">
      <c r="A466">
        <v>464</v>
      </c>
      <c r="B466" s="3" t="s">
        <v>465</v>
      </c>
      <c r="C466" s="9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f t="shared" si="43"/>
        <v>42508.848784722228</v>
      </c>
      <c r="K466" s="10">
        <f t="shared" si="44"/>
        <v>2016</v>
      </c>
      <c r="L466">
        <v>1461874935</v>
      </c>
      <c r="M466" s="14">
        <f t="shared" si="45"/>
        <v>42488.848784722228</v>
      </c>
      <c r="N466" s="10">
        <f t="shared" si="46"/>
        <v>2016</v>
      </c>
      <c r="O466" t="b">
        <v>0</v>
      </c>
      <c r="P466">
        <v>1</v>
      </c>
      <c r="Q466" s="10">
        <f t="shared" si="42"/>
        <v>0</v>
      </c>
      <c r="R466" s="10">
        <f t="shared" si="47"/>
        <v>1</v>
      </c>
      <c r="S466" t="b">
        <v>0</v>
      </c>
      <c r="T466" t="s">
        <v>8268</v>
      </c>
      <c r="U466" s="12" t="s">
        <v>8321</v>
      </c>
      <c r="V466" t="s">
        <v>8327</v>
      </c>
    </row>
    <row r="467" spans="1:22" ht="30" hidden="1" x14ac:dyDescent="0.25">
      <c r="A467">
        <v>465</v>
      </c>
      <c r="B467" s="3" t="s">
        <v>466</v>
      </c>
      <c r="C467" s="9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f t="shared" si="43"/>
        <v>41817.120069444441</v>
      </c>
      <c r="K467" s="10">
        <f t="shared" si="44"/>
        <v>2014</v>
      </c>
      <c r="L467">
        <v>1402455174</v>
      </c>
      <c r="M467" s="14">
        <f t="shared" si="45"/>
        <v>41801.120069444441</v>
      </c>
      <c r="N467" s="10">
        <f t="shared" si="46"/>
        <v>2014</v>
      </c>
      <c r="O467" t="b">
        <v>0</v>
      </c>
      <c r="P467">
        <v>8</v>
      </c>
      <c r="Q467" s="10">
        <f t="shared" si="42"/>
        <v>27</v>
      </c>
      <c r="R467" s="10">
        <f t="shared" si="47"/>
        <v>17.25</v>
      </c>
      <c r="S467" t="b">
        <v>0</v>
      </c>
      <c r="T467" t="s">
        <v>8268</v>
      </c>
      <c r="U467" s="12" t="s">
        <v>8321</v>
      </c>
      <c r="V467" t="s">
        <v>8327</v>
      </c>
    </row>
    <row r="468" spans="1:22" ht="45" hidden="1" x14ac:dyDescent="0.25">
      <c r="A468">
        <v>466</v>
      </c>
      <c r="B468" s="3" t="s">
        <v>467</v>
      </c>
      <c r="C468" s="9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f t="shared" si="43"/>
        <v>41159.942870370374</v>
      </c>
      <c r="K468" s="10">
        <f t="shared" si="44"/>
        <v>2012</v>
      </c>
      <c r="L468">
        <v>1344465464</v>
      </c>
      <c r="M468" s="14">
        <f t="shared" si="45"/>
        <v>41129.942870370374</v>
      </c>
      <c r="N468" s="10">
        <f t="shared" si="46"/>
        <v>2012</v>
      </c>
      <c r="O468" t="b">
        <v>0</v>
      </c>
      <c r="P468">
        <v>5</v>
      </c>
      <c r="Q468" s="10">
        <f t="shared" si="42"/>
        <v>1</v>
      </c>
      <c r="R468" s="10">
        <f t="shared" si="47"/>
        <v>15.2</v>
      </c>
      <c r="S468" t="b">
        <v>0</v>
      </c>
      <c r="T468" t="s">
        <v>8268</v>
      </c>
      <c r="U468" s="12" t="s">
        <v>8321</v>
      </c>
      <c r="V468" t="s">
        <v>8327</v>
      </c>
    </row>
    <row r="469" spans="1:22" ht="60" hidden="1" x14ac:dyDescent="0.25">
      <c r="A469">
        <v>467</v>
      </c>
      <c r="B469" s="3" t="s">
        <v>468</v>
      </c>
      <c r="C469" s="9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f t="shared" si="43"/>
        <v>41180.679791666669</v>
      </c>
      <c r="K469" s="10">
        <f t="shared" si="44"/>
        <v>2012</v>
      </c>
      <c r="L469">
        <v>1344961134</v>
      </c>
      <c r="M469" s="14">
        <f t="shared" si="45"/>
        <v>41135.679791666669</v>
      </c>
      <c r="N469" s="10">
        <f t="shared" si="46"/>
        <v>2012</v>
      </c>
      <c r="O469" t="b">
        <v>0</v>
      </c>
      <c r="P469">
        <v>39</v>
      </c>
      <c r="Q469" s="10">
        <f t="shared" si="42"/>
        <v>22</v>
      </c>
      <c r="R469" s="10">
        <f t="shared" si="47"/>
        <v>110.64</v>
      </c>
      <c r="S469" t="b">
        <v>0</v>
      </c>
      <c r="T469" t="s">
        <v>8268</v>
      </c>
      <c r="U469" s="12" t="s">
        <v>8321</v>
      </c>
      <c r="V469" t="s">
        <v>8327</v>
      </c>
    </row>
    <row r="470" spans="1:22" ht="60" hidden="1" x14ac:dyDescent="0.25">
      <c r="A470">
        <v>468</v>
      </c>
      <c r="B470" s="3" t="s">
        <v>469</v>
      </c>
      <c r="C470" s="9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f t="shared" si="43"/>
        <v>41101.160474537035</v>
      </c>
      <c r="K470" s="10">
        <f t="shared" si="44"/>
        <v>2012</v>
      </c>
      <c r="L470">
        <v>1336795283</v>
      </c>
      <c r="M470" s="14">
        <f t="shared" si="45"/>
        <v>41041.167627314811</v>
      </c>
      <c r="N470" s="10">
        <f t="shared" si="46"/>
        <v>2012</v>
      </c>
      <c r="O470" t="b">
        <v>0</v>
      </c>
      <c r="P470">
        <v>0</v>
      </c>
      <c r="Q470" s="10">
        <f t="shared" si="42"/>
        <v>0</v>
      </c>
      <c r="R470" s="10">
        <f t="shared" si="47"/>
        <v>0</v>
      </c>
      <c r="S470" t="b">
        <v>0</v>
      </c>
      <c r="T470" t="s">
        <v>8268</v>
      </c>
      <c r="U470" s="12" t="s">
        <v>8321</v>
      </c>
      <c r="V470" t="s">
        <v>8327</v>
      </c>
    </row>
    <row r="471" spans="1:22" ht="30" hidden="1" x14ac:dyDescent="0.25">
      <c r="A471">
        <v>469</v>
      </c>
      <c r="B471" s="3" t="s">
        <v>470</v>
      </c>
      <c r="C471" s="9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f t="shared" si="43"/>
        <v>41887.989861111113</v>
      </c>
      <c r="K471" s="10">
        <f t="shared" si="44"/>
        <v>2014</v>
      </c>
      <c r="L471">
        <v>1404776724</v>
      </c>
      <c r="M471" s="14">
        <f t="shared" si="45"/>
        <v>41827.989861111113</v>
      </c>
      <c r="N471" s="10">
        <f t="shared" si="46"/>
        <v>2014</v>
      </c>
      <c r="O471" t="b">
        <v>0</v>
      </c>
      <c r="P471">
        <v>0</v>
      </c>
      <c r="Q471" s="10">
        <f t="shared" si="42"/>
        <v>0</v>
      </c>
      <c r="R471" s="10">
        <f t="shared" si="47"/>
        <v>0</v>
      </c>
      <c r="S471" t="b">
        <v>0</v>
      </c>
      <c r="T471" t="s">
        <v>8268</v>
      </c>
      <c r="U471" s="12" t="s">
        <v>8321</v>
      </c>
      <c r="V471" t="s">
        <v>8327</v>
      </c>
    </row>
    <row r="472" spans="1:22" ht="60" hidden="1" x14ac:dyDescent="0.25">
      <c r="A472">
        <v>470</v>
      </c>
      <c r="B472" s="3" t="s">
        <v>471</v>
      </c>
      <c r="C472" s="9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f t="shared" si="43"/>
        <v>41655.166666666664</v>
      </c>
      <c r="K472" s="10">
        <f t="shared" si="44"/>
        <v>2014</v>
      </c>
      <c r="L472">
        <v>1385524889</v>
      </c>
      <c r="M472" s="14">
        <f t="shared" si="45"/>
        <v>41605.167696759258</v>
      </c>
      <c r="N472" s="10">
        <f t="shared" si="46"/>
        <v>2013</v>
      </c>
      <c r="O472" t="b">
        <v>0</v>
      </c>
      <c r="P472">
        <v>2</v>
      </c>
      <c r="Q472" s="10">
        <f t="shared" si="42"/>
        <v>1</v>
      </c>
      <c r="R472" s="10">
        <f t="shared" si="47"/>
        <v>25.5</v>
      </c>
      <c r="S472" t="b">
        <v>0</v>
      </c>
      <c r="T472" t="s">
        <v>8268</v>
      </c>
      <c r="U472" s="12" t="s">
        <v>8321</v>
      </c>
      <c r="V472" t="s">
        <v>8327</v>
      </c>
    </row>
    <row r="473" spans="1:22" ht="60" hidden="1" x14ac:dyDescent="0.25">
      <c r="A473">
        <v>471</v>
      </c>
      <c r="B473" s="3" t="s">
        <v>472</v>
      </c>
      <c r="C473" s="9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f t="shared" si="43"/>
        <v>41748.680312500001</v>
      </c>
      <c r="K473" s="10">
        <f t="shared" si="44"/>
        <v>2014</v>
      </c>
      <c r="L473">
        <v>1394039979</v>
      </c>
      <c r="M473" s="14">
        <f t="shared" si="45"/>
        <v>41703.721979166665</v>
      </c>
      <c r="N473" s="10">
        <f t="shared" si="46"/>
        <v>2014</v>
      </c>
      <c r="O473" t="b">
        <v>0</v>
      </c>
      <c r="P473">
        <v>170</v>
      </c>
      <c r="Q473" s="10">
        <f t="shared" si="42"/>
        <v>12</v>
      </c>
      <c r="R473" s="10">
        <f t="shared" si="47"/>
        <v>38.479999999999997</v>
      </c>
      <c r="S473" t="b">
        <v>0</v>
      </c>
      <c r="T473" t="s">
        <v>8268</v>
      </c>
      <c r="U473" s="12" t="s">
        <v>8321</v>
      </c>
      <c r="V473" t="s">
        <v>8327</v>
      </c>
    </row>
    <row r="474" spans="1:22" ht="60" hidden="1" x14ac:dyDescent="0.25">
      <c r="A474">
        <v>472</v>
      </c>
      <c r="B474" s="3" t="s">
        <v>473</v>
      </c>
      <c r="C474" s="9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f t="shared" si="43"/>
        <v>41874.922662037039</v>
      </c>
      <c r="K474" s="10">
        <f t="shared" si="44"/>
        <v>2014</v>
      </c>
      <c r="L474">
        <v>1406239718</v>
      </c>
      <c r="M474" s="14">
        <f t="shared" si="45"/>
        <v>41844.922662037039</v>
      </c>
      <c r="N474" s="10">
        <f t="shared" si="46"/>
        <v>2014</v>
      </c>
      <c r="O474" t="b">
        <v>0</v>
      </c>
      <c r="P474">
        <v>5</v>
      </c>
      <c r="Q474" s="10">
        <f t="shared" si="42"/>
        <v>18</v>
      </c>
      <c r="R474" s="10">
        <f t="shared" si="47"/>
        <v>28.2</v>
      </c>
      <c r="S474" t="b">
        <v>0</v>
      </c>
      <c r="T474" t="s">
        <v>8268</v>
      </c>
      <c r="U474" s="12" t="s">
        <v>8321</v>
      </c>
      <c r="V474" t="s">
        <v>8327</v>
      </c>
    </row>
    <row r="475" spans="1:22" ht="45" hidden="1" x14ac:dyDescent="0.25">
      <c r="A475">
        <v>473</v>
      </c>
      <c r="B475" s="3" t="s">
        <v>474</v>
      </c>
      <c r="C475" s="9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f t="shared" si="43"/>
        <v>41899.698136574072</v>
      </c>
      <c r="K475" s="10">
        <f t="shared" si="44"/>
        <v>2014</v>
      </c>
      <c r="L475">
        <v>1408380319</v>
      </c>
      <c r="M475" s="14">
        <f t="shared" si="45"/>
        <v>41869.698136574072</v>
      </c>
      <c r="N475" s="10">
        <f t="shared" si="46"/>
        <v>2014</v>
      </c>
      <c r="O475" t="b">
        <v>0</v>
      </c>
      <c r="P475">
        <v>14</v>
      </c>
      <c r="Q475" s="10">
        <f t="shared" si="42"/>
        <v>3</v>
      </c>
      <c r="R475" s="10">
        <f t="shared" si="47"/>
        <v>61.5</v>
      </c>
      <c r="S475" t="b">
        <v>0</v>
      </c>
      <c r="T475" t="s">
        <v>8268</v>
      </c>
      <c r="U475" s="12" t="s">
        <v>8321</v>
      </c>
      <c r="V475" t="s">
        <v>8327</v>
      </c>
    </row>
    <row r="476" spans="1:22" ht="45" hidden="1" x14ac:dyDescent="0.25">
      <c r="A476">
        <v>474</v>
      </c>
      <c r="B476" s="3" t="s">
        <v>475</v>
      </c>
      <c r="C476" s="9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f t="shared" si="43"/>
        <v>42783.329039351855</v>
      </c>
      <c r="K476" s="10">
        <f t="shared" si="44"/>
        <v>2017</v>
      </c>
      <c r="L476">
        <v>1484726029</v>
      </c>
      <c r="M476" s="14">
        <f t="shared" si="45"/>
        <v>42753.329039351855</v>
      </c>
      <c r="N476" s="10">
        <f t="shared" si="46"/>
        <v>2017</v>
      </c>
      <c r="O476" t="b">
        <v>0</v>
      </c>
      <c r="P476">
        <v>1</v>
      </c>
      <c r="Q476" s="10">
        <f t="shared" si="42"/>
        <v>0</v>
      </c>
      <c r="R476" s="10">
        <f t="shared" si="47"/>
        <v>1</v>
      </c>
      <c r="S476" t="b">
        <v>0</v>
      </c>
      <c r="T476" t="s">
        <v>8268</v>
      </c>
      <c r="U476" s="12" t="s">
        <v>8321</v>
      </c>
      <c r="V476" t="s">
        <v>8327</v>
      </c>
    </row>
    <row r="477" spans="1:22" ht="60" hidden="1" x14ac:dyDescent="0.25">
      <c r="A477">
        <v>475</v>
      </c>
      <c r="B477" s="3" t="s">
        <v>476</v>
      </c>
      <c r="C477" s="9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f t="shared" si="43"/>
        <v>42130.086145833338</v>
      </c>
      <c r="K477" s="10">
        <f t="shared" si="44"/>
        <v>2015</v>
      </c>
      <c r="L477">
        <v>1428285843</v>
      </c>
      <c r="M477" s="14">
        <f t="shared" si="45"/>
        <v>42100.086145833338</v>
      </c>
      <c r="N477" s="10">
        <f t="shared" si="46"/>
        <v>2015</v>
      </c>
      <c r="O477" t="b">
        <v>0</v>
      </c>
      <c r="P477">
        <v>0</v>
      </c>
      <c r="Q477" s="10">
        <f t="shared" si="42"/>
        <v>0</v>
      </c>
      <c r="R477" s="10">
        <f t="shared" si="47"/>
        <v>0</v>
      </c>
      <c r="S477" t="b">
        <v>0</v>
      </c>
      <c r="T477" t="s">
        <v>8268</v>
      </c>
      <c r="U477" s="12" t="s">
        <v>8321</v>
      </c>
      <c r="V477" t="s">
        <v>8327</v>
      </c>
    </row>
    <row r="478" spans="1:22" ht="30" hidden="1" x14ac:dyDescent="0.25">
      <c r="A478">
        <v>476</v>
      </c>
      <c r="B478" s="3" t="s">
        <v>477</v>
      </c>
      <c r="C478" s="9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f t="shared" si="43"/>
        <v>41793.165972222225</v>
      </c>
      <c r="K478" s="10">
        <f t="shared" si="44"/>
        <v>2014</v>
      </c>
      <c r="L478">
        <v>1398727441</v>
      </c>
      <c r="M478" s="14">
        <f t="shared" si="45"/>
        <v>41757.975011574075</v>
      </c>
      <c r="N478" s="10">
        <f t="shared" si="46"/>
        <v>2014</v>
      </c>
      <c r="O478" t="b">
        <v>0</v>
      </c>
      <c r="P478">
        <v>124</v>
      </c>
      <c r="Q478" s="10">
        <f t="shared" si="42"/>
        <v>2</v>
      </c>
      <c r="R478" s="10">
        <f t="shared" si="47"/>
        <v>39.57</v>
      </c>
      <c r="S478" t="b">
        <v>0</v>
      </c>
      <c r="T478" t="s">
        <v>8268</v>
      </c>
      <c r="U478" s="12" t="s">
        <v>8321</v>
      </c>
      <c r="V478" t="s">
        <v>8327</v>
      </c>
    </row>
    <row r="479" spans="1:22" ht="60" hidden="1" x14ac:dyDescent="0.25">
      <c r="A479">
        <v>477</v>
      </c>
      <c r="B479" s="3" t="s">
        <v>478</v>
      </c>
      <c r="C479" s="9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f t="shared" si="43"/>
        <v>41047.83488425926</v>
      </c>
      <c r="K479" s="10">
        <f t="shared" si="44"/>
        <v>2012</v>
      </c>
      <c r="L479">
        <v>1332187334</v>
      </c>
      <c r="M479" s="14">
        <f t="shared" si="45"/>
        <v>40987.83488425926</v>
      </c>
      <c r="N479" s="10">
        <f t="shared" si="46"/>
        <v>2012</v>
      </c>
      <c r="O479" t="b">
        <v>0</v>
      </c>
      <c r="P479">
        <v>0</v>
      </c>
      <c r="Q479" s="10">
        <f t="shared" si="42"/>
        <v>0</v>
      </c>
      <c r="R479" s="10">
        <f t="shared" si="47"/>
        <v>0</v>
      </c>
      <c r="S479" t="b">
        <v>0</v>
      </c>
      <c r="T479" t="s">
        <v>8268</v>
      </c>
      <c r="U479" s="12" t="s">
        <v>8321</v>
      </c>
      <c r="V479" t="s">
        <v>8327</v>
      </c>
    </row>
    <row r="480" spans="1:22" ht="45" hidden="1" x14ac:dyDescent="0.25">
      <c r="A480">
        <v>478</v>
      </c>
      <c r="B480" s="3" t="s">
        <v>479</v>
      </c>
      <c r="C480" s="9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f t="shared" si="43"/>
        <v>42095.869317129633</v>
      </c>
      <c r="K480" s="10">
        <f t="shared" si="44"/>
        <v>2015</v>
      </c>
      <c r="L480">
        <v>1425333109</v>
      </c>
      <c r="M480" s="14">
        <f t="shared" si="45"/>
        <v>42065.910983796297</v>
      </c>
      <c r="N480" s="10">
        <f t="shared" si="46"/>
        <v>2015</v>
      </c>
      <c r="O480" t="b">
        <v>0</v>
      </c>
      <c r="P480">
        <v>0</v>
      </c>
      <c r="Q480" s="10">
        <f t="shared" si="42"/>
        <v>0</v>
      </c>
      <c r="R480" s="10">
        <f t="shared" si="47"/>
        <v>0</v>
      </c>
      <c r="S480" t="b">
        <v>0</v>
      </c>
      <c r="T480" t="s">
        <v>8268</v>
      </c>
      <c r="U480" s="12" t="s">
        <v>8321</v>
      </c>
      <c r="V480" t="s">
        <v>8327</v>
      </c>
    </row>
    <row r="481" spans="1:22" ht="45" hidden="1" x14ac:dyDescent="0.25">
      <c r="A481">
        <v>479</v>
      </c>
      <c r="B481" s="3" t="s">
        <v>480</v>
      </c>
      <c r="C481" s="9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f t="shared" si="43"/>
        <v>41964.449479166666</v>
      </c>
      <c r="K481" s="10">
        <f t="shared" si="44"/>
        <v>2014</v>
      </c>
      <c r="L481">
        <v>1411379235</v>
      </c>
      <c r="M481" s="14">
        <f t="shared" si="45"/>
        <v>41904.407812500001</v>
      </c>
      <c r="N481" s="10">
        <f t="shared" si="46"/>
        <v>2014</v>
      </c>
      <c r="O481" t="b">
        <v>0</v>
      </c>
      <c r="P481">
        <v>55</v>
      </c>
      <c r="Q481" s="10">
        <f t="shared" si="42"/>
        <v>33</v>
      </c>
      <c r="R481" s="10">
        <f t="shared" si="47"/>
        <v>88.8</v>
      </c>
      <c r="S481" t="b">
        <v>0</v>
      </c>
      <c r="T481" t="s">
        <v>8268</v>
      </c>
      <c r="U481" s="12" t="s">
        <v>8321</v>
      </c>
      <c r="V481" t="s">
        <v>8327</v>
      </c>
    </row>
    <row r="482" spans="1:22" ht="60" hidden="1" x14ac:dyDescent="0.25">
      <c r="A482">
        <v>480</v>
      </c>
      <c r="B482" s="3" t="s">
        <v>481</v>
      </c>
      <c r="C482" s="9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f t="shared" si="43"/>
        <v>41495.500173611108</v>
      </c>
      <c r="K482" s="10">
        <f t="shared" si="44"/>
        <v>2013</v>
      </c>
      <c r="L482">
        <v>1373457615</v>
      </c>
      <c r="M482" s="14">
        <f t="shared" si="45"/>
        <v>41465.500173611108</v>
      </c>
      <c r="N482" s="10">
        <f t="shared" si="46"/>
        <v>2013</v>
      </c>
      <c r="O482" t="b">
        <v>0</v>
      </c>
      <c r="P482">
        <v>140</v>
      </c>
      <c r="Q482" s="10">
        <f t="shared" si="42"/>
        <v>19</v>
      </c>
      <c r="R482" s="10">
        <f t="shared" si="47"/>
        <v>55.46</v>
      </c>
      <c r="S482" t="b">
        <v>0</v>
      </c>
      <c r="T482" t="s">
        <v>8268</v>
      </c>
      <c r="U482" s="12" t="s">
        <v>8321</v>
      </c>
      <c r="V482" t="s">
        <v>8327</v>
      </c>
    </row>
    <row r="483" spans="1:22" ht="60" hidden="1" x14ac:dyDescent="0.25">
      <c r="A483">
        <v>481</v>
      </c>
      <c r="B483" s="3" t="s">
        <v>482</v>
      </c>
      <c r="C483" s="9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f t="shared" si="43"/>
        <v>41192.672326388885</v>
      </c>
      <c r="K483" s="10">
        <f t="shared" si="44"/>
        <v>2012</v>
      </c>
      <c r="L483">
        <v>1347293289</v>
      </c>
      <c r="M483" s="14">
        <f t="shared" si="45"/>
        <v>41162.672326388885</v>
      </c>
      <c r="N483" s="10">
        <f t="shared" si="46"/>
        <v>2012</v>
      </c>
      <c r="O483" t="b">
        <v>0</v>
      </c>
      <c r="P483">
        <v>21</v>
      </c>
      <c r="Q483" s="10">
        <f t="shared" si="42"/>
        <v>6</v>
      </c>
      <c r="R483" s="10">
        <f t="shared" si="47"/>
        <v>87.14</v>
      </c>
      <c r="S483" t="b">
        <v>0</v>
      </c>
      <c r="T483" t="s">
        <v>8268</v>
      </c>
      <c r="U483" s="12" t="s">
        <v>8321</v>
      </c>
      <c r="V483" t="s">
        <v>8327</v>
      </c>
    </row>
    <row r="484" spans="1:22" ht="45" hidden="1" x14ac:dyDescent="0.25">
      <c r="A484">
        <v>482</v>
      </c>
      <c r="B484" s="3" t="s">
        <v>483</v>
      </c>
      <c r="C484" s="9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f t="shared" si="43"/>
        <v>42474.606944444444</v>
      </c>
      <c r="K484" s="10">
        <f t="shared" si="44"/>
        <v>2016</v>
      </c>
      <c r="L484">
        <v>1458336690</v>
      </c>
      <c r="M484" s="14">
        <f t="shared" si="45"/>
        <v>42447.896875000006</v>
      </c>
      <c r="N484" s="10">
        <f t="shared" si="46"/>
        <v>2016</v>
      </c>
      <c r="O484" t="b">
        <v>0</v>
      </c>
      <c r="P484">
        <v>1</v>
      </c>
      <c r="Q484" s="10">
        <f t="shared" si="42"/>
        <v>0</v>
      </c>
      <c r="R484" s="10">
        <f t="shared" si="47"/>
        <v>10</v>
      </c>
      <c r="S484" t="b">
        <v>0</v>
      </c>
      <c r="T484" t="s">
        <v>8268</v>
      </c>
      <c r="U484" s="12" t="s">
        <v>8321</v>
      </c>
      <c r="V484" t="s">
        <v>8327</v>
      </c>
    </row>
    <row r="485" spans="1:22" ht="60" hidden="1" x14ac:dyDescent="0.25">
      <c r="A485">
        <v>483</v>
      </c>
      <c r="B485" s="3" t="s">
        <v>484</v>
      </c>
      <c r="C485" s="9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f t="shared" si="43"/>
        <v>41303.197592592594</v>
      </c>
      <c r="K485" s="10">
        <f t="shared" si="44"/>
        <v>2013</v>
      </c>
      <c r="L485">
        <v>1354250672</v>
      </c>
      <c r="M485" s="14">
        <f t="shared" si="45"/>
        <v>41243.197592592594</v>
      </c>
      <c r="N485" s="10">
        <f t="shared" si="46"/>
        <v>2012</v>
      </c>
      <c r="O485" t="b">
        <v>0</v>
      </c>
      <c r="P485">
        <v>147</v>
      </c>
      <c r="Q485" s="10">
        <f t="shared" si="42"/>
        <v>50</v>
      </c>
      <c r="R485" s="10">
        <f t="shared" si="47"/>
        <v>51.22</v>
      </c>
      <c r="S485" t="b">
        <v>0</v>
      </c>
      <c r="T485" t="s">
        <v>8268</v>
      </c>
      <c r="U485" s="12" t="s">
        <v>8321</v>
      </c>
      <c r="V485" t="s">
        <v>8327</v>
      </c>
    </row>
    <row r="486" spans="1:22" ht="60" hidden="1" x14ac:dyDescent="0.25">
      <c r="A486">
        <v>484</v>
      </c>
      <c r="B486" s="3" t="s">
        <v>485</v>
      </c>
      <c r="C486" s="9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f t="shared" si="43"/>
        <v>42313.981157407412</v>
      </c>
      <c r="K486" s="10">
        <f t="shared" si="44"/>
        <v>2015</v>
      </c>
      <c r="L486">
        <v>1443220372</v>
      </c>
      <c r="M486" s="14">
        <f t="shared" si="45"/>
        <v>42272.93949074074</v>
      </c>
      <c r="N486" s="10">
        <f t="shared" si="46"/>
        <v>2015</v>
      </c>
      <c r="O486" t="b">
        <v>0</v>
      </c>
      <c r="P486">
        <v>11</v>
      </c>
      <c r="Q486" s="10">
        <f t="shared" si="42"/>
        <v>0</v>
      </c>
      <c r="R486" s="10">
        <f t="shared" si="47"/>
        <v>13.55</v>
      </c>
      <c r="S486" t="b">
        <v>0</v>
      </c>
      <c r="T486" t="s">
        <v>8268</v>
      </c>
      <c r="U486" s="12" t="s">
        <v>8321</v>
      </c>
      <c r="V486" t="s">
        <v>8327</v>
      </c>
    </row>
    <row r="487" spans="1:22" ht="45" hidden="1" x14ac:dyDescent="0.25">
      <c r="A487">
        <v>485</v>
      </c>
      <c r="B487" s="3" t="s">
        <v>486</v>
      </c>
      <c r="C487" s="9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f t="shared" si="43"/>
        <v>41411.50577546296</v>
      </c>
      <c r="K487" s="10">
        <f t="shared" si="44"/>
        <v>2013</v>
      </c>
      <c r="L487">
        <v>1366200499</v>
      </c>
      <c r="M487" s="14">
        <f t="shared" si="45"/>
        <v>41381.50577546296</v>
      </c>
      <c r="N487" s="10">
        <f t="shared" si="46"/>
        <v>2013</v>
      </c>
      <c r="O487" t="b">
        <v>0</v>
      </c>
      <c r="P487">
        <v>125</v>
      </c>
      <c r="Q487" s="10">
        <f t="shared" si="42"/>
        <v>22</v>
      </c>
      <c r="R487" s="10">
        <f t="shared" si="47"/>
        <v>66.52</v>
      </c>
      <c r="S487" t="b">
        <v>0</v>
      </c>
      <c r="T487" t="s">
        <v>8268</v>
      </c>
      <c r="U487" s="12" t="s">
        <v>8321</v>
      </c>
      <c r="V487" t="s">
        <v>8327</v>
      </c>
    </row>
    <row r="488" spans="1:22" ht="60" hidden="1" x14ac:dyDescent="0.25">
      <c r="A488">
        <v>486</v>
      </c>
      <c r="B488" s="3" t="s">
        <v>487</v>
      </c>
      <c r="C488" s="9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f t="shared" si="43"/>
        <v>41791.94258101852</v>
      </c>
      <c r="K488" s="10">
        <f t="shared" si="44"/>
        <v>2014</v>
      </c>
      <c r="L488">
        <v>1399070239</v>
      </c>
      <c r="M488" s="14">
        <f t="shared" si="45"/>
        <v>41761.94258101852</v>
      </c>
      <c r="N488" s="10">
        <f t="shared" si="46"/>
        <v>2014</v>
      </c>
      <c r="O488" t="b">
        <v>0</v>
      </c>
      <c r="P488">
        <v>1</v>
      </c>
      <c r="Q488" s="10">
        <f t="shared" si="42"/>
        <v>0</v>
      </c>
      <c r="R488" s="10">
        <f t="shared" si="47"/>
        <v>50</v>
      </c>
      <c r="S488" t="b">
        <v>0</v>
      </c>
      <c r="T488" t="s">
        <v>8268</v>
      </c>
      <c r="U488" s="12" t="s">
        <v>8321</v>
      </c>
      <c r="V488" t="s">
        <v>8327</v>
      </c>
    </row>
    <row r="489" spans="1:22" ht="60" hidden="1" x14ac:dyDescent="0.25">
      <c r="A489">
        <v>487</v>
      </c>
      <c r="B489" s="3" t="s">
        <v>488</v>
      </c>
      <c r="C489" s="9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f t="shared" si="43"/>
        <v>42729.636504629627</v>
      </c>
      <c r="K489" s="10">
        <f t="shared" si="44"/>
        <v>2016</v>
      </c>
      <c r="L489">
        <v>1477491394</v>
      </c>
      <c r="M489" s="14">
        <f t="shared" si="45"/>
        <v>42669.594837962963</v>
      </c>
      <c r="N489" s="10">
        <f t="shared" si="46"/>
        <v>2016</v>
      </c>
      <c r="O489" t="b">
        <v>0</v>
      </c>
      <c r="P489">
        <v>0</v>
      </c>
      <c r="Q489" s="10">
        <f t="shared" si="42"/>
        <v>0</v>
      </c>
      <c r="R489" s="10">
        <f t="shared" si="47"/>
        <v>0</v>
      </c>
      <c r="S489" t="b">
        <v>0</v>
      </c>
      <c r="T489" t="s">
        <v>8268</v>
      </c>
      <c r="U489" s="12" t="s">
        <v>8321</v>
      </c>
      <c r="V489" t="s">
        <v>8327</v>
      </c>
    </row>
    <row r="490" spans="1:22" ht="45" hidden="1" x14ac:dyDescent="0.25">
      <c r="A490">
        <v>488</v>
      </c>
      <c r="B490" s="3" t="s">
        <v>489</v>
      </c>
      <c r="C490" s="9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f t="shared" si="43"/>
        <v>42744.054398148146</v>
      </c>
      <c r="K490" s="10">
        <f t="shared" si="44"/>
        <v>2017</v>
      </c>
      <c r="L490">
        <v>1481332700</v>
      </c>
      <c r="M490" s="14">
        <f t="shared" si="45"/>
        <v>42714.054398148146</v>
      </c>
      <c r="N490" s="10">
        <f t="shared" si="46"/>
        <v>2016</v>
      </c>
      <c r="O490" t="b">
        <v>0</v>
      </c>
      <c r="P490">
        <v>0</v>
      </c>
      <c r="Q490" s="10">
        <f t="shared" si="42"/>
        <v>0</v>
      </c>
      <c r="R490" s="10">
        <f t="shared" si="47"/>
        <v>0</v>
      </c>
      <c r="S490" t="b">
        <v>0</v>
      </c>
      <c r="T490" t="s">
        <v>8268</v>
      </c>
      <c r="U490" s="12" t="s">
        <v>8321</v>
      </c>
      <c r="V490" t="s">
        <v>8327</v>
      </c>
    </row>
    <row r="491" spans="1:22" ht="45" hidden="1" x14ac:dyDescent="0.25">
      <c r="A491">
        <v>489</v>
      </c>
      <c r="B491" s="3" t="s">
        <v>490</v>
      </c>
      <c r="C491" s="9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f t="shared" si="43"/>
        <v>40913.481249999997</v>
      </c>
      <c r="K491" s="10">
        <f t="shared" si="44"/>
        <v>2012</v>
      </c>
      <c r="L491">
        <v>1323084816</v>
      </c>
      <c r="M491" s="14">
        <f t="shared" si="45"/>
        <v>40882.481666666667</v>
      </c>
      <c r="N491" s="10">
        <f t="shared" si="46"/>
        <v>2011</v>
      </c>
      <c r="O491" t="b">
        <v>0</v>
      </c>
      <c r="P491">
        <v>3</v>
      </c>
      <c r="Q491" s="10">
        <f t="shared" si="42"/>
        <v>0</v>
      </c>
      <c r="R491" s="10">
        <f t="shared" si="47"/>
        <v>71.67</v>
      </c>
      <c r="S491" t="b">
        <v>0</v>
      </c>
      <c r="T491" t="s">
        <v>8268</v>
      </c>
      <c r="U491" s="12" t="s">
        <v>8321</v>
      </c>
      <c r="V491" t="s">
        <v>8327</v>
      </c>
    </row>
    <row r="492" spans="1:22" hidden="1" x14ac:dyDescent="0.25">
      <c r="A492">
        <v>490</v>
      </c>
      <c r="B492" s="3" t="s">
        <v>491</v>
      </c>
      <c r="C492" s="9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f t="shared" si="43"/>
        <v>41143.968576388892</v>
      </c>
      <c r="K492" s="10">
        <f t="shared" si="44"/>
        <v>2012</v>
      </c>
      <c r="L492">
        <v>1343085285</v>
      </c>
      <c r="M492" s="14">
        <f t="shared" si="45"/>
        <v>41113.968576388892</v>
      </c>
      <c r="N492" s="10">
        <f t="shared" si="46"/>
        <v>2012</v>
      </c>
      <c r="O492" t="b">
        <v>0</v>
      </c>
      <c r="P492">
        <v>0</v>
      </c>
      <c r="Q492" s="10">
        <f t="shared" si="42"/>
        <v>0</v>
      </c>
      <c r="R492" s="10">
        <f t="shared" si="47"/>
        <v>0</v>
      </c>
      <c r="S492" t="b">
        <v>0</v>
      </c>
      <c r="T492" t="s">
        <v>8268</v>
      </c>
      <c r="U492" s="12" t="s">
        <v>8321</v>
      </c>
      <c r="V492" t="s">
        <v>8327</v>
      </c>
    </row>
    <row r="493" spans="1:22" ht="45" hidden="1" x14ac:dyDescent="0.25">
      <c r="A493">
        <v>491</v>
      </c>
      <c r="B493" s="3" t="s">
        <v>492</v>
      </c>
      <c r="C493" s="9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f t="shared" si="43"/>
        <v>42396.982627314821</v>
      </c>
      <c r="K493" s="10">
        <f t="shared" si="44"/>
        <v>2016</v>
      </c>
      <c r="L493">
        <v>1451345699</v>
      </c>
      <c r="M493" s="14">
        <f t="shared" si="45"/>
        <v>42366.982627314821</v>
      </c>
      <c r="N493" s="10">
        <f t="shared" si="46"/>
        <v>2015</v>
      </c>
      <c r="O493" t="b">
        <v>0</v>
      </c>
      <c r="P493">
        <v>0</v>
      </c>
      <c r="Q493" s="10">
        <f t="shared" si="42"/>
        <v>0</v>
      </c>
      <c r="R493" s="10">
        <f t="shared" si="47"/>
        <v>0</v>
      </c>
      <c r="S493" t="b">
        <v>0</v>
      </c>
      <c r="T493" t="s">
        <v>8268</v>
      </c>
      <c r="U493" s="12" t="s">
        <v>8321</v>
      </c>
      <c r="V493" t="s">
        <v>8327</v>
      </c>
    </row>
    <row r="494" spans="1:22" ht="60" hidden="1" x14ac:dyDescent="0.25">
      <c r="A494">
        <v>492</v>
      </c>
      <c r="B494" s="3" t="s">
        <v>493</v>
      </c>
      <c r="C494" s="9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f t="shared" si="43"/>
        <v>42656.03506944445</v>
      </c>
      <c r="K494" s="10">
        <f t="shared" si="44"/>
        <v>2016</v>
      </c>
      <c r="L494">
        <v>1471135830</v>
      </c>
      <c r="M494" s="14">
        <f t="shared" si="45"/>
        <v>42596.03506944445</v>
      </c>
      <c r="N494" s="10">
        <f t="shared" si="46"/>
        <v>2016</v>
      </c>
      <c r="O494" t="b">
        <v>0</v>
      </c>
      <c r="P494">
        <v>0</v>
      </c>
      <c r="Q494" s="10">
        <f t="shared" si="42"/>
        <v>0</v>
      </c>
      <c r="R494" s="10">
        <f t="shared" si="47"/>
        <v>0</v>
      </c>
      <c r="S494" t="b">
        <v>0</v>
      </c>
      <c r="T494" t="s">
        <v>8268</v>
      </c>
      <c r="U494" s="12" t="s">
        <v>8321</v>
      </c>
      <c r="V494" t="s">
        <v>8327</v>
      </c>
    </row>
    <row r="495" spans="1:22" ht="45" hidden="1" x14ac:dyDescent="0.25">
      <c r="A495">
        <v>493</v>
      </c>
      <c r="B495" s="3" t="s">
        <v>494</v>
      </c>
      <c r="C495" s="9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f t="shared" si="43"/>
        <v>42144.726134259254</v>
      </c>
      <c r="K495" s="10">
        <f t="shared" si="44"/>
        <v>2015</v>
      </c>
      <c r="L495">
        <v>1429550738</v>
      </c>
      <c r="M495" s="14">
        <f t="shared" si="45"/>
        <v>42114.726134259254</v>
      </c>
      <c r="N495" s="10">
        <f t="shared" si="46"/>
        <v>2015</v>
      </c>
      <c r="O495" t="b">
        <v>0</v>
      </c>
      <c r="P495">
        <v>0</v>
      </c>
      <c r="Q495" s="10">
        <f t="shared" si="42"/>
        <v>0</v>
      </c>
      <c r="R495" s="10">
        <f t="shared" si="47"/>
        <v>0</v>
      </c>
      <c r="S495" t="b">
        <v>0</v>
      </c>
      <c r="T495" t="s">
        <v>8268</v>
      </c>
      <c r="U495" s="12" t="s">
        <v>8321</v>
      </c>
      <c r="V495" t="s">
        <v>8327</v>
      </c>
    </row>
    <row r="496" spans="1:22" ht="60" hidden="1" x14ac:dyDescent="0.25">
      <c r="A496">
        <v>494</v>
      </c>
      <c r="B496" s="3" t="s">
        <v>495</v>
      </c>
      <c r="C496" s="9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f t="shared" si="43"/>
        <v>41823.125</v>
      </c>
      <c r="K496" s="10">
        <f t="shared" si="44"/>
        <v>2014</v>
      </c>
      <c r="L496">
        <v>1402343765</v>
      </c>
      <c r="M496" s="14">
        <f t="shared" si="45"/>
        <v>41799.830613425926</v>
      </c>
      <c r="N496" s="10">
        <f t="shared" si="46"/>
        <v>2014</v>
      </c>
      <c r="O496" t="b">
        <v>0</v>
      </c>
      <c r="P496">
        <v>3</v>
      </c>
      <c r="Q496" s="10">
        <f t="shared" si="42"/>
        <v>0</v>
      </c>
      <c r="R496" s="10">
        <f t="shared" si="47"/>
        <v>10.33</v>
      </c>
      <c r="S496" t="b">
        <v>0</v>
      </c>
      <c r="T496" t="s">
        <v>8268</v>
      </c>
      <c r="U496" s="12" t="s">
        <v>8321</v>
      </c>
      <c r="V496" t="s">
        <v>8327</v>
      </c>
    </row>
    <row r="497" spans="1:22" ht="45" hidden="1" x14ac:dyDescent="0.25">
      <c r="A497">
        <v>495</v>
      </c>
      <c r="B497" s="3" t="s">
        <v>496</v>
      </c>
      <c r="C497" s="9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f t="shared" si="43"/>
        <v>42201.827604166669</v>
      </c>
      <c r="K497" s="10">
        <f t="shared" si="44"/>
        <v>2015</v>
      </c>
      <c r="L497">
        <v>1434484305</v>
      </c>
      <c r="M497" s="14">
        <f t="shared" si="45"/>
        <v>42171.827604166669</v>
      </c>
      <c r="N497" s="10">
        <f t="shared" si="46"/>
        <v>2015</v>
      </c>
      <c r="O497" t="b">
        <v>0</v>
      </c>
      <c r="P497">
        <v>0</v>
      </c>
      <c r="Q497" s="10">
        <f t="shared" si="42"/>
        <v>0</v>
      </c>
      <c r="R497" s="10">
        <f t="shared" si="47"/>
        <v>0</v>
      </c>
      <c r="S497" t="b">
        <v>0</v>
      </c>
      <c r="T497" t="s">
        <v>8268</v>
      </c>
      <c r="U497" s="12" t="s">
        <v>8321</v>
      </c>
      <c r="V497" t="s">
        <v>8327</v>
      </c>
    </row>
    <row r="498" spans="1:22" ht="45" hidden="1" x14ac:dyDescent="0.25">
      <c r="A498">
        <v>496</v>
      </c>
      <c r="B498" s="3" t="s">
        <v>497</v>
      </c>
      <c r="C498" s="9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f t="shared" si="43"/>
        <v>41680.93141203704</v>
      </c>
      <c r="K498" s="10">
        <f t="shared" si="44"/>
        <v>2014</v>
      </c>
      <c r="L498">
        <v>1386886874</v>
      </c>
      <c r="M498" s="14">
        <f t="shared" si="45"/>
        <v>41620.93141203704</v>
      </c>
      <c r="N498" s="10">
        <f t="shared" si="46"/>
        <v>2013</v>
      </c>
      <c r="O498" t="b">
        <v>0</v>
      </c>
      <c r="P498">
        <v>1</v>
      </c>
      <c r="Q498" s="10">
        <f t="shared" si="42"/>
        <v>0</v>
      </c>
      <c r="R498" s="10">
        <f t="shared" si="47"/>
        <v>1</v>
      </c>
      <c r="S498" t="b">
        <v>0</v>
      </c>
      <c r="T498" t="s">
        <v>8268</v>
      </c>
      <c r="U498" s="12" t="s">
        <v>8321</v>
      </c>
      <c r="V498" t="s">
        <v>8327</v>
      </c>
    </row>
    <row r="499" spans="1:22" hidden="1" x14ac:dyDescent="0.25">
      <c r="A499">
        <v>497</v>
      </c>
      <c r="B499" s="3" t="s">
        <v>498</v>
      </c>
      <c r="C499" s="9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f t="shared" si="43"/>
        <v>41998.208333333328</v>
      </c>
      <c r="K499" s="10">
        <f t="shared" si="44"/>
        <v>2014</v>
      </c>
      <c r="L499">
        <v>1414889665</v>
      </c>
      <c r="M499" s="14">
        <f t="shared" si="45"/>
        <v>41945.037789351853</v>
      </c>
      <c r="N499" s="10">
        <f t="shared" si="46"/>
        <v>2014</v>
      </c>
      <c r="O499" t="b">
        <v>0</v>
      </c>
      <c r="P499">
        <v>3</v>
      </c>
      <c r="Q499" s="10">
        <f t="shared" si="42"/>
        <v>1</v>
      </c>
      <c r="R499" s="10">
        <f t="shared" si="47"/>
        <v>10</v>
      </c>
      <c r="S499" t="b">
        <v>0</v>
      </c>
      <c r="T499" t="s">
        <v>8268</v>
      </c>
      <c r="U499" s="12" t="s">
        <v>8321</v>
      </c>
      <c r="V499" t="s">
        <v>8327</v>
      </c>
    </row>
    <row r="500" spans="1:22" ht="45" hidden="1" x14ac:dyDescent="0.25">
      <c r="A500">
        <v>498</v>
      </c>
      <c r="B500" s="3" t="s">
        <v>499</v>
      </c>
      <c r="C500" s="9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f t="shared" si="43"/>
        <v>40900.762141203704</v>
      </c>
      <c r="K500" s="10">
        <f t="shared" si="44"/>
        <v>2011</v>
      </c>
      <c r="L500">
        <v>1321035449</v>
      </c>
      <c r="M500" s="14">
        <f t="shared" si="45"/>
        <v>40858.762141203704</v>
      </c>
      <c r="N500" s="10">
        <f t="shared" si="46"/>
        <v>2011</v>
      </c>
      <c r="O500" t="b">
        <v>0</v>
      </c>
      <c r="P500">
        <v>22</v>
      </c>
      <c r="Q500" s="10">
        <f t="shared" si="42"/>
        <v>5</v>
      </c>
      <c r="R500" s="10">
        <f t="shared" si="47"/>
        <v>136.09</v>
      </c>
      <c r="S500" t="b">
        <v>0</v>
      </c>
      <c r="T500" t="s">
        <v>8268</v>
      </c>
      <c r="U500" s="12" t="s">
        <v>8321</v>
      </c>
      <c r="V500" t="s">
        <v>8327</v>
      </c>
    </row>
    <row r="501" spans="1:22" ht="60" hidden="1" x14ac:dyDescent="0.25">
      <c r="A501">
        <v>499</v>
      </c>
      <c r="B501" s="3" t="s">
        <v>500</v>
      </c>
      <c r="C501" s="9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f t="shared" si="43"/>
        <v>40098.874305555553</v>
      </c>
      <c r="K501" s="10">
        <f t="shared" si="44"/>
        <v>2009</v>
      </c>
      <c r="L501">
        <v>1250630968</v>
      </c>
      <c r="M501" s="14">
        <f t="shared" si="45"/>
        <v>40043.895462962959</v>
      </c>
      <c r="N501" s="10">
        <f t="shared" si="46"/>
        <v>2009</v>
      </c>
      <c r="O501" t="b">
        <v>0</v>
      </c>
      <c r="P501">
        <v>26</v>
      </c>
      <c r="Q501" s="10">
        <f t="shared" si="42"/>
        <v>10</v>
      </c>
      <c r="R501" s="10">
        <f t="shared" si="47"/>
        <v>73.459999999999994</v>
      </c>
      <c r="S501" t="b">
        <v>0</v>
      </c>
      <c r="T501" t="s">
        <v>8268</v>
      </c>
      <c r="U501" s="12" t="s">
        <v>8321</v>
      </c>
      <c r="V501" t="s">
        <v>8327</v>
      </c>
    </row>
    <row r="502" spans="1:22" ht="60" hidden="1" x14ac:dyDescent="0.25">
      <c r="A502">
        <v>500</v>
      </c>
      <c r="B502" s="3" t="s">
        <v>501</v>
      </c>
      <c r="C502" s="9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f t="shared" si="43"/>
        <v>40306.927777777775</v>
      </c>
      <c r="K502" s="10">
        <f t="shared" si="44"/>
        <v>2010</v>
      </c>
      <c r="L502">
        <v>1268255751</v>
      </c>
      <c r="M502" s="14">
        <f t="shared" si="45"/>
        <v>40247.886006944449</v>
      </c>
      <c r="N502" s="10">
        <f t="shared" si="46"/>
        <v>2010</v>
      </c>
      <c r="O502" t="b">
        <v>0</v>
      </c>
      <c r="P502">
        <v>4</v>
      </c>
      <c r="Q502" s="10">
        <f t="shared" si="42"/>
        <v>3</v>
      </c>
      <c r="R502" s="10">
        <f t="shared" si="47"/>
        <v>53.75</v>
      </c>
      <c r="S502" t="b">
        <v>0</v>
      </c>
      <c r="T502" t="s">
        <v>8268</v>
      </c>
      <c r="U502" s="12" t="s">
        <v>8321</v>
      </c>
      <c r="V502" t="s">
        <v>8327</v>
      </c>
    </row>
    <row r="503" spans="1:22" ht="60" hidden="1" x14ac:dyDescent="0.25">
      <c r="A503">
        <v>501</v>
      </c>
      <c r="B503" s="3" t="s">
        <v>502</v>
      </c>
      <c r="C503" s="9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f t="shared" si="43"/>
        <v>40733.234386574077</v>
      </c>
      <c r="K503" s="10">
        <f t="shared" si="44"/>
        <v>2011</v>
      </c>
      <c r="L503">
        <v>1307597851</v>
      </c>
      <c r="M503" s="14">
        <f t="shared" si="45"/>
        <v>40703.234386574077</v>
      </c>
      <c r="N503" s="10">
        <f t="shared" si="46"/>
        <v>2011</v>
      </c>
      <c r="O503" t="b">
        <v>0</v>
      </c>
      <c r="P503">
        <v>0</v>
      </c>
      <c r="Q503" s="10">
        <f t="shared" si="42"/>
        <v>0</v>
      </c>
      <c r="R503" s="10">
        <f t="shared" si="47"/>
        <v>0</v>
      </c>
      <c r="S503" t="b">
        <v>0</v>
      </c>
      <c r="T503" t="s">
        <v>8268</v>
      </c>
      <c r="U503" s="12" t="s">
        <v>8321</v>
      </c>
      <c r="V503" t="s">
        <v>8327</v>
      </c>
    </row>
    <row r="504" spans="1:22" ht="60" hidden="1" x14ac:dyDescent="0.25">
      <c r="A504">
        <v>502</v>
      </c>
      <c r="B504" s="3" t="s">
        <v>503</v>
      </c>
      <c r="C504" s="9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f t="shared" si="43"/>
        <v>40986.511863425927</v>
      </c>
      <c r="K504" s="10">
        <f t="shared" si="44"/>
        <v>2012</v>
      </c>
      <c r="L504">
        <v>1329484625</v>
      </c>
      <c r="M504" s="14">
        <f t="shared" si="45"/>
        <v>40956.553530092591</v>
      </c>
      <c r="N504" s="10">
        <f t="shared" si="46"/>
        <v>2012</v>
      </c>
      <c r="O504" t="b">
        <v>0</v>
      </c>
      <c r="P504">
        <v>4</v>
      </c>
      <c r="Q504" s="10">
        <f t="shared" si="42"/>
        <v>1</v>
      </c>
      <c r="R504" s="10">
        <f t="shared" si="47"/>
        <v>57.5</v>
      </c>
      <c r="S504" t="b">
        <v>0</v>
      </c>
      <c r="T504" t="s">
        <v>8268</v>
      </c>
      <c r="U504" s="12" t="s">
        <v>8321</v>
      </c>
      <c r="V504" t="s">
        <v>8327</v>
      </c>
    </row>
    <row r="505" spans="1:22" ht="60" hidden="1" x14ac:dyDescent="0.25">
      <c r="A505">
        <v>503</v>
      </c>
      <c r="B505" s="3" t="s">
        <v>504</v>
      </c>
      <c r="C505" s="9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f t="shared" si="43"/>
        <v>42021.526655092588</v>
      </c>
      <c r="K505" s="10">
        <f t="shared" si="44"/>
        <v>2015</v>
      </c>
      <c r="L505">
        <v>1418906303</v>
      </c>
      <c r="M505" s="14">
        <f t="shared" si="45"/>
        <v>41991.526655092588</v>
      </c>
      <c r="N505" s="10">
        <f t="shared" si="46"/>
        <v>2014</v>
      </c>
      <c r="O505" t="b">
        <v>0</v>
      </c>
      <c r="P505">
        <v>9</v>
      </c>
      <c r="Q505" s="10">
        <f t="shared" si="42"/>
        <v>2</v>
      </c>
      <c r="R505" s="10">
        <f t="shared" si="47"/>
        <v>12.67</v>
      </c>
      <c r="S505" t="b">
        <v>0</v>
      </c>
      <c r="T505" t="s">
        <v>8268</v>
      </c>
      <c r="U505" s="12" t="s">
        <v>8321</v>
      </c>
      <c r="V505" t="s">
        <v>8327</v>
      </c>
    </row>
    <row r="506" spans="1:22" ht="60" hidden="1" x14ac:dyDescent="0.25">
      <c r="A506">
        <v>504</v>
      </c>
      <c r="B506" s="3" t="s">
        <v>505</v>
      </c>
      <c r="C506" s="9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f t="shared" si="43"/>
        <v>41009.941979166666</v>
      </c>
      <c r="K506" s="10">
        <f t="shared" si="44"/>
        <v>2012</v>
      </c>
      <c r="L506">
        <v>1328916987</v>
      </c>
      <c r="M506" s="14">
        <f t="shared" si="45"/>
        <v>40949.98364583333</v>
      </c>
      <c r="N506" s="10">
        <f t="shared" si="46"/>
        <v>2012</v>
      </c>
      <c r="O506" t="b">
        <v>0</v>
      </c>
      <c r="P506">
        <v>5</v>
      </c>
      <c r="Q506" s="10">
        <f t="shared" si="42"/>
        <v>1</v>
      </c>
      <c r="R506" s="10">
        <f t="shared" si="47"/>
        <v>67</v>
      </c>
      <c r="S506" t="b">
        <v>0</v>
      </c>
      <c r="T506" t="s">
        <v>8268</v>
      </c>
      <c r="U506" s="12" t="s">
        <v>8321</v>
      </c>
      <c r="V506" t="s">
        <v>8327</v>
      </c>
    </row>
    <row r="507" spans="1:22" ht="45" hidden="1" x14ac:dyDescent="0.25">
      <c r="A507">
        <v>505</v>
      </c>
      <c r="B507" s="3" t="s">
        <v>506</v>
      </c>
      <c r="C507" s="9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f t="shared" si="43"/>
        <v>42363.098217592589</v>
      </c>
      <c r="K507" s="10">
        <f t="shared" si="44"/>
        <v>2015</v>
      </c>
      <c r="L507">
        <v>1447122086</v>
      </c>
      <c r="M507" s="14">
        <f t="shared" si="45"/>
        <v>42318.098217592589</v>
      </c>
      <c r="N507" s="10">
        <f t="shared" si="46"/>
        <v>2015</v>
      </c>
      <c r="O507" t="b">
        <v>0</v>
      </c>
      <c r="P507">
        <v>14</v>
      </c>
      <c r="Q507" s="10">
        <f t="shared" si="42"/>
        <v>0</v>
      </c>
      <c r="R507" s="10">
        <f t="shared" si="47"/>
        <v>3.71</v>
      </c>
      <c r="S507" t="b">
        <v>0</v>
      </c>
      <c r="T507" t="s">
        <v>8268</v>
      </c>
      <c r="U507" s="12" t="s">
        <v>8321</v>
      </c>
      <c r="V507" t="s">
        <v>8327</v>
      </c>
    </row>
    <row r="508" spans="1:22" ht="45" hidden="1" x14ac:dyDescent="0.25">
      <c r="A508">
        <v>506</v>
      </c>
      <c r="B508" s="3" t="s">
        <v>507</v>
      </c>
      <c r="C508" s="9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f t="shared" si="43"/>
        <v>41496.552314814813</v>
      </c>
      <c r="K508" s="10">
        <f t="shared" si="44"/>
        <v>2013</v>
      </c>
      <c r="L508">
        <v>1373548520</v>
      </c>
      <c r="M508" s="14">
        <f t="shared" si="45"/>
        <v>41466.552314814813</v>
      </c>
      <c r="N508" s="10">
        <f t="shared" si="46"/>
        <v>2013</v>
      </c>
      <c r="O508" t="b">
        <v>0</v>
      </c>
      <c r="P508">
        <v>1</v>
      </c>
      <c r="Q508" s="10">
        <f t="shared" si="42"/>
        <v>0</v>
      </c>
      <c r="R508" s="10">
        <f t="shared" si="47"/>
        <v>250</v>
      </c>
      <c r="S508" t="b">
        <v>0</v>
      </c>
      <c r="T508" t="s">
        <v>8268</v>
      </c>
      <c r="U508" s="12" t="s">
        <v>8321</v>
      </c>
      <c r="V508" t="s">
        <v>8327</v>
      </c>
    </row>
    <row r="509" spans="1:22" ht="60" hidden="1" x14ac:dyDescent="0.25">
      <c r="A509">
        <v>507</v>
      </c>
      <c r="B509" s="3" t="s">
        <v>508</v>
      </c>
      <c r="C509" s="9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f t="shared" si="43"/>
        <v>41201.958993055552</v>
      </c>
      <c r="K509" s="10">
        <f t="shared" si="44"/>
        <v>2012</v>
      </c>
      <c r="L509">
        <v>1346799657</v>
      </c>
      <c r="M509" s="14">
        <f t="shared" si="45"/>
        <v>41156.958993055552</v>
      </c>
      <c r="N509" s="10">
        <f t="shared" si="46"/>
        <v>2012</v>
      </c>
      <c r="O509" t="b">
        <v>0</v>
      </c>
      <c r="P509">
        <v>10</v>
      </c>
      <c r="Q509" s="10">
        <f t="shared" si="42"/>
        <v>3</v>
      </c>
      <c r="R509" s="10">
        <f t="shared" si="47"/>
        <v>64</v>
      </c>
      <c r="S509" t="b">
        <v>0</v>
      </c>
      <c r="T509" t="s">
        <v>8268</v>
      </c>
      <c r="U509" s="12" t="s">
        <v>8321</v>
      </c>
      <c r="V509" t="s">
        <v>8327</v>
      </c>
    </row>
    <row r="510" spans="1:22" ht="60" hidden="1" x14ac:dyDescent="0.25">
      <c r="A510">
        <v>508</v>
      </c>
      <c r="B510" s="3" t="s">
        <v>509</v>
      </c>
      <c r="C510" s="9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f t="shared" si="43"/>
        <v>41054.593055555553</v>
      </c>
      <c r="K510" s="10">
        <f t="shared" si="44"/>
        <v>2012</v>
      </c>
      <c r="L510">
        <v>1332808501</v>
      </c>
      <c r="M510" s="14">
        <f t="shared" si="45"/>
        <v>40995.024317129632</v>
      </c>
      <c r="N510" s="10">
        <f t="shared" si="46"/>
        <v>2012</v>
      </c>
      <c r="O510" t="b">
        <v>0</v>
      </c>
      <c r="P510">
        <v>3</v>
      </c>
      <c r="Q510" s="10">
        <f t="shared" si="42"/>
        <v>1</v>
      </c>
      <c r="R510" s="10">
        <f t="shared" si="47"/>
        <v>133.33000000000001</v>
      </c>
      <c r="S510" t="b">
        <v>0</v>
      </c>
      <c r="T510" t="s">
        <v>8268</v>
      </c>
      <c r="U510" s="12" t="s">
        <v>8321</v>
      </c>
      <c r="V510" t="s">
        <v>8327</v>
      </c>
    </row>
    <row r="511" spans="1:22" ht="45" hidden="1" x14ac:dyDescent="0.25">
      <c r="A511">
        <v>509</v>
      </c>
      <c r="B511" s="3" t="s">
        <v>510</v>
      </c>
      <c r="C511" s="9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f t="shared" si="43"/>
        <v>42183.631597222222</v>
      </c>
      <c r="K511" s="10">
        <f t="shared" si="44"/>
        <v>2015</v>
      </c>
      <c r="L511">
        <v>1432912170</v>
      </c>
      <c r="M511" s="14">
        <f t="shared" si="45"/>
        <v>42153.631597222222</v>
      </c>
      <c r="N511" s="10">
        <f t="shared" si="46"/>
        <v>2015</v>
      </c>
      <c r="O511" t="b">
        <v>0</v>
      </c>
      <c r="P511">
        <v>1</v>
      </c>
      <c r="Q511" s="10">
        <f t="shared" si="42"/>
        <v>0</v>
      </c>
      <c r="R511" s="10">
        <f t="shared" si="47"/>
        <v>10</v>
      </c>
      <c r="S511" t="b">
        <v>0</v>
      </c>
      <c r="T511" t="s">
        <v>8268</v>
      </c>
      <c r="U511" s="12" t="s">
        <v>8321</v>
      </c>
      <c r="V511" t="s">
        <v>8327</v>
      </c>
    </row>
    <row r="512" spans="1:22" ht="45" hidden="1" x14ac:dyDescent="0.25">
      <c r="A512">
        <v>510</v>
      </c>
      <c r="B512" s="3" t="s">
        <v>511</v>
      </c>
      <c r="C512" s="9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f t="shared" si="43"/>
        <v>42430.176377314812</v>
      </c>
      <c r="K512" s="10">
        <f t="shared" si="44"/>
        <v>2016</v>
      </c>
      <c r="L512">
        <v>1454213639</v>
      </c>
      <c r="M512" s="14">
        <f t="shared" si="45"/>
        <v>42400.176377314812</v>
      </c>
      <c r="N512" s="10">
        <f t="shared" si="46"/>
        <v>2016</v>
      </c>
      <c r="O512" t="b">
        <v>0</v>
      </c>
      <c r="P512">
        <v>0</v>
      </c>
      <c r="Q512" s="10">
        <f t="shared" si="42"/>
        <v>0</v>
      </c>
      <c r="R512" s="10">
        <f t="shared" si="47"/>
        <v>0</v>
      </c>
      <c r="S512" t="b">
        <v>0</v>
      </c>
      <c r="T512" t="s">
        <v>8268</v>
      </c>
      <c r="U512" s="12" t="s">
        <v>8321</v>
      </c>
      <c r="V512" t="s">
        <v>8327</v>
      </c>
    </row>
    <row r="513" spans="1:22" ht="45" hidden="1" x14ac:dyDescent="0.25">
      <c r="A513">
        <v>511</v>
      </c>
      <c r="B513" s="3" t="s">
        <v>512</v>
      </c>
      <c r="C513" s="9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f t="shared" si="43"/>
        <v>41370.261365740742</v>
      </c>
      <c r="K513" s="10">
        <f t="shared" si="44"/>
        <v>2013</v>
      </c>
      <c r="L513">
        <v>1362640582</v>
      </c>
      <c r="M513" s="14">
        <f t="shared" si="45"/>
        <v>41340.303032407406</v>
      </c>
      <c r="N513" s="10">
        <f t="shared" si="46"/>
        <v>2013</v>
      </c>
      <c r="O513" t="b">
        <v>0</v>
      </c>
      <c r="P513">
        <v>5</v>
      </c>
      <c r="Q513" s="10">
        <f t="shared" si="42"/>
        <v>3</v>
      </c>
      <c r="R513" s="10">
        <f t="shared" si="47"/>
        <v>30</v>
      </c>
      <c r="S513" t="b">
        <v>0</v>
      </c>
      <c r="T513" t="s">
        <v>8268</v>
      </c>
      <c r="U513" s="12" t="s">
        <v>8321</v>
      </c>
      <c r="V513" t="s">
        <v>8327</v>
      </c>
    </row>
    <row r="514" spans="1:22" ht="60" hidden="1" x14ac:dyDescent="0.25">
      <c r="A514">
        <v>512</v>
      </c>
      <c r="B514" s="3" t="s">
        <v>513</v>
      </c>
      <c r="C514" s="9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f t="shared" si="43"/>
        <v>42694.783877314811</v>
      </c>
      <c r="K514" s="10">
        <f t="shared" si="44"/>
        <v>2016</v>
      </c>
      <c r="L514">
        <v>1475776127</v>
      </c>
      <c r="M514" s="14">
        <f t="shared" si="45"/>
        <v>42649.742210648154</v>
      </c>
      <c r="N514" s="10">
        <f t="shared" si="46"/>
        <v>2016</v>
      </c>
      <c r="O514" t="b">
        <v>0</v>
      </c>
      <c r="P514">
        <v>2</v>
      </c>
      <c r="Q514" s="10">
        <f t="shared" ref="Q514:Q577" si="48">ROUND(E514/D514*100,0)</f>
        <v>0</v>
      </c>
      <c r="R514" s="10">
        <f t="shared" si="47"/>
        <v>5.5</v>
      </c>
      <c r="S514" t="b">
        <v>0</v>
      </c>
      <c r="T514" t="s">
        <v>8268</v>
      </c>
      <c r="U514" s="12" t="s">
        <v>8321</v>
      </c>
      <c r="V514" t="s">
        <v>8327</v>
      </c>
    </row>
    <row r="515" spans="1:22" ht="45" hidden="1" x14ac:dyDescent="0.25">
      <c r="A515">
        <v>513</v>
      </c>
      <c r="B515" s="3" t="s">
        <v>514</v>
      </c>
      <c r="C515" s="9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f t="shared" ref="J515:J578" si="49">(((I515/60)/60/24)+DATE(1970,1,1))</f>
        <v>42597.291666666672</v>
      </c>
      <c r="K515" s="10">
        <f t="shared" ref="K515:K578" si="50">YEAR(J515)</f>
        <v>2016</v>
      </c>
      <c r="L515">
        <v>1467387705</v>
      </c>
      <c r="M515" s="14">
        <f t="shared" ref="M515:M578" si="51">(((L515/60)/60/24)+DATE(1970,1,1))</f>
        <v>42552.653993055559</v>
      </c>
      <c r="N515" s="10">
        <f t="shared" ref="N515:N578" si="52">YEAR(M515)</f>
        <v>2016</v>
      </c>
      <c r="O515" t="b">
        <v>0</v>
      </c>
      <c r="P515">
        <v>68</v>
      </c>
      <c r="Q515" s="10">
        <f t="shared" si="48"/>
        <v>14</v>
      </c>
      <c r="R515" s="10">
        <f t="shared" ref="R515:R578" si="53">IFERROR(ROUND(E515/P515,2),0)</f>
        <v>102.38</v>
      </c>
      <c r="S515" t="b">
        <v>0</v>
      </c>
      <c r="T515" t="s">
        <v>8268</v>
      </c>
      <c r="U515" s="12" t="s">
        <v>8321</v>
      </c>
      <c r="V515" t="s">
        <v>8327</v>
      </c>
    </row>
    <row r="516" spans="1:22" ht="45" hidden="1" x14ac:dyDescent="0.25">
      <c r="A516">
        <v>514</v>
      </c>
      <c r="B516" s="3" t="s">
        <v>515</v>
      </c>
      <c r="C516" s="9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f t="shared" si="49"/>
        <v>41860.613969907405</v>
      </c>
      <c r="K516" s="10">
        <f t="shared" si="50"/>
        <v>2014</v>
      </c>
      <c r="L516">
        <v>1405003447</v>
      </c>
      <c r="M516" s="14">
        <f t="shared" si="51"/>
        <v>41830.613969907405</v>
      </c>
      <c r="N516" s="10">
        <f t="shared" si="52"/>
        <v>2014</v>
      </c>
      <c r="O516" t="b">
        <v>0</v>
      </c>
      <c r="P516">
        <v>3</v>
      </c>
      <c r="Q516" s="10">
        <f t="shared" si="48"/>
        <v>3</v>
      </c>
      <c r="R516" s="10">
        <f t="shared" si="53"/>
        <v>16.670000000000002</v>
      </c>
      <c r="S516" t="b">
        <v>0</v>
      </c>
      <c r="T516" t="s">
        <v>8268</v>
      </c>
      <c r="U516" s="12" t="s">
        <v>8321</v>
      </c>
      <c r="V516" t="s">
        <v>8327</v>
      </c>
    </row>
    <row r="517" spans="1:22" ht="45" hidden="1" x14ac:dyDescent="0.25">
      <c r="A517">
        <v>515</v>
      </c>
      <c r="B517" s="3" t="s">
        <v>516</v>
      </c>
      <c r="C517" s="9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f t="shared" si="49"/>
        <v>42367.490752314814</v>
      </c>
      <c r="K517" s="10">
        <f t="shared" si="50"/>
        <v>2015</v>
      </c>
      <c r="L517">
        <v>1447933601</v>
      </c>
      <c r="M517" s="14">
        <f t="shared" si="51"/>
        <v>42327.490752314814</v>
      </c>
      <c r="N517" s="10">
        <f t="shared" si="52"/>
        <v>2015</v>
      </c>
      <c r="O517" t="b">
        <v>0</v>
      </c>
      <c r="P517">
        <v>34</v>
      </c>
      <c r="Q517" s="10">
        <f t="shared" si="48"/>
        <v>25</v>
      </c>
      <c r="R517" s="10">
        <f t="shared" si="53"/>
        <v>725.03</v>
      </c>
      <c r="S517" t="b">
        <v>0</v>
      </c>
      <c r="T517" t="s">
        <v>8268</v>
      </c>
      <c r="U517" s="12" t="s">
        <v>8321</v>
      </c>
      <c r="V517" t="s">
        <v>8327</v>
      </c>
    </row>
    <row r="518" spans="1:22" ht="30" hidden="1" x14ac:dyDescent="0.25">
      <c r="A518">
        <v>516</v>
      </c>
      <c r="B518" s="3" t="s">
        <v>517</v>
      </c>
      <c r="C518" s="9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f t="shared" si="49"/>
        <v>42151.778703703705</v>
      </c>
      <c r="K518" s="10">
        <f t="shared" si="50"/>
        <v>2015</v>
      </c>
      <c r="L518">
        <v>1427568080</v>
      </c>
      <c r="M518" s="14">
        <f t="shared" si="51"/>
        <v>42091.778703703705</v>
      </c>
      <c r="N518" s="10">
        <f t="shared" si="52"/>
        <v>2015</v>
      </c>
      <c r="O518" t="b">
        <v>0</v>
      </c>
      <c r="P518">
        <v>0</v>
      </c>
      <c r="Q518" s="10">
        <f t="shared" si="48"/>
        <v>0</v>
      </c>
      <c r="R518" s="10">
        <f t="shared" si="53"/>
        <v>0</v>
      </c>
      <c r="S518" t="b">
        <v>0</v>
      </c>
      <c r="T518" t="s">
        <v>8268</v>
      </c>
      <c r="U518" s="12" t="s">
        <v>8321</v>
      </c>
      <c r="V518" t="s">
        <v>8327</v>
      </c>
    </row>
    <row r="519" spans="1:22" ht="60" hidden="1" x14ac:dyDescent="0.25">
      <c r="A519">
        <v>517</v>
      </c>
      <c r="B519" s="3" t="s">
        <v>518</v>
      </c>
      <c r="C519" s="9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f t="shared" si="49"/>
        <v>42768.615289351852</v>
      </c>
      <c r="K519" s="10">
        <f t="shared" si="50"/>
        <v>2017</v>
      </c>
      <c r="L519">
        <v>1483454761</v>
      </c>
      <c r="M519" s="14">
        <f t="shared" si="51"/>
        <v>42738.615289351852</v>
      </c>
      <c r="N519" s="10">
        <f t="shared" si="52"/>
        <v>2017</v>
      </c>
      <c r="O519" t="b">
        <v>0</v>
      </c>
      <c r="P519">
        <v>3</v>
      </c>
      <c r="Q519" s="10">
        <f t="shared" si="48"/>
        <v>1</v>
      </c>
      <c r="R519" s="10">
        <f t="shared" si="53"/>
        <v>68.33</v>
      </c>
      <c r="S519" t="b">
        <v>0</v>
      </c>
      <c r="T519" t="s">
        <v>8268</v>
      </c>
      <c r="U519" s="12" t="s">
        <v>8321</v>
      </c>
      <c r="V519" t="s">
        <v>8327</v>
      </c>
    </row>
    <row r="520" spans="1:22" ht="60" hidden="1" x14ac:dyDescent="0.25">
      <c r="A520">
        <v>518</v>
      </c>
      <c r="B520" s="3" t="s">
        <v>519</v>
      </c>
      <c r="C520" s="9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f t="shared" si="49"/>
        <v>42253.615277777775</v>
      </c>
      <c r="K520" s="10">
        <f t="shared" si="50"/>
        <v>2015</v>
      </c>
      <c r="L520">
        <v>1438958824</v>
      </c>
      <c r="M520" s="14">
        <f t="shared" si="51"/>
        <v>42223.616018518514</v>
      </c>
      <c r="N520" s="10">
        <f t="shared" si="52"/>
        <v>2015</v>
      </c>
      <c r="O520" t="b">
        <v>0</v>
      </c>
      <c r="P520">
        <v>0</v>
      </c>
      <c r="Q520" s="10">
        <f t="shared" si="48"/>
        <v>0</v>
      </c>
      <c r="R520" s="10">
        <f t="shared" si="53"/>
        <v>0</v>
      </c>
      <c r="S520" t="b">
        <v>0</v>
      </c>
      <c r="T520" t="s">
        <v>8268</v>
      </c>
      <c r="U520" s="12" t="s">
        <v>8321</v>
      </c>
      <c r="V520" t="s">
        <v>8327</v>
      </c>
    </row>
    <row r="521" spans="1:22" ht="45" hidden="1" x14ac:dyDescent="0.25">
      <c r="A521">
        <v>519</v>
      </c>
      <c r="B521" s="3" t="s">
        <v>520</v>
      </c>
      <c r="C521" s="9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f t="shared" si="49"/>
        <v>41248.391446759262</v>
      </c>
      <c r="K521" s="10">
        <f t="shared" si="50"/>
        <v>2012</v>
      </c>
      <c r="L521">
        <v>1352107421</v>
      </c>
      <c r="M521" s="14">
        <f t="shared" si="51"/>
        <v>41218.391446759262</v>
      </c>
      <c r="N521" s="10">
        <f t="shared" si="52"/>
        <v>2012</v>
      </c>
      <c r="O521" t="b">
        <v>0</v>
      </c>
      <c r="P521">
        <v>70</v>
      </c>
      <c r="Q521" s="10">
        <f t="shared" si="48"/>
        <v>23</v>
      </c>
      <c r="R521" s="10">
        <f t="shared" si="53"/>
        <v>39.229999999999997</v>
      </c>
      <c r="S521" t="b">
        <v>0</v>
      </c>
      <c r="T521" t="s">
        <v>8268</v>
      </c>
      <c r="U521" s="12" t="s">
        <v>8321</v>
      </c>
      <c r="V521" t="s">
        <v>8327</v>
      </c>
    </row>
    <row r="522" spans="1:22" ht="60" x14ac:dyDescent="0.25">
      <c r="A522">
        <v>520</v>
      </c>
      <c r="B522" s="3" t="s">
        <v>521</v>
      </c>
      <c r="C522" s="9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f t="shared" si="49"/>
        <v>42348.702094907407</v>
      </c>
      <c r="K522" s="10">
        <f t="shared" si="50"/>
        <v>2015</v>
      </c>
      <c r="L522">
        <v>1447174261</v>
      </c>
      <c r="M522" s="14">
        <f t="shared" si="51"/>
        <v>42318.702094907407</v>
      </c>
      <c r="N522" s="10">
        <f t="shared" si="52"/>
        <v>2015</v>
      </c>
      <c r="O522" t="b">
        <v>0</v>
      </c>
      <c r="P522">
        <v>34</v>
      </c>
      <c r="Q522" s="10">
        <f t="shared" si="48"/>
        <v>102</v>
      </c>
      <c r="R522" s="10">
        <f t="shared" si="53"/>
        <v>150.15</v>
      </c>
      <c r="S522" t="b">
        <v>1</v>
      </c>
      <c r="T522" t="s">
        <v>8269</v>
      </c>
      <c r="U522" s="12" t="s">
        <v>8310</v>
      </c>
      <c r="V522" t="s">
        <v>8311</v>
      </c>
    </row>
    <row r="523" spans="1:22" ht="60" x14ac:dyDescent="0.25">
      <c r="A523">
        <v>521</v>
      </c>
      <c r="B523" s="3" t="s">
        <v>522</v>
      </c>
      <c r="C523" s="9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f t="shared" si="49"/>
        <v>42675.207638888889</v>
      </c>
      <c r="K523" s="10">
        <f t="shared" si="50"/>
        <v>2016</v>
      </c>
      <c r="L523">
        <v>1475460819</v>
      </c>
      <c r="M523" s="14">
        <f t="shared" si="51"/>
        <v>42646.092812499999</v>
      </c>
      <c r="N523" s="10">
        <f t="shared" si="52"/>
        <v>2016</v>
      </c>
      <c r="O523" t="b">
        <v>0</v>
      </c>
      <c r="P523">
        <v>56</v>
      </c>
      <c r="Q523" s="10">
        <f t="shared" si="48"/>
        <v>105</v>
      </c>
      <c r="R523" s="10">
        <f t="shared" si="53"/>
        <v>93.43</v>
      </c>
      <c r="S523" t="b">
        <v>1</v>
      </c>
      <c r="T523" t="s">
        <v>8269</v>
      </c>
      <c r="U523" s="12" t="s">
        <v>8310</v>
      </c>
      <c r="V523" t="s">
        <v>8311</v>
      </c>
    </row>
    <row r="524" spans="1:22" ht="45" x14ac:dyDescent="0.25">
      <c r="A524">
        <v>522</v>
      </c>
      <c r="B524" s="3" t="s">
        <v>523</v>
      </c>
      <c r="C524" s="9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f t="shared" si="49"/>
        <v>42449.999131944445</v>
      </c>
      <c r="K524" s="10">
        <f t="shared" si="50"/>
        <v>2016</v>
      </c>
      <c r="L524">
        <v>1456793925</v>
      </c>
      <c r="M524" s="14">
        <f t="shared" si="51"/>
        <v>42430.040798611109</v>
      </c>
      <c r="N524" s="10">
        <f t="shared" si="52"/>
        <v>2016</v>
      </c>
      <c r="O524" t="b">
        <v>0</v>
      </c>
      <c r="P524">
        <v>31</v>
      </c>
      <c r="Q524" s="10">
        <f t="shared" si="48"/>
        <v>115</v>
      </c>
      <c r="R524" s="10">
        <f t="shared" si="53"/>
        <v>110.97</v>
      </c>
      <c r="S524" t="b">
        <v>1</v>
      </c>
      <c r="T524" t="s">
        <v>8269</v>
      </c>
      <c r="U524" s="12" t="s">
        <v>8310</v>
      </c>
      <c r="V524" t="s">
        <v>8311</v>
      </c>
    </row>
    <row r="525" spans="1:22" ht="60" x14ac:dyDescent="0.25">
      <c r="A525">
        <v>523</v>
      </c>
      <c r="B525" s="3" t="s">
        <v>524</v>
      </c>
      <c r="C525" s="9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f t="shared" si="49"/>
        <v>42268.13282407407</v>
      </c>
      <c r="K525" s="10">
        <f t="shared" si="50"/>
        <v>2015</v>
      </c>
      <c r="L525">
        <v>1440213076</v>
      </c>
      <c r="M525" s="14">
        <f t="shared" si="51"/>
        <v>42238.13282407407</v>
      </c>
      <c r="N525" s="10">
        <f t="shared" si="52"/>
        <v>2015</v>
      </c>
      <c r="O525" t="b">
        <v>0</v>
      </c>
      <c r="P525">
        <v>84</v>
      </c>
      <c r="Q525" s="10">
        <f t="shared" si="48"/>
        <v>121</v>
      </c>
      <c r="R525" s="10">
        <f t="shared" si="53"/>
        <v>71.790000000000006</v>
      </c>
      <c r="S525" t="b">
        <v>1</v>
      </c>
      <c r="T525" t="s">
        <v>8269</v>
      </c>
      <c r="U525" s="12" t="s">
        <v>8310</v>
      </c>
      <c r="V525" t="s">
        <v>8311</v>
      </c>
    </row>
    <row r="526" spans="1:22" ht="60" x14ac:dyDescent="0.25">
      <c r="A526">
        <v>524</v>
      </c>
      <c r="B526" s="3" t="s">
        <v>525</v>
      </c>
      <c r="C526" s="9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f t="shared" si="49"/>
        <v>42522.717233796298</v>
      </c>
      <c r="K526" s="10">
        <f t="shared" si="50"/>
        <v>2016</v>
      </c>
      <c r="L526">
        <v>1462209169</v>
      </c>
      <c r="M526" s="14">
        <f t="shared" si="51"/>
        <v>42492.717233796298</v>
      </c>
      <c r="N526" s="10">
        <f t="shared" si="52"/>
        <v>2016</v>
      </c>
      <c r="O526" t="b">
        <v>0</v>
      </c>
      <c r="P526">
        <v>130</v>
      </c>
      <c r="Q526" s="10">
        <f t="shared" si="48"/>
        <v>109</v>
      </c>
      <c r="R526" s="10">
        <f t="shared" si="53"/>
        <v>29.26</v>
      </c>
      <c r="S526" t="b">
        <v>1</v>
      </c>
      <c r="T526" t="s">
        <v>8269</v>
      </c>
      <c r="U526" s="12" t="s">
        <v>8310</v>
      </c>
      <c r="V526" t="s">
        <v>8311</v>
      </c>
    </row>
    <row r="527" spans="1:22" ht="60" x14ac:dyDescent="0.25">
      <c r="A527">
        <v>525</v>
      </c>
      <c r="B527" s="3" t="s">
        <v>526</v>
      </c>
      <c r="C527" s="9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f t="shared" si="49"/>
        <v>41895.400937500002</v>
      </c>
      <c r="K527" s="10">
        <f t="shared" si="50"/>
        <v>2014</v>
      </c>
      <c r="L527">
        <v>1406713041</v>
      </c>
      <c r="M527" s="14">
        <f t="shared" si="51"/>
        <v>41850.400937500002</v>
      </c>
      <c r="N527" s="10">
        <f t="shared" si="52"/>
        <v>2014</v>
      </c>
      <c r="O527" t="b">
        <v>0</v>
      </c>
      <c r="P527">
        <v>12</v>
      </c>
      <c r="Q527" s="10">
        <f t="shared" si="48"/>
        <v>100</v>
      </c>
      <c r="R527" s="10">
        <f t="shared" si="53"/>
        <v>1000</v>
      </c>
      <c r="S527" t="b">
        <v>1</v>
      </c>
      <c r="T527" t="s">
        <v>8269</v>
      </c>
      <c r="U527" s="12" t="s">
        <v>8310</v>
      </c>
      <c r="V527" t="s">
        <v>8311</v>
      </c>
    </row>
    <row r="528" spans="1:22" ht="45" x14ac:dyDescent="0.25">
      <c r="A528">
        <v>526</v>
      </c>
      <c r="B528" s="3" t="s">
        <v>527</v>
      </c>
      <c r="C528" s="9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f t="shared" si="49"/>
        <v>42223.708333333328</v>
      </c>
      <c r="K528" s="10">
        <f t="shared" si="50"/>
        <v>2015</v>
      </c>
      <c r="L528">
        <v>1436278344</v>
      </c>
      <c r="M528" s="14">
        <f t="shared" si="51"/>
        <v>42192.591944444444</v>
      </c>
      <c r="N528" s="10">
        <f t="shared" si="52"/>
        <v>2015</v>
      </c>
      <c r="O528" t="b">
        <v>0</v>
      </c>
      <c r="P528">
        <v>23</v>
      </c>
      <c r="Q528" s="10">
        <f t="shared" si="48"/>
        <v>114</v>
      </c>
      <c r="R528" s="10">
        <f t="shared" si="53"/>
        <v>74.349999999999994</v>
      </c>
      <c r="S528" t="b">
        <v>1</v>
      </c>
      <c r="T528" t="s">
        <v>8269</v>
      </c>
      <c r="U528" s="12" t="s">
        <v>8310</v>
      </c>
      <c r="V528" t="s">
        <v>8311</v>
      </c>
    </row>
    <row r="529" spans="1:22" ht="60" x14ac:dyDescent="0.25">
      <c r="A529">
        <v>527</v>
      </c>
      <c r="B529" s="3" t="s">
        <v>528</v>
      </c>
      <c r="C529" s="9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f t="shared" si="49"/>
        <v>42783.670138888891</v>
      </c>
      <c r="K529" s="10">
        <f t="shared" si="50"/>
        <v>2017</v>
      </c>
      <c r="L529">
        <v>1484715366</v>
      </c>
      <c r="M529" s="14">
        <f t="shared" si="51"/>
        <v>42753.205625000002</v>
      </c>
      <c r="N529" s="10">
        <f t="shared" si="52"/>
        <v>2017</v>
      </c>
      <c r="O529" t="b">
        <v>0</v>
      </c>
      <c r="P529">
        <v>158</v>
      </c>
      <c r="Q529" s="10">
        <f t="shared" si="48"/>
        <v>101</v>
      </c>
      <c r="R529" s="10">
        <f t="shared" si="53"/>
        <v>63.83</v>
      </c>
      <c r="S529" t="b">
        <v>1</v>
      </c>
      <c r="T529" t="s">
        <v>8269</v>
      </c>
      <c r="U529" s="12" t="s">
        <v>8310</v>
      </c>
      <c r="V529" t="s">
        <v>8311</v>
      </c>
    </row>
    <row r="530" spans="1:22" ht="30" x14ac:dyDescent="0.25">
      <c r="A530">
        <v>528</v>
      </c>
      <c r="B530" s="3" t="s">
        <v>529</v>
      </c>
      <c r="C530" s="9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f t="shared" si="49"/>
        <v>42176.888888888891</v>
      </c>
      <c r="K530" s="10">
        <f t="shared" si="50"/>
        <v>2015</v>
      </c>
      <c r="L530">
        <v>1433109907</v>
      </c>
      <c r="M530" s="14">
        <f t="shared" si="51"/>
        <v>42155.920219907406</v>
      </c>
      <c r="N530" s="10">
        <f t="shared" si="52"/>
        <v>2015</v>
      </c>
      <c r="O530" t="b">
        <v>0</v>
      </c>
      <c r="P530">
        <v>30</v>
      </c>
      <c r="Q530" s="10">
        <f t="shared" si="48"/>
        <v>116</v>
      </c>
      <c r="R530" s="10">
        <f t="shared" si="53"/>
        <v>44.33</v>
      </c>
      <c r="S530" t="b">
        <v>1</v>
      </c>
      <c r="T530" t="s">
        <v>8269</v>
      </c>
      <c r="U530" s="12" t="s">
        <v>8310</v>
      </c>
      <c r="V530" t="s">
        <v>8311</v>
      </c>
    </row>
    <row r="531" spans="1:22" ht="60" x14ac:dyDescent="0.25">
      <c r="A531">
        <v>529</v>
      </c>
      <c r="B531" s="3" t="s">
        <v>530</v>
      </c>
      <c r="C531" s="9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f t="shared" si="49"/>
        <v>42746.208333333328</v>
      </c>
      <c r="K531" s="10">
        <f t="shared" si="50"/>
        <v>2017</v>
      </c>
      <c r="L531">
        <v>1482281094</v>
      </c>
      <c r="M531" s="14">
        <f t="shared" si="51"/>
        <v>42725.031180555554</v>
      </c>
      <c r="N531" s="10">
        <f t="shared" si="52"/>
        <v>2016</v>
      </c>
      <c r="O531" t="b">
        <v>0</v>
      </c>
      <c r="P531">
        <v>18</v>
      </c>
      <c r="Q531" s="10">
        <f t="shared" si="48"/>
        <v>130</v>
      </c>
      <c r="R531" s="10">
        <f t="shared" si="53"/>
        <v>86.94</v>
      </c>
      <c r="S531" t="b">
        <v>1</v>
      </c>
      <c r="T531" t="s">
        <v>8269</v>
      </c>
      <c r="U531" s="12" t="s">
        <v>8310</v>
      </c>
      <c r="V531" t="s">
        <v>8311</v>
      </c>
    </row>
    <row r="532" spans="1:22" ht="60" x14ac:dyDescent="0.25">
      <c r="A532">
        <v>530</v>
      </c>
      <c r="B532" s="3" t="s">
        <v>531</v>
      </c>
      <c r="C532" s="9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f t="shared" si="49"/>
        <v>42179.083333333328</v>
      </c>
      <c r="K532" s="10">
        <f t="shared" si="50"/>
        <v>2015</v>
      </c>
      <c r="L532">
        <v>1433254268</v>
      </c>
      <c r="M532" s="14">
        <f t="shared" si="51"/>
        <v>42157.591064814813</v>
      </c>
      <c r="N532" s="10">
        <f t="shared" si="52"/>
        <v>2015</v>
      </c>
      <c r="O532" t="b">
        <v>0</v>
      </c>
      <c r="P532">
        <v>29</v>
      </c>
      <c r="Q532" s="10">
        <f t="shared" si="48"/>
        <v>108</v>
      </c>
      <c r="R532" s="10">
        <f t="shared" si="53"/>
        <v>126.55</v>
      </c>
      <c r="S532" t="b">
        <v>1</v>
      </c>
      <c r="T532" t="s">
        <v>8269</v>
      </c>
      <c r="U532" s="12" t="s">
        <v>8310</v>
      </c>
      <c r="V532" t="s">
        <v>8311</v>
      </c>
    </row>
    <row r="533" spans="1:22" ht="60" x14ac:dyDescent="0.25">
      <c r="A533">
        <v>531</v>
      </c>
      <c r="B533" s="3" t="s">
        <v>532</v>
      </c>
      <c r="C533" s="9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f t="shared" si="49"/>
        <v>42721.290972222225</v>
      </c>
      <c r="K533" s="10">
        <f t="shared" si="50"/>
        <v>2016</v>
      </c>
      <c r="L533">
        <v>1478050429</v>
      </c>
      <c r="M533" s="14">
        <f t="shared" si="51"/>
        <v>42676.065150462964</v>
      </c>
      <c r="N533" s="10">
        <f t="shared" si="52"/>
        <v>2016</v>
      </c>
      <c r="O533" t="b">
        <v>0</v>
      </c>
      <c r="P533">
        <v>31</v>
      </c>
      <c r="Q533" s="10">
        <f t="shared" si="48"/>
        <v>100</v>
      </c>
      <c r="R533" s="10">
        <f t="shared" si="53"/>
        <v>129.03</v>
      </c>
      <c r="S533" t="b">
        <v>1</v>
      </c>
      <c r="T533" t="s">
        <v>8269</v>
      </c>
      <c r="U533" s="12" t="s">
        <v>8310</v>
      </c>
      <c r="V533" t="s">
        <v>8311</v>
      </c>
    </row>
    <row r="534" spans="1:22" ht="60" x14ac:dyDescent="0.25">
      <c r="A534">
        <v>532</v>
      </c>
      <c r="B534" s="3" t="s">
        <v>533</v>
      </c>
      <c r="C534" s="9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f t="shared" si="49"/>
        <v>42503.007037037038</v>
      </c>
      <c r="K534" s="10">
        <f t="shared" si="50"/>
        <v>2016</v>
      </c>
      <c r="L534">
        <v>1460506208</v>
      </c>
      <c r="M534" s="14">
        <f t="shared" si="51"/>
        <v>42473.007037037038</v>
      </c>
      <c r="N534" s="10">
        <f t="shared" si="52"/>
        <v>2016</v>
      </c>
      <c r="O534" t="b">
        <v>0</v>
      </c>
      <c r="P534">
        <v>173</v>
      </c>
      <c r="Q534" s="10">
        <f t="shared" si="48"/>
        <v>123</v>
      </c>
      <c r="R534" s="10">
        <f t="shared" si="53"/>
        <v>71.239999999999995</v>
      </c>
      <c r="S534" t="b">
        <v>1</v>
      </c>
      <c r="T534" t="s">
        <v>8269</v>
      </c>
      <c r="U534" s="12" t="s">
        <v>8310</v>
      </c>
      <c r="V534" t="s">
        <v>8311</v>
      </c>
    </row>
    <row r="535" spans="1:22" ht="60" x14ac:dyDescent="0.25">
      <c r="A535">
        <v>533</v>
      </c>
      <c r="B535" s="3" t="s">
        <v>534</v>
      </c>
      <c r="C535" s="9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f t="shared" si="49"/>
        <v>42506.43478009259</v>
      </c>
      <c r="K535" s="10">
        <f t="shared" si="50"/>
        <v>2016</v>
      </c>
      <c r="L535">
        <v>1461320765</v>
      </c>
      <c r="M535" s="14">
        <f t="shared" si="51"/>
        <v>42482.43478009259</v>
      </c>
      <c r="N535" s="10">
        <f t="shared" si="52"/>
        <v>2016</v>
      </c>
      <c r="O535" t="b">
        <v>0</v>
      </c>
      <c r="P535">
        <v>17</v>
      </c>
      <c r="Q535" s="10">
        <f t="shared" si="48"/>
        <v>100</v>
      </c>
      <c r="R535" s="10">
        <f t="shared" si="53"/>
        <v>117.88</v>
      </c>
      <c r="S535" t="b">
        <v>1</v>
      </c>
      <c r="T535" t="s">
        <v>8269</v>
      </c>
      <c r="U535" s="12" t="s">
        <v>8310</v>
      </c>
      <c r="V535" t="s">
        <v>8311</v>
      </c>
    </row>
    <row r="536" spans="1:22" ht="60" x14ac:dyDescent="0.25">
      <c r="A536">
        <v>534</v>
      </c>
      <c r="B536" s="3" t="s">
        <v>535</v>
      </c>
      <c r="C536" s="9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f t="shared" si="49"/>
        <v>42309.958333333328</v>
      </c>
      <c r="K536" s="10">
        <f t="shared" si="50"/>
        <v>2015</v>
      </c>
      <c r="L536">
        <v>1443036470</v>
      </c>
      <c r="M536" s="14">
        <f t="shared" si="51"/>
        <v>42270.810995370368</v>
      </c>
      <c r="N536" s="10">
        <f t="shared" si="52"/>
        <v>2015</v>
      </c>
      <c r="O536" t="b">
        <v>0</v>
      </c>
      <c r="P536">
        <v>48</v>
      </c>
      <c r="Q536" s="10">
        <f t="shared" si="48"/>
        <v>105</v>
      </c>
      <c r="R536" s="10">
        <f t="shared" si="53"/>
        <v>327.08</v>
      </c>
      <c r="S536" t="b">
        <v>1</v>
      </c>
      <c r="T536" t="s">
        <v>8269</v>
      </c>
      <c r="U536" s="12" t="s">
        <v>8310</v>
      </c>
      <c r="V536" t="s">
        <v>8311</v>
      </c>
    </row>
    <row r="537" spans="1:22" ht="45" x14ac:dyDescent="0.25">
      <c r="A537">
        <v>535</v>
      </c>
      <c r="B537" s="3" t="s">
        <v>536</v>
      </c>
      <c r="C537" s="9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f t="shared" si="49"/>
        <v>42741.545196759253</v>
      </c>
      <c r="K537" s="10">
        <f t="shared" si="50"/>
        <v>2017</v>
      </c>
      <c r="L537">
        <v>1481115905</v>
      </c>
      <c r="M537" s="14">
        <f t="shared" si="51"/>
        <v>42711.545196759253</v>
      </c>
      <c r="N537" s="10">
        <f t="shared" si="52"/>
        <v>2016</v>
      </c>
      <c r="O537" t="b">
        <v>0</v>
      </c>
      <c r="P537">
        <v>59</v>
      </c>
      <c r="Q537" s="10">
        <f t="shared" si="48"/>
        <v>103</v>
      </c>
      <c r="R537" s="10">
        <f t="shared" si="53"/>
        <v>34.75</v>
      </c>
      <c r="S537" t="b">
        <v>1</v>
      </c>
      <c r="T537" t="s">
        <v>8269</v>
      </c>
      <c r="U537" s="12" t="s">
        <v>8310</v>
      </c>
      <c r="V537" t="s">
        <v>8311</v>
      </c>
    </row>
    <row r="538" spans="1:22" ht="60" x14ac:dyDescent="0.25">
      <c r="A538">
        <v>536</v>
      </c>
      <c r="B538" s="3" t="s">
        <v>537</v>
      </c>
      <c r="C538" s="9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f t="shared" si="49"/>
        <v>42219.75</v>
      </c>
      <c r="K538" s="10">
        <f t="shared" si="50"/>
        <v>2015</v>
      </c>
      <c r="L538">
        <v>1435133807</v>
      </c>
      <c r="M538" s="14">
        <f t="shared" si="51"/>
        <v>42179.344988425932</v>
      </c>
      <c r="N538" s="10">
        <f t="shared" si="52"/>
        <v>2015</v>
      </c>
      <c r="O538" t="b">
        <v>0</v>
      </c>
      <c r="P538">
        <v>39</v>
      </c>
      <c r="Q538" s="10">
        <f t="shared" si="48"/>
        <v>118</v>
      </c>
      <c r="R538" s="10">
        <f t="shared" si="53"/>
        <v>100.06</v>
      </c>
      <c r="S538" t="b">
        <v>1</v>
      </c>
      <c r="T538" t="s">
        <v>8269</v>
      </c>
      <c r="U538" s="12" t="s">
        <v>8310</v>
      </c>
      <c r="V538" t="s">
        <v>8311</v>
      </c>
    </row>
    <row r="539" spans="1:22" ht="60" x14ac:dyDescent="0.25">
      <c r="A539">
        <v>537</v>
      </c>
      <c r="B539" s="3" t="s">
        <v>538</v>
      </c>
      <c r="C539" s="9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f t="shared" si="49"/>
        <v>42312.810081018513</v>
      </c>
      <c r="K539" s="10">
        <f t="shared" si="50"/>
        <v>2015</v>
      </c>
      <c r="L539">
        <v>1444069591</v>
      </c>
      <c r="M539" s="14">
        <f t="shared" si="51"/>
        <v>42282.768414351856</v>
      </c>
      <c r="N539" s="10">
        <f t="shared" si="52"/>
        <v>2015</v>
      </c>
      <c r="O539" t="b">
        <v>0</v>
      </c>
      <c r="P539">
        <v>59</v>
      </c>
      <c r="Q539" s="10">
        <f t="shared" si="48"/>
        <v>121</v>
      </c>
      <c r="R539" s="10">
        <f t="shared" si="53"/>
        <v>40.85</v>
      </c>
      <c r="S539" t="b">
        <v>1</v>
      </c>
      <c r="T539" t="s">
        <v>8269</v>
      </c>
      <c r="U539" s="12" t="s">
        <v>8310</v>
      </c>
      <c r="V539" t="s">
        <v>8311</v>
      </c>
    </row>
    <row r="540" spans="1:22" ht="60" x14ac:dyDescent="0.25">
      <c r="A540">
        <v>538</v>
      </c>
      <c r="B540" s="3" t="s">
        <v>539</v>
      </c>
      <c r="C540" s="9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f t="shared" si="49"/>
        <v>42503.794710648144</v>
      </c>
      <c r="K540" s="10">
        <f t="shared" si="50"/>
        <v>2016</v>
      </c>
      <c r="L540">
        <v>1460574263</v>
      </c>
      <c r="M540" s="14">
        <f t="shared" si="51"/>
        <v>42473.794710648144</v>
      </c>
      <c r="N540" s="10">
        <f t="shared" si="52"/>
        <v>2016</v>
      </c>
      <c r="O540" t="b">
        <v>0</v>
      </c>
      <c r="P540">
        <v>60</v>
      </c>
      <c r="Q540" s="10">
        <f t="shared" si="48"/>
        <v>302</v>
      </c>
      <c r="R540" s="10">
        <f t="shared" si="53"/>
        <v>252.02</v>
      </c>
      <c r="S540" t="b">
        <v>1</v>
      </c>
      <c r="T540" t="s">
        <v>8269</v>
      </c>
      <c r="U540" s="12" t="s">
        <v>8310</v>
      </c>
      <c r="V540" t="s">
        <v>8311</v>
      </c>
    </row>
    <row r="541" spans="1:22" ht="45" x14ac:dyDescent="0.25">
      <c r="A541">
        <v>539</v>
      </c>
      <c r="B541" s="3" t="s">
        <v>540</v>
      </c>
      <c r="C541" s="9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f t="shared" si="49"/>
        <v>42556.049849537041</v>
      </c>
      <c r="K541" s="10">
        <f t="shared" si="50"/>
        <v>2016</v>
      </c>
      <c r="L541">
        <v>1465866707</v>
      </c>
      <c r="M541" s="14">
        <f t="shared" si="51"/>
        <v>42535.049849537041</v>
      </c>
      <c r="N541" s="10">
        <f t="shared" si="52"/>
        <v>2016</v>
      </c>
      <c r="O541" t="b">
        <v>0</v>
      </c>
      <c r="P541">
        <v>20</v>
      </c>
      <c r="Q541" s="10">
        <f t="shared" si="48"/>
        <v>101</v>
      </c>
      <c r="R541" s="10">
        <f t="shared" si="53"/>
        <v>25.16</v>
      </c>
      <c r="S541" t="b">
        <v>1</v>
      </c>
      <c r="T541" t="s">
        <v>8269</v>
      </c>
      <c r="U541" s="12" t="s">
        <v>8310</v>
      </c>
      <c r="V541" t="s">
        <v>8311</v>
      </c>
    </row>
    <row r="542" spans="1:22" ht="60" hidden="1" x14ac:dyDescent="0.25">
      <c r="A542">
        <v>540</v>
      </c>
      <c r="B542" s="3" t="s">
        <v>541</v>
      </c>
      <c r="C542" s="9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f t="shared" si="49"/>
        <v>42039.817199074074</v>
      </c>
      <c r="K542" s="10">
        <f t="shared" si="50"/>
        <v>2015</v>
      </c>
      <c r="L542">
        <v>1420486606</v>
      </c>
      <c r="M542" s="14">
        <f t="shared" si="51"/>
        <v>42009.817199074074</v>
      </c>
      <c r="N542" s="10">
        <f t="shared" si="52"/>
        <v>2015</v>
      </c>
      <c r="O542" t="b">
        <v>0</v>
      </c>
      <c r="P542">
        <v>1</v>
      </c>
      <c r="Q542" s="10">
        <f t="shared" si="48"/>
        <v>0</v>
      </c>
      <c r="R542" s="10">
        <f t="shared" si="53"/>
        <v>1</v>
      </c>
      <c r="S542" t="b">
        <v>0</v>
      </c>
      <c r="T542" t="s">
        <v>8270</v>
      </c>
      <c r="U542" s="12" t="s">
        <v>8328</v>
      </c>
      <c r="V542" t="s">
        <v>8329</v>
      </c>
    </row>
    <row r="543" spans="1:22" ht="45" hidden="1" x14ac:dyDescent="0.25">
      <c r="A543">
        <v>541</v>
      </c>
      <c r="B543" s="3" t="s">
        <v>542</v>
      </c>
      <c r="C543" s="9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f t="shared" si="49"/>
        <v>42306.046689814815</v>
      </c>
      <c r="K543" s="10">
        <f t="shared" si="50"/>
        <v>2015</v>
      </c>
      <c r="L543">
        <v>1443488834</v>
      </c>
      <c r="M543" s="14">
        <f t="shared" si="51"/>
        <v>42276.046689814815</v>
      </c>
      <c r="N543" s="10">
        <f t="shared" si="52"/>
        <v>2015</v>
      </c>
      <c r="O543" t="b">
        <v>0</v>
      </c>
      <c r="P543">
        <v>1</v>
      </c>
      <c r="Q543" s="10">
        <f t="shared" si="48"/>
        <v>1</v>
      </c>
      <c r="R543" s="10">
        <f t="shared" si="53"/>
        <v>25</v>
      </c>
      <c r="S543" t="b">
        <v>0</v>
      </c>
      <c r="T543" t="s">
        <v>8270</v>
      </c>
      <c r="U543" s="12" t="s">
        <v>8328</v>
      </c>
      <c r="V543" t="s">
        <v>8329</v>
      </c>
    </row>
    <row r="544" spans="1:22" ht="45" hidden="1" x14ac:dyDescent="0.25">
      <c r="A544">
        <v>542</v>
      </c>
      <c r="B544" s="3" t="s">
        <v>543</v>
      </c>
      <c r="C544" s="9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f t="shared" si="49"/>
        <v>42493.695787037039</v>
      </c>
      <c r="K544" s="10">
        <f t="shared" si="50"/>
        <v>2016</v>
      </c>
      <c r="L544">
        <v>1457113316</v>
      </c>
      <c r="M544" s="14">
        <f t="shared" si="51"/>
        <v>42433.737453703703</v>
      </c>
      <c r="N544" s="10">
        <f t="shared" si="52"/>
        <v>2016</v>
      </c>
      <c r="O544" t="b">
        <v>0</v>
      </c>
      <c r="P544">
        <v>1</v>
      </c>
      <c r="Q544" s="10">
        <f t="shared" si="48"/>
        <v>0</v>
      </c>
      <c r="R544" s="10">
        <f t="shared" si="53"/>
        <v>1</v>
      </c>
      <c r="S544" t="b">
        <v>0</v>
      </c>
      <c r="T544" t="s">
        <v>8270</v>
      </c>
      <c r="U544" s="12" t="s">
        <v>8328</v>
      </c>
      <c r="V544" t="s">
        <v>8329</v>
      </c>
    </row>
    <row r="545" spans="1:22" ht="60" hidden="1" x14ac:dyDescent="0.25">
      <c r="A545">
        <v>543</v>
      </c>
      <c r="B545" s="3" t="s">
        <v>544</v>
      </c>
      <c r="C545" s="9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f t="shared" si="49"/>
        <v>41944.092152777775</v>
      </c>
      <c r="K545" s="10">
        <f t="shared" si="50"/>
        <v>2014</v>
      </c>
      <c r="L545">
        <v>1412215962</v>
      </c>
      <c r="M545" s="14">
        <f t="shared" si="51"/>
        <v>41914.092152777775</v>
      </c>
      <c r="N545" s="10">
        <f t="shared" si="52"/>
        <v>2014</v>
      </c>
      <c r="O545" t="b">
        <v>0</v>
      </c>
      <c r="P545">
        <v>2</v>
      </c>
      <c r="Q545" s="10">
        <f t="shared" si="48"/>
        <v>0</v>
      </c>
      <c r="R545" s="10">
        <f t="shared" si="53"/>
        <v>35</v>
      </c>
      <c r="S545" t="b">
        <v>0</v>
      </c>
      <c r="T545" t="s">
        <v>8270</v>
      </c>
      <c r="U545" s="12" t="s">
        <v>8328</v>
      </c>
      <c r="V545" t="s">
        <v>8329</v>
      </c>
    </row>
    <row r="546" spans="1:22" ht="60" hidden="1" x14ac:dyDescent="0.25">
      <c r="A546">
        <v>544</v>
      </c>
      <c r="B546" s="3" t="s">
        <v>545</v>
      </c>
      <c r="C546" s="9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f t="shared" si="49"/>
        <v>42555.656944444447</v>
      </c>
      <c r="K546" s="10">
        <f t="shared" si="50"/>
        <v>2016</v>
      </c>
      <c r="L546">
        <v>1465055160</v>
      </c>
      <c r="M546" s="14">
        <f t="shared" si="51"/>
        <v>42525.656944444447</v>
      </c>
      <c r="N546" s="10">
        <f t="shared" si="52"/>
        <v>2016</v>
      </c>
      <c r="O546" t="b">
        <v>0</v>
      </c>
      <c r="P546">
        <v>2</v>
      </c>
      <c r="Q546" s="10">
        <f t="shared" si="48"/>
        <v>1</v>
      </c>
      <c r="R546" s="10">
        <f t="shared" si="53"/>
        <v>3</v>
      </c>
      <c r="S546" t="b">
        <v>0</v>
      </c>
      <c r="T546" t="s">
        <v>8270</v>
      </c>
      <c r="U546" s="12" t="s">
        <v>8328</v>
      </c>
      <c r="V546" t="s">
        <v>8329</v>
      </c>
    </row>
    <row r="547" spans="1:22" ht="60" hidden="1" x14ac:dyDescent="0.25">
      <c r="A547">
        <v>545</v>
      </c>
      <c r="B547" s="3" t="s">
        <v>546</v>
      </c>
      <c r="C547" s="9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f t="shared" si="49"/>
        <v>42323.634131944447</v>
      </c>
      <c r="K547" s="10">
        <f t="shared" si="50"/>
        <v>2015</v>
      </c>
      <c r="L547">
        <v>1444140789</v>
      </c>
      <c r="M547" s="14">
        <f t="shared" si="51"/>
        <v>42283.592465277776</v>
      </c>
      <c r="N547" s="10">
        <f t="shared" si="52"/>
        <v>2015</v>
      </c>
      <c r="O547" t="b">
        <v>0</v>
      </c>
      <c r="P547">
        <v>34</v>
      </c>
      <c r="Q547" s="10">
        <f t="shared" si="48"/>
        <v>27</v>
      </c>
      <c r="R547" s="10">
        <f t="shared" si="53"/>
        <v>402.71</v>
      </c>
      <c r="S547" t="b">
        <v>0</v>
      </c>
      <c r="T547" t="s">
        <v>8270</v>
      </c>
      <c r="U547" s="12" t="s">
        <v>8328</v>
      </c>
      <c r="V547" t="s">
        <v>8329</v>
      </c>
    </row>
    <row r="548" spans="1:22" ht="60" hidden="1" x14ac:dyDescent="0.25">
      <c r="A548">
        <v>546</v>
      </c>
      <c r="B548" s="3" t="s">
        <v>547</v>
      </c>
      <c r="C548" s="9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f t="shared" si="49"/>
        <v>42294.667997685188</v>
      </c>
      <c r="K548" s="10">
        <f t="shared" si="50"/>
        <v>2015</v>
      </c>
      <c r="L548">
        <v>1441209715</v>
      </c>
      <c r="M548" s="14">
        <f t="shared" si="51"/>
        <v>42249.667997685188</v>
      </c>
      <c r="N548" s="10">
        <f t="shared" si="52"/>
        <v>2015</v>
      </c>
      <c r="O548" t="b">
        <v>0</v>
      </c>
      <c r="P548">
        <v>2</v>
      </c>
      <c r="Q548" s="10">
        <f t="shared" si="48"/>
        <v>0</v>
      </c>
      <c r="R548" s="10">
        <f t="shared" si="53"/>
        <v>26</v>
      </c>
      <c r="S548" t="b">
        <v>0</v>
      </c>
      <c r="T548" t="s">
        <v>8270</v>
      </c>
      <c r="U548" s="12" t="s">
        <v>8328</v>
      </c>
      <c r="V548" t="s">
        <v>8329</v>
      </c>
    </row>
    <row r="549" spans="1:22" ht="60" hidden="1" x14ac:dyDescent="0.25">
      <c r="A549">
        <v>547</v>
      </c>
      <c r="B549" s="3" t="s">
        <v>548</v>
      </c>
      <c r="C549" s="9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f t="shared" si="49"/>
        <v>42410.696342592593</v>
      </c>
      <c r="K549" s="10">
        <f t="shared" si="50"/>
        <v>2016</v>
      </c>
      <c r="L549">
        <v>1452530564</v>
      </c>
      <c r="M549" s="14">
        <f t="shared" si="51"/>
        <v>42380.696342592593</v>
      </c>
      <c r="N549" s="10">
        <f t="shared" si="52"/>
        <v>2016</v>
      </c>
      <c r="O549" t="b">
        <v>0</v>
      </c>
      <c r="P549">
        <v>0</v>
      </c>
      <c r="Q549" s="10">
        <f t="shared" si="48"/>
        <v>0</v>
      </c>
      <c r="R549" s="10">
        <f t="shared" si="53"/>
        <v>0</v>
      </c>
      <c r="S549" t="b">
        <v>0</v>
      </c>
      <c r="T549" t="s">
        <v>8270</v>
      </c>
      <c r="U549" s="12" t="s">
        <v>8328</v>
      </c>
      <c r="V549" t="s">
        <v>8329</v>
      </c>
    </row>
    <row r="550" spans="1:22" ht="45" hidden="1" x14ac:dyDescent="0.25">
      <c r="A550">
        <v>548</v>
      </c>
      <c r="B550" s="3" t="s">
        <v>549</v>
      </c>
      <c r="C550" s="9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f t="shared" si="49"/>
        <v>42306.903333333335</v>
      </c>
      <c r="K550" s="10">
        <f t="shared" si="50"/>
        <v>2015</v>
      </c>
      <c r="L550">
        <v>1443562848</v>
      </c>
      <c r="M550" s="14">
        <f t="shared" si="51"/>
        <v>42276.903333333335</v>
      </c>
      <c r="N550" s="10">
        <f t="shared" si="52"/>
        <v>2015</v>
      </c>
      <c r="O550" t="b">
        <v>0</v>
      </c>
      <c r="P550">
        <v>1</v>
      </c>
      <c r="Q550" s="10">
        <f t="shared" si="48"/>
        <v>0</v>
      </c>
      <c r="R550" s="10">
        <f t="shared" si="53"/>
        <v>9</v>
      </c>
      <c r="S550" t="b">
        <v>0</v>
      </c>
      <c r="T550" t="s">
        <v>8270</v>
      </c>
      <c r="U550" s="12" t="s">
        <v>8328</v>
      </c>
      <c r="V550" t="s">
        <v>8329</v>
      </c>
    </row>
    <row r="551" spans="1:22" ht="60" hidden="1" x14ac:dyDescent="0.25">
      <c r="A551">
        <v>549</v>
      </c>
      <c r="B551" s="3" t="s">
        <v>550</v>
      </c>
      <c r="C551" s="9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f t="shared" si="49"/>
        <v>42193.636828703704</v>
      </c>
      <c r="K551" s="10">
        <f t="shared" si="50"/>
        <v>2015</v>
      </c>
      <c r="L551">
        <v>1433776622</v>
      </c>
      <c r="M551" s="14">
        <f t="shared" si="51"/>
        <v>42163.636828703704</v>
      </c>
      <c r="N551" s="10">
        <f t="shared" si="52"/>
        <v>2015</v>
      </c>
      <c r="O551" t="b">
        <v>0</v>
      </c>
      <c r="P551">
        <v>8</v>
      </c>
      <c r="Q551" s="10">
        <f t="shared" si="48"/>
        <v>3</v>
      </c>
      <c r="R551" s="10">
        <f t="shared" si="53"/>
        <v>8.5</v>
      </c>
      <c r="S551" t="b">
        <v>0</v>
      </c>
      <c r="T551" t="s">
        <v>8270</v>
      </c>
      <c r="U551" s="12" t="s">
        <v>8328</v>
      </c>
      <c r="V551" t="s">
        <v>8329</v>
      </c>
    </row>
    <row r="552" spans="1:22" ht="60" hidden="1" x14ac:dyDescent="0.25">
      <c r="A552">
        <v>550</v>
      </c>
      <c r="B552" s="3" t="s">
        <v>551</v>
      </c>
      <c r="C552" s="9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f t="shared" si="49"/>
        <v>42766.208333333328</v>
      </c>
      <c r="K552" s="10">
        <f t="shared" si="50"/>
        <v>2017</v>
      </c>
      <c r="L552">
        <v>1484756245</v>
      </c>
      <c r="M552" s="14">
        <f t="shared" si="51"/>
        <v>42753.678761574076</v>
      </c>
      <c r="N552" s="10">
        <f t="shared" si="52"/>
        <v>2017</v>
      </c>
      <c r="O552" t="b">
        <v>0</v>
      </c>
      <c r="P552">
        <v>4</v>
      </c>
      <c r="Q552" s="10">
        <f t="shared" si="48"/>
        <v>1</v>
      </c>
      <c r="R552" s="10">
        <f t="shared" si="53"/>
        <v>8.75</v>
      </c>
      <c r="S552" t="b">
        <v>0</v>
      </c>
      <c r="T552" t="s">
        <v>8270</v>
      </c>
      <c r="U552" s="12" t="s">
        <v>8328</v>
      </c>
      <c r="V552" t="s">
        <v>8329</v>
      </c>
    </row>
    <row r="553" spans="1:22" ht="60" hidden="1" x14ac:dyDescent="0.25">
      <c r="A553">
        <v>551</v>
      </c>
      <c r="B553" s="3" t="s">
        <v>552</v>
      </c>
      <c r="C553" s="9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f t="shared" si="49"/>
        <v>42217.745138888888</v>
      </c>
      <c r="K553" s="10">
        <f t="shared" si="50"/>
        <v>2015</v>
      </c>
      <c r="L553">
        <v>1434609424</v>
      </c>
      <c r="M553" s="14">
        <f t="shared" si="51"/>
        <v>42173.275740740741</v>
      </c>
      <c r="N553" s="10">
        <f t="shared" si="52"/>
        <v>2015</v>
      </c>
      <c r="O553" t="b">
        <v>0</v>
      </c>
      <c r="P553">
        <v>28</v>
      </c>
      <c r="Q553" s="10">
        <f t="shared" si="48"/>
        <v>5</v>
      </c>
      <c r="R553" s="10">
        <f t="shared" si="53"/>
        <v>135.04</v>
      </c>
      <c r="S553" t="b">
        <v>0</v>
      </c>
      <c r="T553" t="s">
        <v>8270</v>
      </c>
      <c r="U553" s="12" t="s">
        <v>8328</v>
      </c>
      <c r="V553" t="s">
        <v>8329</v>
      </c>
    </row>
    <row r="554" spans="1:22" ht="45" hidden="1" x14ac:dyDescent="0.25">
      <c r="A554">
        <v>552</v>
      </c>
      <c r="B554" s="3" t="s">
        <v>553</v>
      </c>
      <c r="C554" s="9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f t="shared" si="49"/>
        <v>42378.616851851853</v>
      </c>
      <c r="K554" s="10">
        <f t="shared" si="50"/>
        <v>2016</v>
      </c>
      <c r="L554">
        <v>1447166896</v>
      </c>
      <c r="M554" s="14">
        <f t="shared" si="51"/>
        <v>42318.616851851853</v>
      </c>
      <c r="N554" s="10">
        <f t="shared" si="52"/>
        <v>2015</v>
      </c>
      <c r="O554" t="b">
        <v>0</v>
      </c>
      <c r="P554">
        <v>0</v>
      </c>
      <c r="Q554" s="10">
        <f t="shared" si="48"/>
        <v>0</v>
      </c>
      <c r="R554" s="10">
        <f t="shared" si="53"/>
        <v>0</v>
      </c>
      <c r="S554" t="b">
        <v>0</v>
      </c>
      <c r="T554" t="s">
        <v>8270</v>
      </c>
      <c r="U554" s="12" t="s">
        <v>8328</v>
      </c>
      <c r="V554" t="s">
        <v>8329</v>
      </c>
    </row>
    <row r="555" spans="1:22" ht="45" hidden="1" x14ac:dyDescent="0.25">
      <c r="A555">
        <v>553</v>
      </c>
      <c r="B555" s="3" t="s">
        <v>554</v>
      </c>
      <c r="C555" s="9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f t="shared" si="49"/>
        <v>41957.761469907404</v>
      </c>
      <c r="K555" s="10">
        <f t="shared" si="50"/>
        <v>2014</v>
      </c>
      <c r="L555">
        <v>1413393391</v>
      </c>
      <c r="M555" s="14">
        <f t="shared" si="51"/>
        <v>41927.71980324074</v>
      </c>
      <c r="N555" s="10">
        <f t="shared" si="52"/>
        <v>2014</v>
      </c>
      <c r="O555" t="b">
        <v>0</v>
      </c>
      <c r="P555">
        <v>6</v>
      </c>
      <c r="Q555" s="10">
        <f t="shared" si="48"/>
        <v>0</v>
      </c>
      <c r="R555" s="10">
        <f t="shared" si="53"/>
        <v>20.5</v>
      </c>
      <c r="S555" t="b">
        <v>0</v>
      </c>
      <c r="T555" t="s">
        <v>8270</v>
      </c>
      <c r="U555" s="12" t="s">
        <v>8328</v>
      </c>
      <c r="V555" t="s">
        <v>8329</v>
      </c>
    </row>
    <row r="556" spans="1:22" ht="60" hidden="1" x14ac:dyDescent="0.25">
      <c r="A556">
        <v>554</v>
      </c>
      <c r="B556" s="3" t="s">
        <v>555</v>
      </c>
      <c r="C556" s="9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f t="shared" si="49"/>
        <v>41931.684861111113</v>
      </c>
      <c r="K556" s="10">
        <f t="shared" si="50"/>
        <v>2014</v>
      </c>
      <c r="L556">
        <v>1411143972</v>
      </c>
      <c r="M556" s="14">
        <f t="shared" si="51"/>
        <v>41901.684861111113</v>
      </c>
      <c r="N556" s="10">
        <f t="shared" si="52"/>
        <v>2014</v>
      </c>
      <c r="O556" t="b">
        <v>0</v>
      </c>
      <c r="P556">
        <v>22</v>
      </c>
      <c r="Q556" s="10">
        <f t="shared" si="48"/>
        <v>37</v>
      </c>
      <c r="R556" s="10">
        <f t="shared" si="53"/>
        <v>64.36</v>
      </c>
      <c r="S556" t="b">
        <v>0</v>
      </c>
      <c r="T556" t="s">
        <v>8270</v>
      </c>
      <c r="U556" s="12" t="s">
        <v>8328</v>
      </c>
      <c r="V556" t="s">
        <v>8329</v>
      </c>
    </row>
    <row r="557" spans="1:22" ht="60" hidden="1" x14ac:dyDescent="0.25">
      <c r="A557">
        <v>555</v>
      </c>
      <c r="B557" s="3" t="s">
        <v>556</v>
      </c>
      <c r="C557" s="9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f t="shared" si="49"/>
        <v>42533.353506944448</v>
      </c>
      <c r="K557" s="10">
        <f t="shared" si="50"/>
        <v>2016</v>
      </c>
      <c r="L557">
        <v>1463128143</v>
      </c>
      <c r="M557" s="14">
        <f t="shared" si="51"/>
        <v>42503.353506944448</v>
      </c>
      <c r="N557" s="10">
        <f t="shared" si="52"/>
        <v>2016</v>
      </c>
      <c r="O557" t="b">
        <v>0</v>
      </c>
      <c r="P557">
        <v>0</v>
      </c>
      <c r="Q557" s="10">
        <f t="shared" si="48"/>
        <v>0</v>
      </c>
      <c r="R557" s="10">
        <f t="shared" si="53"/>
        <v>0</v>
      </c>
      <c r="S557" t="b">
        <v>0</v>
      </c>
      <c r="T557" t="s">
        <v>8270</v>
      </c>
      <c r="U557" s="12" t="s">
        <v>8328</v>
      </c>
      <c r="V557" t="s">
        <v>8329</v>
      </c>
    </row>
    <row r="558" spans="1:22" ht="30" hidden="1" x14ac:dyDescent="0.25">
      <c r="A558">
        <v>556</v>
      </c>
      <c r="B558" s="3" t="s">
        <v>557</v>
      </c>
      <c r="C558" s="9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f t="shared" si="49"/>
        <v>42375.860150462962</v>
      </c>
      <c r="K558" s="10">
        <f t="shared" si="50"/>
        <v>2016</v>
      </c>
      <c r="L558">
        <v>1449520717</v>
      </c>
      <c r="M558" s="14">
        <f t="shared" si="51"/>
        <v>42345.860150462962</v>
      </c>
      <c r="N558" s="10">
        <f t="shared" si="52"/>
        <v>2015</v>
      </c>
      <c r="O558" t="b">
        <v>0</v>
      </c>
      <c r="P558">
        <v>1</v>
      </c>
      <c r="Q558" s="10">
        <f t="shared" si="48"/>
        <v>3</v>
      </c>
      <c r="R558" s="10">
        <f t="shared" si="53"/>
        <v>200</v>
      </c>
      <c r="S558" t="b">
        <v>0</v>
      </c>
      <c r="T558" t="s">
        <v>8270</v>
      </c>
      <c r="U558" s="12" t="s">
        <v>8328</v>
      </c>
      <c r="V558" t="s">
        <v>8329</v>
      </c>
    </row>
    <row r="559" spans="1:22" ht="60" hidden="1" x14ac:dyDescent="0.25">
      <c r="A559">
        <v>557</v>
      </c>
      <c r="B559" s="3" t="s">
        <v>558</v>
      </c>
      <c r="C559" s="9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f t="shared" si="49"/>
        <v>42706.983831018515</v>
      </c>
      <c r="K559" s="10">
        <f t="shared" si="50"/>
        <v>2016</v>
      </c>
      <c r="L559">
        <v>1478126203</v>
      </c>
      <c r="M559" s="14">
        <f t="shared" si="51"/>
        <v>42676.942164351851</v>
      </c>
      <c r="N559" s="10">
        <f t="shared" si="52"/>
        <v>2016</v>
      </c>
      <c r="O559" t="b">
        <v>0</v>
      </c>
      <c r="P559">
        <v>20</v>
      </c>
      <c r="Q559" s="10">
        <f t="shared" si="48"/>
        <v>1</v>
      </c>
      <c r="R559" s="10">
        <f t="shared" si="53"/>
        <v>68.3</v>
      </c>
      <c r="S559" t="b">
        <v>0</v>
      </c>
      <c r="T559" t="s">
        <v>8270</v>
      </c>
      <c r="U559" s="12" t="s">
        <v>8328</v>
      </c>
      <c r="V559" t="s">
        <v>8329</v>
      </c>
    </row>
    <row r="560" spans="1:22" ht="60" hidden="1" x14ac:dyDescent="0.25">
      <c r="A560">
        <v>558</v>
      </c>
      <c r="B560" s="3" t="s">
        <v>559</v>
      </c>
      <c r="C560" s="9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f t="shared" si="49"/>
        <v>42087.841493055559</v>
      </c>
      <c r="K560" s="10">
        <f t="shared" si="50"/>
        <v>2015</v>
      </c>
      <c r="L560">
        <v>1424639505</v>
      </c>
      <c r="M560" s="14">
        <f t="shared" si="51"/>
        <v>42057.883159722223</v>
      </c>
      <c r="N560" s="10">
        <f t="shared" si="52"/>
        <v>2015</v>
      </c>
      <c r="O560" t="b">
        <v>0</v>
      </c>
      <c r="P560">
        <v>0</v>
      </c>
      <c r="Q560" s="10">
        <f t="shared" si="48"/>
        <v>0</v>
      </c>
      <c r="R560" s="10">
        <f t="shared" si="53"/>
        <v>0</v>
      </c>
      <c r="S560" t="b">
        <v>0</v>
      </c>
      <c r="T560" t="s">
        <v>8270</v>
      </c>
      <c r="U560" s="12" t="s">
        <v>8328</v>
      </c>
      <c r="V560" t="s">
        <v>8329</v>
      </c>
    </row>
    <row r="561" spans="1:22" ht="60" hidden="1" x14ac:dyDescent="0.25">
      <c r="A561">
        <v>559</v>
      </c>
      <c r="B561" s="3" t="s">
        <v>560</v>
      </c>
      <c r="C561" s="9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f t="shared" si="49"/>
        <v>42351.283101851848</v>
      </c>
      <c r="K561" s="10">
        <f t="shared" si="50"/>
        <v>2015</v>
      </c>
      <c r="L561">
        <v>1447397260</v>
      </c>
      <c r="M561" s="14">
        <f t="shared" si="51"/>
        <v>42321.283101851848</v>
      </c>
      <c r="N561" s="10">
        <f t="shared" si="52"/>
        <v>2015</v>
      </c>
      <c r="O561" t="b">
        <v>0</v>
      </c>
      <c r="P561">
        <v>1</v>
      </c>
      <c r="Q561" s="10">
        <f t="shared" si="48"/>
        <v>0</v>
      </c>
      <c r="R561" s="10">
        <f t="shared" si="53"/>
        <v>50</v>
      </c>
      <c r="S561" t="b">
        <v>0</v>
      </c>
      <c r="T561" t="s">
        <v>8270</v>
      </c>
      <c r="U561" s="12" t="s">
        <v>8328</v>
      </c>
      <c r="V561" t="s">
        <v>8329</v>
      </c>
    </row>
    <row r="562" spans="1:22" ht="45" hidden="1" x14ac:dyDescent="0.25">
      <c r="A562">
        <v>560</v>
      </c>
      <c r="B562" s="3" t="s">
        <v>561</v>
      </c>
      <c r="C562" s="9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f t="shared" si="49"/>
        <v>41990.771354166667</v>
      </c>
      <c r="K562" s="10">
        <f t="shared" si="50"/>
        <v>2014</v>
      </c>
      <c r="L562">
        <v>1416249045</v>
      </c>
      <c r="M562" s="14">
        <f t="shared" si="51"/>
        <v>41960.771354166667</v>
      </c>
      <c r="N562" s="10">
        <f t="shared" si="52"/>
        <v>2014</v>
      </c>
      <c r="O562" t="b">
        <v>0</v>
      </c>
      <c r="P562">
        <v>3</v>
      </c>
      <c r="Q562" s="10">
        <f t="shared" si="48"/>
        <v>0</v>
      </c>
      <c r="R562" s="10">
        <f t="shared" si="53"/>
        <v>4</v>
      </c>
      <c r="S562" t="b">
        <v>0</v>
      </c>
      <c r="T562" t="s">
        <v>8270</v>
      </c>
      <c r="U562" s="12" t="s">
        <v>8328</v>
      </c>
      <c r="V562" t="s">
        <v>8329</v>
      </c>
    </row>
    <row r="563" spans="1:22" ht="60" hidden="1" x14ac:dyDescent="0.25">
      <c r="A563">
        <v>561</v>
      </c>
      <c r="B563" s="3" t="s">
        <v>562</v>
      </c>
      <c r="C563" s="9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f t="shared" si="49"/>
        <v>42303.658715277779</v>
      </c>
      <c r="K563" s="10">
        <f t="shared" si="50"/>
        <v>2015</v>
      </c>
      <c r="L563">
        <v>1442850513</v>
      </c>
      <c r="M563" s="14">
        <f t="shared" si="51"/>
        <v>42268.658715277779</v>
      </c>
      <c r="N563" s="10">
        <f t="shared" si="52"/>
        <v>2015</v>
      </c>
      <c r="O563" t="b">
        <v>0</v>
      </c>
      <c r="P563">
        <v>2</v>
      </c>
      <c r="Q563" s="10">
        <f t="shared" si="48"/>
        <v>0</v>
      </c>
      <c r="R563" s="10">
        <f t="shared" si="53"/>
        <v>27.5</v>
      </c>
      <c r="S563" t="b">
        <v>0</v>
      </c>
      <c r="T563" t="s">
        <v>8270</v>
      </c>
      <c r="U563" s="12" t="s">
        <v>8328</v>
      </c>
      <c r="V563" t="s">
        <v>8329</v>
      </c>
    </row>
    <row r="564" spans="1:22" ht="60" hidden="1" x14ac:dyDescent="0.25">
      <c r="A564">
        <v>562</v>
      </c>
      <c r="B564" s="3" t="s">
        <v>563</v>
      </c>
      <c r="C564" s="9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f t="shared" si="49"/>
        <v>42722.389062500006</v>
      </c>
      <c r="K564" s="10">
        <f t="shared" si="50"/>
        <v>2016</v>
      </c>
      <c r="L564">
        <v>1479460815</v>
      </c>
      <c r="M564" s="14">
        <f t="shared" si="51"/>
        <v>42692.389062500006</v>
      </c>
      <c r="N564" s="10">
        <f t="shared" si="52"/>
        <v>2016</v>
      </c>
      <c r="O564" t="b">
        <v>0</v>
      </c>
      <c r="P564">
        <v>0</v>
      </c>
      <c r="Q564" s="10">
        <f t="shared" si="48"/>
        <v>0</v>
      </c>
      <c r="R564" s="10">
        <f t="shared" si="53"/>
        <v>0</v>
      </c>
      <c r="S564" t="b">
        <v>0</v>
      </c>
      <c r="T564" t="s">
        <v>8270</v>
      </c>
      <c r="U564" s="12" t="s">
        <v>8328</v>
      </c>
      <c r="V564" t="s">
        <v>8329</v>
      </c>
    </row>
    <row r="565" spans="1:22" ht="60" hidden="1" x14ac:dyDescent="0.25">
      <c r="A565">
        <v>563</v>
      </c>
      <c r="B565" s="3" t="s">
        <v>564</v>
      </c>
      <c r="C565" s="9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f t="shared" si="49"/>
        <v>42052.069988425923</v>
      </c>
      <c r="K565" s="10">
        <f t="shared" si="50"/>
        <v>2015</v>
      </c>
      <c r="L565">
        <v>1421545247</v>
      </c>
      <c r="M565" s="14">
        <f t="shared" si="51"/>
        <v>42022.069988425923</v>
      </c>
      <c r="N565" s="10">
        <f t="shared" si="52"/>
        <v>2015</v>
      </c>
      <c r="O565" t="b">
        <v>0</v>
      </c>
      <c r="P565">
        <v>2</v>
      </c>
      <c r="Q565" s="10">
        <f t="shared" si="48"/>
        <v>0</v>
      </c>
      <c r="R565" s="10">
        <f t="shared" si="53"/>
        <v>34</v>
      </c>
      <c r="S565" t="b">
        <v>0</v>
      </c>
      <c r="T565" t="s">
        <v>8270</v>
      </c>
      <c r="U565" s="12" t="s">
        <v>8328</v>
      </c>
      <c r="V565" t="s">
        <v>8329</v>
      </c>
    </row>
    <row r="566" spans="1:22" ht="60" hidden="1" x14ac:dyDescent="0.25">
      <c r="A566">
        <v>564</v>
      </c>
      <c r="B566" s="3" t="s">
        <v>565</v>
      </c>
      <c r="C566" s="9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f t="shared" si="49"/>
        <v>42441.942997685182</v>
      </c>
      <c r="K566" s="10">
        <f t="shared" si="50"/>
        <v>2016</v>
      </c>
      <c r="L566">
        <v>1455230275</v>
      </c>
      <c r="M566" s="14">
        <f t="shared" si="51"/>
        <v>42411.942997685182</v>
      </c>
      <c r="N566" s="10">
        <f t="shared" si="52"/>
        <v>2016</v>
      </c>
      <c r="O566" t="b">
        <v>0</v>
      </c>
      <c r="P566">
        <v>1</v>
      </c>
      <c r="Q566" s="10">
        <f t="shared" si="48"/>
        <v>0</v>
      </c>
      <c r="R566" s="10">
        <f t="shared" si="53"/>
        <v>1</v>
      </c>
      <c r="S566" t="b">
        <v>0</v>
      </c>
      <c r="T566" t="s">
        <v>8270</v>
      </c>
      <c r="U566" s="12" t="s">
        <v>8328</v>
      </c>
      <c r="V566" t="s">
        <v>8329</v>
      </c>
    </row>
    <row r="567" spans="1:22" ht="60" hidden="1" x14ac:dyDescent="0.25">
      <c r="A567">
        <v>565</v>
      </c>
      <c r="B567" s="3" t="s">
        <v>566</v>
      </c>
      <c r="C567" s="9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f t="shared" si="49"/>
        <v>42195.785289351858</v>
      </c>
      <c r="K567" s="10">
        <f t="shared" si="50"/>
        <v>2015</v>
      </c>
      <c r="L567">
        <v>1433962249</v>
      </c>
      <c r="M567" s="14">
        <f t="shared" si="51"/>
        <v>42165.785289351858</v>
      </c>
      <c r="N567" s="10">
        <f t="shared" si="52"/>
        <v>2015</v>
      </c>
      <c r="O567" t="b">
        <v>0</v>
      </c>
      <c r="P567">
        <v>0</v>
      </c>
      <c r="Q567" s="10">
        <f t="shared" si="48"/>
        <v>0</v>
      </c>
      <c r="R567" s="10">
        <f t="shared" si="53"/>
        <v>0</v>
      </c>
      <c r="S567" t="b">
        <v>0</v>
      </c>
      <c r="T567" t="s">
        <v>8270</v>
      </c>
      <c r="U567" s="12" t="s">
        <v>8328</v>
      </c>
      <c r="V567" t="s">
        <v>8329</v>
      </c>
    </row>
    <row r="568" spans="1:22" ht="60" hidden="1" x14ac:dyDescent="0.25">
      <c r="A568">
        <v>566</v>
      </c>
      <c r="B568" s="3" t="s">
        <v>567</v>
      </c>
      <c r="C568" s="9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f t="shared" si="49"/>
        <v>42565.68440972222</v>
      </c>
      <c r="K568" s="10">
        <f t="shared" si="50"/>
        <v>2016</v>
      </c>
      <c r="L568">
        <v>1465921533</v>
      </c>
      <c r="M568" s="14">
        <f t="shared" si="51"/>
        <v>42535.68440972222</v>
      </c>
      <c r="N568" s="10">
        <f t="shared" si="52"/>
        <v>2016</v>
      </c>
      <c r="O568" t="b">
        <v>0</v>
      </c>
      <c r="P568">
        <v>1</v>
      </c>
      <c r="Q568" s="10">
        <f t="shared" si="48"/>
        <v>0</v>
      </c>
      <c r="R568" s="10">
        <f t="shared" si="53"/>
        <v>1</v>
      </c>
      <c r="S568" t="b">
        <v>0</v>
      </c>
      <c r="T568" t="s">
        <v>8270</v>
      </c>
      <c r="U568" s="12" t="s">
        <v>8328</v>
      </c>
      <c r="V568" t="s">
        <v>8329</v>
      </c>
    </row>
    <row r="569" spans="1:22" ht="60" hidden="1" x14ac:dyDescent="0.25">
      <c r="A569">
        <v>567</v>
      </c>
      <c r="B569" s="3" t="s">
        <v>568</v>
      </c>
      <c r="C569" s="9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f t="shared" si="49"/>
        <v>42005.842523148152</v>
      </c>
      <c r="K569" s="10">
        <f t="shared" si="50"/>
        <v>2015</v>
      </c>
      <c r="L569">
        <v>1417551194</v>
      </c>
      <c r="M569" s="14">
        <f t="shared" si="51"/>
        <v>41975.842523148152</v>
      </c>
      <c r="N569" s="10">
        <f t="shared" si="52"/>
        <v>2014</v>
      </c>
      <c r="O569" t="b">
        <v>0</v>
      </c>
      <c r="P569">
        <v>0</v>
      </c>
      <c r="Q569" s="10">
        <f t="shared" si="48"/>
        <v>0</v>
      </c>
      <c r="R569" s="10">
        <f t="shared" si="53"/>
        <v>0</v>
      </c>
      <c r="S569" t="b">
        <v>0</v>
      </c>
      <c r="T569" t="s">
        <v>8270</v>
      </c>
      <c r="U569" s="12" t="s">
        <v>8328</v>
      </c>
      <c r="V569" t="s">
        <v>8329</v>
      </c>
    </row>
    <row r="570" spans="1:22" ht="75" hidden="1" x14ac:dyDescent="0.25">
      <c r="A570">
        <v>568</v>
      </c>
      <c r="B570" s="3" t="s">
        <v>569</v>
      </c>
      <c r="C570" s="9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f t="shared" si="49"/>
        <v>42385.458333333328</v>
      </c>
      <c r="K570" s="10">
        <f t="shared" si="50"/>
        <v>2016</v>
      </c>
      <c r="L570">
        <v>1449785223</v>
      </c>
      <c r="M570" s="14">
        <f t="shared" si="51"/>
        <v>42348.9215625</v>
      </c>
      <c r="N570" s="10">
        <f t="shared" si="52"/>
        <v>2015</v>
      </c>
      <c r="O570" t="b">
        <v>0</v>
      </c>
      <c r="P570">
        <v>5</v>
      </c>
      <c r="Q570" s="10">
        <f t="shared" si="48"/>
        <v>1</v>
      </c>
      <c r="R570" s="10">
        <f t="shared" si="53"/>
        <v>49</v>
      </c>
      <c r="S570" t="b">
        <v>0</v>
      </c>
      <c r="T570" t="s">
        <v>8270</v>
      </c>
      <c r="U570" s="12" t="s">
        <v>8328</v>
      </c>
      <c r="V570" t="s">
        <v>8329</v>
      </c>
    </row>
    <row r="571" spans="1:22" ht="45" hidden="1" x14ac:dyDescent="0.25">
      <c r="A571">
        <v>569</v>
      </c>
      <c r="B571" s="3" t="s">
        <v>570</v>
      </c>
      <c r="C571" s="9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f t="shared" si="49"/>
        <v>42370.847361111111</v>
      </c>
      <c r="K571" s="10">
        <f t="shared" si="50"/>
        <v>2016</v>
      </c>
      <c r="L571">
        <v>1449087612</v>
      </c>
      <c r="M571" s="14">
        <f t="shared" si="51"/>
        <v>42340.847361111111</v>
      </c>
      <c r="N571" s="10">
        <f t="shared" si="52"/>
        <v>2015</v>
      </c>
      <c r="O571" t="b">
        <v>0</v>
      </c>
      <c r="P571">
        <v>1</v>
      </c>
      <c r="Q571" s="10">
        <f t="shared" si="48"/>
        <v>1</v>
      </c>
      <c r="R571" s="10">
        <f t="shared" si="53"/>
        <v>20</v>
      </c>
      <c r="S571" t="b">
        <v>0</v>
      </c>
      <c r="T571" t="s">
        <v>8270</v>
      </c>
      <c r="U571" s="12" t="s">
        <v>8328</v>
      </c>
      <c r="V571" t="s">
        <v>8329</v>
      </c>
    </row>
    <row r="572" spans="1:22" ht="30" hidden="1" x14ac:dyDescent="0.25">
      <c r="A572">
        <v>570</v>
      </c>
      <c r="B572" s="3" t="s">
        <v>571</v>
      </c>
      <c r="C572" s="9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f t="shared" si="49"/>
        <v>42418.798252314817</v>
      </c>
      <c r="K572" s="10">
        <f t="shared" si="50"/>
        <v>2016</v>
      </c>
      <c r="L572">
        <v>1453230569</v>
      </c>
      <c r="M572" s="14">
        <f t="shared" si="51"/>
        <v>42388.798252314817</v>
      </c>
      <c r="N572" s="10">
        <f t="shared" si="52"/>
        <v>2016</v>
      </c>
      <c r="O572" t="b">
        <v>0</v>
      </c>
      <c r="P572">
        <v>1</v>
      </c>
      <c r="Q572" s="10">
        <f t="shared" si="48"/>
        <v>0</v>
      </c>
      <c r="R572" s="10">
        <f t="shared" si="53"/>
        <v>142</v>
      </c>
      <c r="S572" t="b">
        <v>0</v>
      </c>
      <c r="T572" t="s">
        <v>8270</v>
      </c>
      <c r="U572" s="12" t="s">
        <v>8328</v>
      </c>
      <c r="V572" t="s">
        <v>8329</v>
      </c>
    </row>
    <row r="573" spans="1:22" ht="60" hidden="1" x14ac:dyDescent="0.25">
      <c r="A573">
        <v>571</v>
      </c>
      <c r="B573" s="3" t="s">
        <v>572</v>
      </c>
      <c r="C573" s="9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f t="shared" si="49"/>
        <v>42212.165972222225</v>
      </c>
      <c r="K573" s="10">
        <f t="shared" si="50"/>
        <v>2015</v>
      </c>
      <c r="L573">
        <v>1436297723</v>
      </c>
      <c r="M573" s="14">
        <f t="shared" si="51"/>
        <v>42192.816238425927</v>
      </c>
      <c r="N573" s="10">
        <f t="shared" si="52"/>
        <v>2015</v>
      </c>
      <c r="O573" t="b">
        <v>0</v>
      </c>
      <c r="P573">
        <v>2</v>
      </c>
      <c r="Q573" s="10">
        <f t="shared" si="48"/>
        <v>0</v>
      </c>
      <c r="R573" s="10">
        <f t="shared" si="53"/>
        <v>53</v>
      </c>
      <c r="S573" t="b">
        <v>0</v>
      </c>
      <c r="T573" t="s">
        <v>8270</v>
      </c>
      <c r="U573" s="12" t="s">
        <v>8328</v>
      </c>
      <c r="V573" t="s">
        <v>8329</v>
      </c>
    </row>
    <row r="574" spans="1:22" ht="60" hidden="1" x14ac:dyDescent="0.25">
      <c r="A574">
        <v>572</v>
      </c>
      <c r="B574" s="3" t="s">
        <v>573</v>
      </c>
      <c r="C574" s="9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f t="shared" si="49"/>
        <v>42312.757962962962</v>
      </c>
      <c r="K574" s="10">
        <f t="shared" si="50"/>
        <v>2015</v>
      </c>
      <c r="L574">
        <v>1444065088</v>
      </c>
      <c r="M574" s="14">
        <f t="shared" si="51"/>
        <v>42282.71629629629</v>
      </c>
      <c r="N574" s="10">
        <f t="shared" si="52"/>
        <v>2015</v>
      </c>
      <c r="O574" t="b">
        <v>0</v>
      </c>
      <c r="P574">
        <v>0</v>
      </c>
      <c r="Q574" s="10">
        <f t="shared" si="48"/>
        <v>0</v>
      </c>
      <c r="R574" s="10">
        <f t="shared" si="53"/>
        <v>0</v>
      </c>
      <c r="S574" t="b">
        <v>0</v>
      </c>
      <c r="T574" t="s">
        <v>8270</v>
      </c>
      <c r="U574" s="12" t="s">
        <v>8328</v>
      </c>
      <c r="V574" t="s">
        <v>8329</v>
      </c>
    </row>
    <row r="575" spans="1:22" ht="60" hidden="1" x14ac:dyDescent="0.25">
      <c r="A575">
        <v>573</v>
      </c>
      <c r="B575" s="3" t="s">
        <v>574</v>
      </c>
      <c r="C575" s="9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f t="shared" si="49"/>
        <v>42022.05</v>
      </c>
      <c r="K575" s="10">
        <f t="shared" si="50"/>
        <v>2015</v>
      </c>
      <c r="L575">
        <v>1416445931</v>
      </c>
      <c r="M575" s="14">
        <f t="shared" si="51"/>
        <v>41963.050127314811</v>
      </c>
      <c r="N575" s="10">
        <f t="shared" si="52"/>
        <v>2014</v>
      </c>
      <c r="O575" t="b">
        <v>0</v>
      </c>
      <c r="P575">
        <v>9</v>
      </c>
      <c r="Q575" s="10">
        <f t="shared" si="48"/>
        <v>0</v>
      </c>
      <c r="R575" s="10">
        <f t="shared" si="53"/>
        <v>38.44</v>
      </c>
      <c r="S575" t="b">
        <v>0</v>
      </c>
      <c r="T575" t="s">
        <v>8270</v>
      </c>
      <c r="U575" s="12" t="s">
        <v>8328</v>
      </c>
      <c r="V575" t="s">
        <v>8329</v>
      </c>
    </row>
    <row r="576" spans="1:22" ht="60" hidden="1" x14ac:dyDescent="0.25">
      <c r="A576">
        <v>574</v>
      </c>
      <c r="B576" s="3" t="s">
        <v>575</v>
      </c>
      <c r="C576" s="9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f t="shared" si="49"/>
        <v>42662.443368055552</v>
      </c>
      <c r="K576" s="10">
        <f t="shared" si="50"/>
        <v>2016</v>
      </c>
      <c r="L576">
        <v>1474281507</v>
      </c>
      <c r="M576" s="14">
        <f t="shared" si="51"/>
        <v>42632.443368055552</v>
      </c>
      <c r="N576" s="10">
        <f t="shared" si="52"/>
        <v>2016</v>
      </c>
      <c r="O576" t="b">
        <v>0</v>
      </c>
      <c r="P576">
        <v>4</v>
      </c>
      <c r="Q576" s="10">
        <f t="shared" si="48"/>
        <v>1</v>
      </c>
      <c r="R576" s="10">
        <f t="shared" si="53"/>
        <v>20</v>
      </c>
      <c r="S576" t="b">
        <v>0</v>
      </c>
      <c r="T576" t="s">
        <v>8270</v>
      </c>
      <c r="U576" s="12" t="s">
        <v>8328</v>
      </c>
      <c r="V576" t="s">
        <v>8329</v>
      </c>
    </row>
    <row r="577" spans="1:22" ht="60" hidden="1" x14ac:dyDescent="0.25">
      <c r="A577">
        <v>575</v>
      </c>
      <c r="B577" s="3" t="s">
        <v>576</v>
      </c>
      <c r="C577" s="9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f t="shared" si="49"/>
        <v>42168.692627314813</v>
      </c>
      <c r="K577" s="10">
        <f t="shared" si="50"/>
        <v>2015</v>
      </c>
      <c r="L577">
        <v>1431621443</v>
      </c>
      <c r="M577" s="14">
        <f t="shared" si="51"/>
        <v>42138.692627314813</v>
      </c>
      <c r="N577" s="10">
        <f t="shared" si="52"/>
        <v>2015</v>
      </c>
      <c r="O577" t="b">
        <v>0</v>
      </c>
      <c r="P577">
        <v>4</v>
      </c>
      <c r="Q577" s="10">
        <f t="shared" si="48"/>
        <v>0</v>
      </c>
      <c r="R577" s="10">
        <f t="shared" si="53"/>
        <v>64.75</v>
      </c>
      <c r="S577" t="b">
        <v>0</v>
      </c>
      <c r="T577" t="s">
        <v>8270</v>
      </c>
      <c r="U577" s="12" t="s">
        <v>8328</v>
      </c>
      <c r="V577" t="s">
        <v>8329</v>
      </c>
    </row>
    <row r="578" spans="1:22" ht="45" hidden="1" x14ac:dyDescent="0.25">
      <c r="A578">
        <v>576</v>
      </c>
      <c r="B578" s="3" t="s">
        <v>577</v>
      </c>
      <c r="C578" s="9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f t="shared" si="49"/>
        <v>42091.43</v>
      </c>
      <c r="K578" s="10">
        <f t="shared" si="50"/>
        <v>2015</v>
      </c>
      <c r="L578">
        <v>1422357552</v>
      </c>
      <c r="M578" s="14">
        <f t="shared" si="51"/>
        <v>42031.471666666665</v>
      </c>
      <c r="N578" s="10">
        <f t="shared" si="52"/>
        <v>2015</v>
      </c>
      <c r="O578" t="b">
        <v>0</v>
      </c>
      <c r="P578">
        <v>1</v>
      </c>
      <c r="Q578" s="10">
        <f t="shared" ref="Q578:Q641" si="54">ROUND(E578/D578*100,0)</f>
        <v>0</v>
      </c>
      <c r="R578" s="10">
        <f t="shared" si="53"/>
        <v>1</v>
      </c>
      <c r="S578" t="b">
        <v>0</v>
      </c>
      <c r="T578" t="s">
        <v>8270</v>
      </c>
      <c r="U578" s="12" t="s">
        <v>8328</v>
      </c>
      <c r="V578" t="s">
        <v>8329</v>
      </c>
    </row>
    <row r="579" spans="1:22" ht="60" hidden="1" x14ac:dyDescent="0.25">
      <c r="A579">
        <v>577</v>
      </c>
      <c r="B579" s="3" t="s">
        <v>578</v>
      </c>
      <c r="C579" s="9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f t="shared" ref="J579:J642" si="55">(((I579/60)/60/24)+DATE(1970,1,1))</f>
        <v>42510.589143518519</v>
      </c>
      <c r="K579" s="10">
        <f t="shared" ref="K579:K642" si="56">YEAR(J579)</f>
        <v>2016</v>
      </c>
      <c r="L579">
        <v>1458569302</v>
      </c>
      <c r="M579" s="14">
        <f t="shared" ref="M579:M642" si="57">(((L579/60)/60/24)+DATE(1970,1,1))</f>
        <v>42450.589143518519</v>
      </c>
      <c r="N579" s="10">
        <f t="shared" ref="N579:N642" si="58">YEAR(M579)</f>
        <v>2016</v>
      </c>
      <c r="O579" t="b">
        <v>0</v>
      </c>
      <c r="P579">
        <v>1</v>
      </c>
      <c r="Q579" s="10">
        <f t="shared" si="54"/>
        <v>0</v>
      </c>
      <c r="R579" s="10">
        <f t="shared" ref="R579:R642" si="59">IFERROR(ROUND(E579/P579,2),0)</f>
        <v>10</v>
      </c>
      <c r="S579" t="b">
        <v>0</v>
      </c>
      <c r="T579" t="s">
        <v>8270</v>
      </c>
      <c r="U579" s="12" t="s">
        <v>8328</v>
      </c>
      <c r="V579" t="s">
        <v>8329</v>
      </c>
    </row>
    <row r="580" spans="1:22" ht="30" hidden="1" x14ac:dyDescent="0.25">
      <c r="A580">
        <v>578</v>
      </c>
      <c r="B580" s="3" t="s">
        <v>579</v>
      </c>
      <c r="C580" s="9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f t="shared" si="55"/>
        <v>42254.578622685185</v>
      </c>
      <c r="K580" s="10">
        <f t="shared" si="56"/>
        <v>2015</v>
      </c>
      <c r="L580">
        <v>1439560393</v>
      </c>
      <c r="M580" s="14">
        <f t="shared" si="57"/>
        <v>42230.578622685185</v>
      </c>
      <c r="N580" s="10">
        <f t="shared" si="58"/>
        <v>2015</v>
      </c>
      <c r="O580" t="b">
        <v>0</v>
      </c>
      <c r="P580">
        <v>7</v>
      </c>
      <c r="Q580" s="10">
        <f t="shared" si="54"/>
        <v>0</v>
      </c>
      <c r="R580" s="10">
        <f t="shared" si="59"/>
        <v>2</v>
      </c>
      <c r="S580" t="b">
        <v>0</v>
      </c>
      <c r="T580" t="s">
        <v>8270</v>
      </c>
      <c r="U580" s="12" t="s">
        <v>8328</v>
      </c>
      <c r="V580" t="s">
        <v>8329</v>
      </c>
    </row>
    <row r="581" spans="1:22" ht="45" hidden="1" x14ac:dyDescent="0.25">
      <c r="A581">
        <v>579</v>
      </c>
      <c r="B581" s="3" t="s">
        <v>580</v>
      </c>
      <c r="C581" s="9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f t="shared" si="55"/>
        <v>41998.852118055554</v>
      </c>
      <c r="K581" s="10">
        <f t="shared" si="56"/>
        <v>2014</v>
      </c>
      <c r="L581">
        <v>1416947223</v>
      </c>
      <c r="M581" s="14">
        <f t="shared" si="57"/>
        <v>41968.852118055554</v>
      </c>
      <c r="N581" s="10">
        <f t="shared" si="58"/>
        <v>2014</v>
      </c>
      <c r="O581" t="b">
        <v>0</v>
      </c>
      <c r="P581">
        <v>5</v>
      </c>
      <c r="Q581" s="10">
        <f t="shared" si="54"/>
        <v>1</v>
      </c>
      <c r="R581" s="10">
        <f t="shared" si="59"/>
        <v>35</v>
      </c>
      <c r="S581" t="b">
        <v>0</v>
      </c>
      <c r="T581" t="s">
        <v>8270</v>
      </c>
      <c r="U581" s="12" t="s">
        <v>8328</v>
      </c>
      <c r="V581" t="s">
        <v>8329</v>
      </c>
    </row>
    <row r="582" spans="1:22" ht="60" hidden="1" x14ac:dyDescent="0.25">
      <c r="A582">
        <v>580</v>
      </c>
      <c r="B582" s="3" t="s">
        <v>581</v>
      </c>
      <c r="C582" s="9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f t="shared" si="55"/>
        <v>42635.908182870371</v>
      </c>
      <c r="K582" s="10">
        <f t="shared" si="56"/>
        <v>2016</v>
      </c>
      <c r="L582">
        <v>1471988867</v>
      </c>
      <c r="M582" s="14">
        <f t="shared" si="57"/>
        <v>42605.908182870371</v>
      </c>
      <c r="N582" s="10">
        <f t="shared" si="58"/>
        <v>2016</v>
      </c>
      <c r="O582" t="b">
        <v>0</v>
      </c>
      <c r="P582">
        <v>1</v>
      </c>
      <c r="Q582" s="10">
        <f t="shared" si="54"/>
        <v>0</v>
      </c>
      <c r="R582" s="10">
        <f t="shared" si="59"/>
        <v>1</v>
      </c>
      <c r="S582" t="b">
        <v>0</v>
      </c>
      <c r="T582" t="s">
        <v>8270</v>
      </c>
      <c r="U582" s="12" t="s">
        <v>8328</v>
      </c>
      <c r="V582" t="s">
        <v>8329</v>
      </c>
    </row>
    <row r="583" spans="1:22" ht="60" hidden="1" x14ac:dyDescent="0.25">
      <c r="A583">
        <v>581</v>
      </c>
      <c r="B583" s="3" t="s">
        <v>582</v>
      </c>
      <c r="C583" s="9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f t="shared" si="55"/>
        <v>42218.012777777782</v>
      </c>
      <c r="K583" s="10">
        <f t="shared" si="56"/>
        <v>2015</v>
      </c>
      <c r="L583">
        <v>1435882704</v>
      </c>
      <c r="M583" s="14">
        <f t="shared" si="57"/>
        <v>42188.012777777782</v>
      </c>
      <c r="N583" s="10">
        <f t="shared" si="58"/>
        <v>2015</v>
      </c>
      <c r="O583" t="b">
        <v>0</v>
      </c>
      <c r="P583">
        <v>0</v>
      </c>
      <c r="Q583" s="10">
        <f t="shared" si="54"/>
        <v>0</v>
      </c>
      <c r="R583" s="10">
        <f t="shared" si="59"/>
        <v>0</v>
      </c>
      <c r="S583" t="b">
        <v>0</v>
      </c>
      <c r="T583" t="s">
        <v>8270</v>
      </c>
      <c r="U583" s="12" t="s">
        <v>8328</v>
      </c>
      <c r="V583" t="s">
        <v>8329</v>
      </c>
    </row>
    <row r="584" spans="1:22" ht="60" hidden="1" x14ac:dyDescent="0.25">
      <c r="A584">
        <v>582</v>
      </c>
      <c r="B584" s="3" t="s">
        <v>583</v>
      </c>
      <c r="C584" s="9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f t="shared" si="55"/>
        <v>42078.75</v>
      </c>
      <c r="K584" s="10">
        <f t="shared" si="56"/>
        <v>2015</v>
      </c>
      <c r="L584">
        <v>1424454319</v>
      </c>
      <c r="M584" s="14">
        <f t="shared" si="57"/>
        <v>42055.739803240736</v>
      </c>
      <c r="N584" s="10">
        <f t="shared" si="58"/>
        <v>2015</v>
      </c>
      <c r="O584" t="b">
        <v>0</v>
      </c>
      <c r="P584">
        <v>0</v>
      </c>
      <c r="Q584" s="10">
        <f t="shared" si="54"/>
        <v>0</v>
      </c>
      <c r="R584" s="10">
        <f t="shared" si="59"/>
        <v>0</v>
      </c>
      <c r="S584" t="b">
        <v>0</v>
      </c>
      <c r="T584" t="s">
        <v>8270</v>
      </c>
      <c r="U584" s="12" t="s">
        <v>8328</v>
      </c>
      <c r="V584" t="s">
        <v>8329</v>
      </c>
    </row>
    <row r="585" spans="1:22" ht="45" hidden="1" x14ac:dyDescent="0.25">
      <c r="A585">
        <v>583</v>
      </c>
      <c r="B585" s="3" t="s">
        <v>584</v>
      </c>
      <c r="C585" s="9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f t="shared" si="55"/>
        <v>42082.896840277783</v>
      </c>
      <c r="K585" s="10">
        <f t="shared" si="56"/>
        <v>2015</v>
      </c>
      <c r="L585">
        <v>1424212287</v>
      </c>
      <c r="M585" s="14">
        <f t="shared" si="57"/>
        <v>42052.93850694444</v>
      </c>
      <c r="N585" s="10">
        <f t="shared" si="58"/>
        <v>2015</v>
      </c>
      <c r="O585" t="b">
        <v>0</v>
      </c>
      <c r="P585">
        <v>1</v>
      </c>
      <c r="Q585" s="10">
        <f t="shared" si="54"/>
        <v>0</v>
      </c>
      <c r="R585" s="10">
        <f t="shared" si="59"/>
        <v>1</v>
      </c>
      <c r="S585" t="b">
        <v>0</v>
      </c>
      <c r="T585" t="s">
        <v>8270</v>
      </c>
      <c r="U585" s="12" t="s">
        <v>8328</v>
      </c>
      <c r="V585" t="s">
        <v>8329</v>
      </c>
    </row>
    <row r="586" spans="1:22" ht="45" hidden="1" x14ac:dyDescent="0.25">
      <c r="A586">
        <v>584</v>
      </c>
      <c r="B586" s="3" t="s">
        <v>585</v>
      </c>
      <c r="C586" s="9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f t="shared" si="55"/>
        <v>42079.674953703703</v>
      </c>
      <c r="K586" s="10">
        <f t="shared" si="56"/>
        <v>2015</v>
      </c>
      <c r="L586">
        <v>1423933916</v>
      </c>
      <c r="M586" s="14">
        <f t="shared" si="57"/>
        <v>42049.716620370367</v>
      </c>
      <c r="N586" s="10">
        <f t="shared" si="58"/>
        <v>2015</v>
      </c>
      <c r="O586" t="b">
        <v>0</v>
      </c>
      <c r="P586">
        <v>2</v>
      </c>
      <c r="Q586" s="10">
        <f t="shared" si="54"/>
        <v>1</v>
      </c>
      <c r="R586" s="10">
        <f t="shared" si="59"/>
        <v>5</v>
      </c>
      <c r="S586" t="b">
        <v>0</v>
      </c>
      <c r="T586" t="s">
        <v>8270</v>
      </c>
      <c r="U586" s="12" t="s">
        <v>8328</v>
      </c>
      <c r="V586" t="s">
        <v>8329</v>
      </c>
    </row>
    <row r="587" spans="1:22" ht="45" hidden="1" x14ac:dyDescent="0.25">
      <c r="A587">
        <v>585</v>
      </c>
      <c r="B587" s="3" t="s">
        <v>586</v>
      </c>
      <c r="C587" s="9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f t="shared" si="55"/>
        <v>42339</v>
      </c>
      <c r="K587" s="10">
        <f t="shared" si="56"/>
        <v>2015</v>
      </c>
      <c r="L587">
        <v>1444123377</v>
      </c>
      <c r="M587" s="14">
        <f t="shared" si="57"/>
        <v>42283.3909375</v>
      </c>
      <c r="N587" s="10">
        <f t="shared" si="58"/>
        <v>2015</v>
      </c>
      <c r="O587" t="b">
        <v>0</v>
      </c>
      <c r="P587">
        <v>0</v>
      </c>
      <c r="Q587" s="10">
        <f t="shared" si="54"/>
        <v>0</v>
      </c>
      <c r="R587" s="10">
        <f t="shared" si="59"/>
        <v>0</v>
      </c>
      <c r="S587" t="b">
        <v>0</v>
      </c>
      <c r="T587" t="s">
        <v>8270</v>
      </c>
      <c r="U587" s="12" t="s">
        <v>8328</v>
      </c>
      <c r="V587" t="s">
        <v>8329</v>
      </c>
    </row>
    <row r="588" spans="1:22" ht="45" hidden="1" x14ac:dyDescent="0.25">
      <c r="A588">
        <v>586</v>
      </c>
      <c r="B588" s="3" t="s">
        <v>587</v>
      </c>
      <c r="C588" s="9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f t="shared" si="55"/>
        <v>42050.854247685187</v>
      </c>
      <c r="K588" s="10">
        <f t="shared" si="56"/>
        <v>2015</v>
      </c>
      <c r="L588">
        <v>1421440207</v>
      </c>
      <c r="M588" s="14">
        <f t="shared" si="57"/>
        <v>42020.854247685187</v>
      </c>
      <c r="N588" s="10">
        <f t="shared" si="58"/>
        <v>2015</v>
      </c>
      <c r="O588" t="b">
        <v>0</v>
      </c>
      <c r="P588">
        <v>4</v>
      </c>
      <c r="Q588" s="10">
        <f t="shared" si="54"/>
        <v>1</v>
      </c>
      <c r="R588" s="10">
        <f t="shared" si="59"/>
        <v>14</v>
      </c>
      <c r="S588" t="b">
        <v>0</v>
      </c>
      <c r="T588" t="s">
        <v>8270</v>
      </c>
      <c r="U588" s="12" t="s">
        <v>8328</v>
      </c>
      <c r="V588" t="s">
        <v>8329</v>
      </c>
    </row>
    <row r="589" spans="1:22" ht="75" hidden="1" x14ac:dyDescent="0.25">
      <c r="A589">
        <v>587</v>
      </c>
      <c r="B589" s="3" t="s">
        <v>588</v>
      </c>
      <c r="C589" s="9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f t="shared" si="55"/>
        <v>42110.757326388892</v>
      </c>
      <c r="K589" s="10">
        <f t="shared" si="56"/>
        <v>2015</v>
      </c>
      <c r="L589">
        <v>1426615833</v>
      </c>
      <c r="M589" s="14">
        <f t="shared" si="57"/>
        <v>42080.757326388892</v>
      </c>
      <c r="N589" s="10">
        <f t="shared" si="58"/>
        <v>2015</v>
      </c>
      <c r="O589" t="b">
        <v>0</v>
      </c>
      <c r="P589">
        <v>7</v>
      </c>
      <c r="Q589" s="10">
        <f t="shared" si="54"/>
        <v>9</v>
      </c>
      <c r="R589" s="10">
        <f t="shared" si="59"/>
        <v>389.29</v>
      </c>
      <c r="S589" t="b">
        <v>0</v>
      </c>
      <c r="T589" t="s">
        <v>8270</v>
      </c>
      <c r="U589" s="12" t="s">
        <v>8328</v>
      </c>
      <c r="V589" t="s">
        <v>8329</v>
      </c>
    </row>
    <row r="590" spans="1:22" ht="60" hidden="1" x14ac:dyDescent="0.25">
      <c r="A590">
        <v>588</v>
      </c>
      <c r="B590" s="3" t="s">
        <v>589</v>
      </c>
      <c r="C590" s="9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f t="shared" si="55"/>
        <v>42691.811180555553</v>
      </c>
      <c r="K590" s="10">
        <f t="shared" si="56"/>
        <v>2016</v>
      </c>
      <c r="L590">
        <v>1474223286</v>
      </c>
      <c r="M590" s="14">
        <f t="shared" si="57"/>
        <v>42631.769513888896</v>
      </c>
      <c r="N590" s="10">
        <f t="shared" si="58"/>
        <v>2016</v>
      </c>
      <c r="O590" t="b">
        <v>0</v>
      </c>
      <c r="P590">
        <v>2</v>
      </c>
      <c r="Q590" s="10">
        <f t="shared" si="54"/>
        <v>3</v>
      </c>
      <c r="R590" s="10">
        <f t="shared" si="59"/>
        <v>150.5</v>
      </c>
      <c r="S590" t="b">
        <v>0</v>
      </c>
      <c r="T590" t="s">
        <v>8270</v>
      </c>
      <c r="U590" s="12" t="s">
        <v>8328</v>
      </c>
      <c r="V590" t="s">
        <v>8329</v>
      </c>
    </row>
    <row r="591" spans="1:22" hidden="1" x14ac:dyDescent="0.25">
      <c r="A591">
        <v>589</v>
      </c>
      <c r="B591" s="3" t="s">
        <v>590</v>
      </c>
      <c r="C591" s="9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f t="shared" si="55"/>
        <v>42193.614571759259</v>
      </c>
      <c r="K591" s="10">
        <f t="shared" si="56"/>
        <v>2015</v>
      </c>
      <c r="L591">
        <v>1435070699</v>
      </c>
      <c r="M591" s="14">
        <f t="shared" si="57"/>
        <v>42178.614571759259</v>
      </c>
      <c r="N591" s="10">
        <f t="shared" si="58"/>
        <v>2015</v>
      </c>
      <c r="O591" t="b">
        <v>0</v>
      </c>
      <c r="P591">
        <v>1</v>
      </c>
      <c r="Q591" s="10">
        <f t="shared" si="54"/>
        <v>0</v>
      </c>
      <c r="R591" s="10">
        <f t="shared" si="59"/>
        <v>1</v>
      </c>
      <c r="S591" t="b">
        <v>0</v>
      </c>
      <c r="T591" t="s">
        <v>8270</v>
      </c>
      <c r="U591" s="12" t="s">
        <v>8328</v>
      </c>
      <c r="V591" t="s">
        <v>8329</v>
      </c>
    </row>
    <row r="592" spans="1:22" ht="60" hidden="1" x14ac:dyDescent="0.25">
      <c r="A592">
        <v>590</v>
      </c>
      <c r="B592" s="3" t="s">
        <v>591</v>
      </c>
      <c r="C592" s="9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f t="shared" si="55"/>
        <v>42408.542361111111</v>
      </c>
      <c r="K592" s="10">
        <f t="shared" si="56"/>
        <v>2016</v>
      </c>
      <c r="L592">
        <v>1452259131</v>
      </c>
      <c r="M592" s="14">
        <f t="shared" si="57"/>
        <v>42377.554756944446</v>
      </c>
      <c r="N592" s="10">
        <f t="shared" si="58"/>
        <v>2016</v>
      </c>
      <c r="O592" t="b">
        <v>0</v>
      </c>
      <c r="P592">
        <v>9</v>
      </c>
      <c r="Q592" s="10">
        <f t="shared" si="54"/>
        <v>4</v>
      </c>
      <c r="R592" s="10">
        <f t="shared" si="59"/>
        <v>24.78</v>
      </c>
      <c r="S592" t="b">
        <v>0</v>
      </c>
      <c r="T592" t="s">
        <v>8270</v>
      </c>
      <c r="U592" s="12" t="s">
        <v>8328</v>
      </c>
      <c r="V592" t="s">
        <v>8329</v>
      </c>
    </row>
    <row r="593" spans="1:22" ht="45" hidden="1" x14ac:dyDescent="0.25">
      <c r="A593">
        <v>591</v>
      </c>
      <c r="B593" s="3" t="s">
        <v>592</v>
      </c>
      <c r="C593" s="9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f t="shared" si="55"/>
        <v>42207.543171296296</v>
      </c>
      <c r="K593" s="10">
        <f t="shared" si="56"/>
        <v>2015</v>
      </c>
      <c r="L593">
        <v>1434978130</v>
      </c>
      <c r="M593" s="14">
        <f t="shared" si="57"/>
        <v>42177.543171296296</v>
      </c>
      <c r="N593" s="10">
        <f t="shared" si="58"/>
        <v>2015</v>
      </c>
      <c r="O593" t="b">
        <v>0</v>
      </c>
      <c r="P593">
        <v>2</v>
      </c>
      <c r="Q593" s="10">
        <f t="shared" si="54"/>
        <v>0</v>
      </c>
      <c r="R593" s="10">
        <f t="shared" si="59"/>
        <v>30.5</v>
      </c>
      <c r="S593" t="b">
        <v>0</v>
      </c>
      <c r="T593" t="s">
        <v>8270</v>
      </c>
      <c r="U593" s="12" t="s">
        <v>8328</v>
      </c>
      <c r="V593" t="s">
        <v>8329</v>
      </c>
    </row>
    <row r="594" spans="1:22" ht="60" hidden="1" x14ac:dyDescent="0.25">
      <c r="A594">
        <v>592</v>
      </c>
      <c r="B594" s="3" t="s">
        <v>593</v>
      </c>
      <c r="C594" s="9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f t="shared" si="55"/>
        <v>41976.232175925921</v>
      </c>
      <c r="K594" s="10">
        <f t="shared" si="56"/>
        <v>2014</v>
      </c>
      <c r="L594">
        <v>1414992860</v>
      </c>
      <c r="M594" s="14">
        <f t="shared" si="57"/>
        <v>41946.232175925928</v>
      </c>
      <c r="N594" s="10">
        <f t="shared" si="58"/>
        <v>2014</v>
      </c>
      <c r="O594" t="b">
        <v>0</v>
      </c>
      <c r="P594">
        <v>1</v>
      </c>
      <c r="Q594" s="10">
        <f t="shared" si="54"/>
        <v>3</v>
      </c>
      <c r="R594" s="10">
        <f t="shared" si="59"/>
        <v>250</v>
      </c>
      <c r="S594" t="b">
        <v>0</v>
      </c>
      <c r="T594" t="s">
        <v>8270</v>
      </c>
      <c r="U594" s="12" t="s">
        <v>8328</v>
      </c>
      <c r="V594" t="s">
        <v>8329</v>
      </c>
    </row>
    <row r="595" spans="1:22" ht="60" hidden="1" x14ac:dyDescent="0.25">
      <c r="A595">
        <v>593</v>
      </c>
      <c r="B595" s="3" t="s">
        <v>594</v>
      </c>
      <c r="C595" s="9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f t="shared" si="55"/>
        <v>42100.635937500003</v>
      </c>
      <c r="K595" s="10">
        <f t="shared" si="56"/>
        <v>2015</v>
      </c>
      <c r="L595">
        <v>1425744945</v>
      </c>
      <c r="M595" s="14">
        <f t="shared" si="57"/>
        <v>42070.677604166667</v>
      </c>
      <c r="N595" s="10">
        <f t="shared" si="58"/>
        <v>2015</v>
      </c>
      <c r="O595" t="b">
        <v>0</v>
      </c>
      <c r="P595">
        <v>7</v>
      </c>
      <c r="Q595" s="10">
        <f t="shared" si="54"/>
        <v>23</v>
      </c>
      <c r="R595" s="10">
        <f t="shared" si="59"/>
        <v>16.43</v>
      </c>
      <c r="S595" t="b">
        <v>0</v>
      </c>
      <c r="T595" t="s">
        <v>8270</v>
      </c>
      <c r="U595" s="12" t="s">
        <v>8328</v>
      </c>
      <c r="V595" t="s">
        <v>8329</v>
      </c>
    </row>
    <row r="596" spans="1:22" ht="30" hidden="1" x14ac:dyDescent="0.25">
      <c r="A596">
        <v>594</v>
      </c>
      <c r="B596" s="3" t="s">
        <v>595</v>
      </c>
      <c r="C596" s="9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f t="shared" si="55"/>
        <v>42476.780162037037</v>
      </c>
      <c r="K596" s="10">
        <f t="shared" si="56"/>
        <v>2016</v>
      </c>
      <c r="L596">
        <v>1458240206</v>
      </c>
      <c r="M596" s="14">
        <f t="shared" si="57"/>
        <v>42446.780162037037</v>
      </c>
      <c r="N596" s="10">
        <f t="shared" si="58"/>
        <v>2016</v>
      </c>
      <c r="O596" t="b">
        <v>0</v>
      </c>
      <c r="P596">
        <v>2</v>
      </c>
      <c r="Q596" s="10">
        <f t="shared" si="54"/>
        <v>0</v>
      </c>
      <c r="R596" s="10">
        <f t="shared" si="59"/>
        <v>13</v>
      </c>
      <c r="S596" t="b">
        <v>0</v>
      </c>
      <c r="T596" t="s">
        <v>8270</v>
      </c>
      <c r="U596" s="12" t="s">
        <v>8328</v>
      </c>
      <c r="V596" t="s">
        <v>8329</v>
      </c>
    </row>
    <row r="597" spans="1:22" ht="60" hidden="1" x14ac:dyDescent="0.25">
      <c r="A597">
        <v>595</v>
      </c>
      <c r="B597" s="3" t="s">
        <v>596</v>
      </c>
      <c r="C597" s="9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f t="shared" si="55"/>
        <v>42128.069884259254</v>
      </c>
      <c r="K597" s="10">
        <f t="shared" si="56"/>
        <v>2015</v>
      </c>
      <c r="L597">
        <v>1426815638</v>
      </c>
      <c r="M597" s="14">
        <f t="shared" si="57"/>
        <v>42083.069884259254</v>
      </c>
      <c r="N597" s="10">
        <f t="shared" si="58"/>
        <v>2015</v>
      </c>
      <c r="O597" t="b">
        <v>0</v>
      </c>
      <c r="P597">
        <v>8</v>
      </c>
      <c r="Q597" s="10">
        <f t="shared" si="54"/>
        <v>0</v>
      </c>
      <c r="R597" s="10">
        <f t="shared" si="59"/>
        <v>53.25</v>
      </c>
      <c r="S597" t="b">
        <v>0</v>
      </c>
      <c r="T597" t="s">
        <v>8270</v>
      </c>
      <c r="U597" s="12" t="s">
        <v>8328</v>
      </c>
      <c r="V597" t="s">
        <v>8329</v>
      </c>
    </row>
    <row r="598" spans="1:22" ht="45" hidden="1" x14ac:dyDescent="0.25">
      <c r="A598">
        <v>596</v>
      </c>
      <c r="B598" s="3" t="s">
        <v>597</v>
      </c>
      <c r="C598" s="9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f t="shared" si="55"/>
        <v>42676.896898148145</v>
      </c>
      <c r="K598" s="10">
        <f t="shared" si="56"/>
        <v>2016</v>
      </c>
      <c r="L598">
        <v>1475530292</v>
      </c>
      <c r="M598" s="14">
        <f t="shared" si="57"/>
        <v>42646.896898148145</v>
      </c>
      <c r="N598" s="10">
        <f t="shared" si="58"/>
        <v>2016</v>
      </c>
      <c r="O598" t="b">
        <v>0</v>
      </c>
      <c r="P598">
        <v>2</v>
      </c>
      <c r="Q598" s="10">
        <f t="shared" si="54"/>
        <v>0</v>
      </c>
      <c r="R598" s="10">
        <f t="shared" si="59"/>
        <v>3</v>
      </c>
      <c r="S598" t="b">
        <v>0</v>
      </c>
      <c r="T598" t="s">
        <v>8270</v>
      </c>
      <c r="U598" s="12" t="s">
        <v>8328</v>
      </c>
      <c r="V598" t="s">
        <v>8329</v>
      </c>
    </row>
    <row r="599" spans="1:22" ht="45" hidden="1" x14ac:dyDescent="0.25">
      <c r="A599">
        <v>597</v>
      </c>
      <c r="B599" s="3" t="s">
        <v>598</v>
      </c>
      <c r="C599" s="9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f t="shared" si="55"/>
        <v>42582.666666666672</v>
      </c>
      <c r="K599" s="10">
        <f t="shared" si="56"/>
        <v>2016</v>
      </c>
      <c r="L599">
        <v>1466787335</v>
      </c>
      <c r="M599" s="14">
        <f t="shared" si="57"/>
        <v>42545.705266203702</v>
      </c>
      <c r="N599" s="10">
        <f t="shared" si="58"/>
        <v>2016</v>
      </c>
      <c r="O599" t="b">
        <v>0</v>
      </c>
      <c r="P599">
        <v>2</v>
      </c>
      <c r="Q599" s="10">
        <f t="shared" si="54"/>
        <v>0</v>
      </c>
      <c r="R599" s="10">
        <f t="shared" si="59"/>
        <v>10</v>
      </c>
      <c r="S599" t="b">
        <v>0</v>
      </c>
      <c r="T599" t="s">
        <v>8270</v>
      </c>
      <c r="U599" s="12" t="s">
        <v>8328</v>
      </c>
      <c r="V599" t="s">
        <v>8329</v>
      </c>
    </row>
    <row r="600" spans="1:22" ht="30" hidden="1" x14ac:dyDescent="0.25">
      <c r="A600">
        <v>598</v>
      </c>
      <c r="B600" s="3" t="s">
        <v>599</v>
      </c>
      <c r="C600" s="9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f t="shared" si="55"/>
        <v>41978.00209490741</v>
      </c>
      <c r="K600" s="10">
        <f t="shared" si="56"/>
        <v>2014</v>
      </c>
      <c r="L600">
        <v>1415145781</v>
      </c>
      <c r="M600" s="14">
        <f t="shared" si="57"/>
        <v>41948.00209490741</v>
      </c>
      <c r="N600" s="10">
        <f t="shared" si="58"/>
        <v>2014</v>
      </c>
      <c r="O600" t="b">
        <v>0</v>
      </c>
      <c r="P600">
        <v>7</v>
      </c>
      <c r="Q600" s="10">
        <f t="shared" si="54"/>
        <v>34</v>
      </c>
      <c r="R600" s="10">
        <f t="shared" si="59"/>
        <v>121.43</v>
      </c>
      <c r="S600" t="b">
        <v>0</v>
      </c>
      <c r="T600" t="s">
        <v>8270</v>
      </c>
      <c r="U600" s="12" t="s">
        <v>8328</v>
      </c>
      <c r="V600" t="s">
        <v>8329</v>
      </c>
    </row>
    <row r="601" spans="1:22" ht="60" hidden="1" x14ac:dyDescent="0.25">
      <c r="A601">
        <v>599</v>
      </c>
      <c r="B601" s="3" t="s">
        <v>600</v>
      </c>
      <c r="C601" s="9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f t="shared" si="55"/>
        <v>42071.636111111111</v>
      </c>
      <c r="K601" s="10">
        <f t="shared" si="56"/>
        <v>2015</v>
      </c>
      <c r="L601">
        <v>1423769402</v>
      </c>
      <c r="M601" s="14">
        <f t="shared" si="57"/>
        <v>42047.812523148154</v>
      </c>
      <c r="N601" s="10">
        <f t="shared" si="58"/>
        <v>2015</v>
      </c>
      <c r="O601" t="b">
        <v>0</v>
      </c>
      <c r="P601">
        <v>2</v>
      </c>
      <c r="Q601" s="10">
        <f t="shared" si="54"/>
        <v>0</v>
      </c>
      <c r="R601" s="10">
        <f t="shared" si="59"/>
        <v>15.5</v>
      </c>
      <c r="S601" t="b">
        <v>0</v>
      </c>
      <c r="T601" t="s">
        <v>8270</v>
      </c>
      <c r="U601" s="12" t="s">
        <v>8328</v>
      </c>
      <c r="V601" t="s">
        <v>8329</v>
      </c>
    </row>
    <row r="602" spans="1:22" ht="30" hidden="1" x14ac:dyDescent="0.25">
      <c r="A602">
        <v>600</v>
      </c>
      <c r="B602" s="3" t="s">
        <v>601</v>
      </c>
      <c r="C602" s="9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f t="shared" si="55"/>
        <v>42133.798171296294</v>
      </c>
      <c r="K602" s="10">
        <f t="shared" si="56"/>
        <v>2015</v>
      </c>
      <c r="L602">
        <v>1426014562</v>
      </c>
      <c r="M602" s="14">
        <f t="shared" si="57"/>
        <v>42073.798171296294</v>
      </c>
      <c r="N602" s="10">
        <f t="shared" si="58"/>
        <v>2015</v>
      </c>
      <c r="O602" t="b">
        <v>0</v>
      </c>
      <c r="P602">
        <v>1</v>
      </c>
      <c r="Q602" s="10">
        <f t="shared" si="54"/>
        <v>2</v>
      </c>
      <c r="R602" s="10">
        <f t="shared" si="59"/>
        <v>100</v>
      </c>
      <c r="S602" t="b">
        <v>0</v>
      </c>
      <c r="T602" t="s">
        <v>8270</v>
      </c>
      <c r="U602" s="12" t="s">
        <v>8328</v>
      </c>
      <c r="V602" t="s">
        <v>8329</v>
      </c>
    </row>
    <row r="603" spans="1:22" ht="60" hidden="1" x14ac:dyDescent="0.25">
      <c r="A603">
        <v>601</v>
      </c>
      <c r="B603" s="3" t="s">
        <v>602</v>
      </c>
      <c r="C603" s="9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f t="shared" si="55"/>
        <v>41999.858090277776</v>
      </c>
      <c r="K603" s="10">
        <f t="shared" si="56"/>
        <v>2014</v>
      </c>
      <c r="L603">
        <v>1417034139</v>
      </c>
      <c r="M603" s="14">
        <f t="shared" si="57"/>
        <v>41969.858090277776</v>
      </c>
      <c r="N603" s="10">
        <f t="shared" si="58"/>
        <v>2014</v>
      </c>
      <c r="O603" t="b">
        <v>0</v>
      </c>
      <c r="P603">
        <v>6</v>
      </c>
      <c r="Q603" s="10">
        <f t="shared" si="54"/>
        <v>1</v>
      </c>
      <c r="R603" s="10">
        <f t="shared" si="59"/>
        <v>23.33</v>
      </c>
      <c r="S603" t="b">
        <v>0</v>
      </c>
      <c r="T603" t="s">
        <v>8270</v>
      </c>
      <c r="U603" s="12" t="s">
        <v>8328</v>
      </c>
      <c r="V603" t="s">
        <v>8329</v>
      </c>
    </row>
    <row r="604" spans="1:22" ht="45" hidden="1" x14ac:dyDescent="0.25">
      <c r="A604">
        <v>602</v>
      </c>
      <c r="B604" s="3" t="s">
        <v>603</v>
      </c>
      <c r="C604" s="9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f t="shared" si="55"/>
        <v>42173.79415509259</v>
      </c>
      <c r="K604" s="10">
        <f t="shared" si="56"/>
        <v>2015</v>
      </c>
      <c r="L604">
        <v>1432062215</v>
      </c>
      <c r="M604" s="14">
        <f t="shared" si="57"/>
        <v>42143.79415509259</v>
      </c>
      <c r="N604" s="10">
        <f t="shared" si="58"/>
        <v>2015</v>
      </c>
      <c r="O604" t="b">
        <v>0</v>
      </c>
      <c r="P604">
        <v>0</v>
      </c>
      <c r="Q604" s="10">
        <f t="shared" si="54"/>
        <v>0</v>
      </c>
      <c r="R604" s="10">
        <f t="shared" si="59"/>
        <v>0</v>
      </c>
      <c r="S604" t="b">
        <v>0</v>
      </c>
      <c r="T604" t="s">
        <v>8270</v>
      </c>
      <c r="U604" s="12" t="s">
        <v>8328</v>
      </c>
      <c r="V604" t="s">
        <v>8329</v>
      </c>
    </row>
    <row r="605" spans="1:22" ht="45" hidden="1" x14ac:dyDescent="0.25">
      <c r="A605">
        <v>603</v>
      </c>
      <c r="B605" s="3" t="s">
        <v>604</v>
      </c>
      <c r="C605" s="9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f t="shared" si="55"/>
        <v>41865.639155092591</v>
      </c>
      <c r="K605" s="10">
        <f t="shared" si="56"/>
        <v>2014</v>
      </c>
      <c r="L605">
        <v>1405437623</v>
      </c>
      <c r="M605" s="14">
        <f t="shared" si="57"/>
        <v>41835.639155092591</v>
      </c>
      <c r="N605" s="10">
        <f t="shared" si="58"/>
        <v>2014</v>
      </c>
      <c r="O605" t="b">
        <v>0</v>
      </c>
      <c r="P605">
        <v>13</v>
      </c>
      <c r="Q605" s="10">
        <f t="shared" si="54"/>
        <v>4</v>
      </c>
      <c r="R605" s="10">
        <f t="shared" si="59"/>
        <v>45.39</v>
      </c>
      <c r="S605" t="b">
        <v>0</v>
      </c>
      <c r="T605" t="s">
        <v>8270</v>
      </c>
      <c r="U605" s="12" t="s">
        <v>8328</v>
      </c>
      <c r="V605" t="s">
        <v>8329</v>
      </c>
    </row>
    <row r="606" spans="1:22" ht="60" hidden="1" x14ac:dyDescent="0.25">
      <c r="A606">
        <v>604</v>
      </c>
      <c r="B606" s="3" t="s">
        <v>605</v>
      </c>
      <c r="C606" s="9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f t="shared" si="55"/>
        <v>41879.035370370373</v>
      </c>
      <c r="K606" s="10">
        <f t="shared" si="56"/>
        <v>2014</v>
      </c>
      <c r="L606">
        <v>1406595056</v>
      </c>
      <c r="M606" s="14">
        <f t="shared" si="57"/>
        <v>41849.035370370373</v>
      </c>
      <c r="N606" s="10">
        <f t="shared" si="58"/>
        <v>2014</v>
      </c>
      <c r="O606" t="b">
        <v>0</v>
      </c>
      <c r="P606">
        <v>0</v>
      </c>
      <c r="Q606" s="10">
        <f t="shared" si="54"/>
        <v>0</v>
      </c>
      <c r="R606" s="10">
        <f t="shared" si="59"/>
        <v>0</v>
      </c>
      <c r="S606" t="b">
        <v>0</v>
      </c>
      <c r="T606" t="s">
        <v>8270</v>
      </c>
      <c r="U606" s="12" t="s">
        <v>8328</v>
      </c>
      <c r="V606" t="s">
        <v>8329</v>
      </c>
    </row>
    <row r="607" spans="1:22" ht="30" hidden="1" x14ac:dyDescent="0.25">
      <c r="A607">
        <v>605</v>
      </c>
      <c r="B607" s="3" t="s">
        <v>606</v>
      </c>
      <c r="C607" s="9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f t="shared" si="55"/>
        <v>42239.357731481476</v>
      </c>
      <c r="K607" s="10">
        <f t="shared" si="56"/>
        <v>2015</v>
      </c>
      <c r="L607">
        <v>1436430908</v>
      </c>
      <c r="M607" s="14">
        <f t="shared" si="57"/>
        <v>42194.357731481476</v>
      </c>
      <c r="N607" s="10">
        <f t="shared" si="58"/>
        <v>2015</v>
      </c>
      <c r="O607" t="b">
        <v>0</v>
      </c>
      <c r="P607">
        <v>8</v>
      </c>
      <c r="Q607" s="10">
        <f t="shared" si="54"/>
        <v>3</v>
      </c>
      <c r="R607" s="10">
        <f t="shared" si="59"/>
        <v>16.38</v>
      </c>
      <c r="S607" t="b">
        <v>0</v>
      </c>
      <c r="T607" t="s">
        <v>8270</v>
      </c>
      <c r="U607" s="12" t="s">
        <v>8328</v>
      </c>
      <c r="V607" t="s">
        <v>8329</v>
      </c>
    </row>
    <row r="608" spans="1:22" ht="60" hidden="1" x14ac:dyDescent="0.25">
      <c r="A608">
        <v>606</v>
      </c>
      <c r="B608" s="3" t="s">
        <v>607</v>
      </c>
      <c r="C608" s="9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f t="shared" si="55"/>
        <v>42148.625</v>
      </c>
      <c r="K608" s="10">
        <f t="shared" si="56"/>
        <v>2015</v>
      </c>
      <c r="L608">
        <v>1428507409</v>
      </c>
      <c r="M608" s="14">
        <f t="shared" si="57"/>
        <v>42102.650567129633</v>
      </c>
      <c r="N608" s="10">
        <f t="shared" si="58"/>
        <v>2015</v>
      </c>
      <c r="O608" t="b">
        <v>0</v>
      </c>
      <c r="P608">
        <v>1</v>
      </c>
      <c r="Q608" s="10">
        <f t="shared" si="54"/>
        <v>0</v>
      </c>
      <c r="R608" s="10">
        <f t="shared" si="59"/>
        <v>10</v>
      </c>
      <c r="S608" t="b">
        <v>0</v>
      </c>
      <c r="T608" t="s">
        <v>8270</v>
      </c>
      <c r="U608" s="12" t="s">
        <v>8328</v>
      </c>
      <c r="V608" t="s">
        <v>8329</v>
      </c>
    </row>
    <row r="609" spans="1:22" ht="60" hidden="1" x14ac:dyDescent="0.25">
      <c r="A609">
        <v>607</v>
      </c>
      <c r="B609" s="3" t="s">
        <v>608</v>
      </c>
      <c r="C609" s="9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f t="shared" si="55"/>
        <v>42330.867314814815</v>
      </c>
      <c r="K609" s="10">
        <f t="shared" si="56"/>
        <v>2015</v>
      </c>
      <c r="L609">
        <v>1445629736</v>
      </c>
      <c r="M609" s="14">
        <f t="shared" si="57"/>
        <v>42300.825648148151</v>
      </c>
      <c r="N609" s="10">
        <f t="shared" si="58"/>
        <v>2015</v>
      </c>
      <c r="O609" t="b">
        <v>0</v>
      </c>
      <c r="P609">
        <v>0</v>
      </c>
      <c r="Q609" s="10">
        <f t="shared" si="54"/>
        <v>0</v>
      </c>
      <c r="R609" s="10">
        <f t="shared" si="59"/>
        <v>0</v>
      </c>
      <c r="S609" t="b">
        <v>0</v>
      </c>
      <c r="T609" t="s">
        <v>8270</v>
      </c>
      <c r="U609" s="12" t="s">
        <v>8328</v>
      </c>
      <c r="V609" t="s">
        <v>8329</v>
      </c>
    </row>
    <row r="610" spans="1:22" ht="60" hidden="1" x14ac:dyDescent="0.25">
      <c r="A610">
        <v>608</v>
      </c>
      <c r="B610" s="3" t="s">
        <v>609</v>
      </c>
      <c r="C610" s="9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f t="shared" si="55"/>
        <v>42170.921064814815</v>
      </c>
      <c r="K610" s="10">
        <f t="shared" si="56"/>
        <v>2015</v>
      </c>
      <c r="L610">
        <v>1431813980</v>
      </c>
      <c r="M610" s="14">
        <f t="shared" si="57"/>
        <v>42140.921064814815</v>
      </c>
      <c r="N610" s="10">
        <f t="shared" si="58"/>
        <v>2015</v>
      </c>
      <c r="O610" t="b">
        <v>0</v>
      </c>
      <c r="P610">
        <v>5</v>
      </c>
      <c r="Q610" s="10">
        <f t="shared" si="54"/>
        <v>1</v>
      </c>
      <c r="R610" s="10">
        <f t="shared" si="59"/>
        <v>292.2</v>
      </c>
      <c r="S610" t="b">
        <v>0</v>
      </c>
      <c r="T610" t="s">
        <v>8270</v>
      </c>
      <c r="U610" s="12" t="s">
        <v>8328</v>
      </c>
      <c r="V610" t="s">
        <v>8329</v>
      </c>
    </row>
    <row r="611" spans="1:22" ht="60" hidden="1" x14ac:dyDescent="0.25">
      <c r="A611">
        <v>609</v>
      </c>
      <c r="B611" s="3" t="s">
        <v>610</v>
      </c>
      <c r="C611" s="9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f t="shared" si="55"/>
        <v>42337.075740740736</v>
      </c>
      <c r="K611" s="10">
        <f t="shared" si="56"/>
        <v>2015</v>
      </c>
      <c r="L611">
        <v>1446166144</v>
      </c>
      <c r="M611" s="14">
        <f t="shared" si="57"/>
        <v>42307.034074074079</v>
      </c>
      <c r="N611" s="10">
        <f t="shared" si="58"/>
        <v>2015</v>
      </c>
      <c r="O611" t="b">
        <v>0</v>
      </c>
      <c r="P611">
        <v>1</v>
      </c>
      <c r="Q611" s="10">
        <f t="shared" si="54"/>
        <v>1</v>
      </c>
      <c r="R611" s="10">
        <f t="shared" si="59"/>
        <v>5</v>
      </c>
      <c r="S611" t="b">
        <v>0</v>
      </c>
      <c r="T611" t="s">
        <v>8270</v>
      </c>
      <c r="U611" s="12" t="s">
        <v>8328</v>
      </c>
      <c r="V611" t="s">
        <v>8329</v>
      </c>
    </row>
    <row r="612" spans="1:22" ht="45" hidden="1" x14ac:dyDescent="0.25">
      <c r="A612">
        <v>610</v>
      </c>
      <c r="B612" s="3" t="s">
        <v>611</v>
      </c>
      <c r="C612" s="9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f t="shared" si="55"/>
        <v>42116.83085648148</v>
      </c>
      <c r="K612" s="10">
        <f t="shared" si="56"/>
        <v>2015</v>
      </c>
      <c r="L612">
        <v>1427140586</v>
      </c>
      <c r="M612" s="14">
        <f t="shared" si="57"/>
        <v>42086.83085648148</v>
      </c>
      <c r="N612" s="10">
        <f t="shared" si="58"/>
        <v>2015</v>
      </c>
      <c r="O612" t="b">
        <v>0</v>
      </c>
      <c r="P612">
        <v>0</v>
      </c>
      <c r="Q612" s="10">
        <f t="shared" si="54"/>
        <v>0</v>
      </c>
      <c r="R612" s="10">
        <f t="shared" si="59"/>
        <v>0</v>
      </c>
      <c r="S612" t="b">
        <v>0</v>
      </c>
      <c r="T612" t="s">
        <v>8270</v>
      </c>
      <c r="U612" s="12" t="s">
        <v>8328</v>
      </c>
      <c r="V612" t="s">
        <v>8329</v>
      </c>
    </row>
    <row r="613" spans="1:22" ht="60" hidden="1" x14ac:dyDescent="0.25">
      <c r="A613">
        <v>611</v>
      </c>
      <c r="B613" s="3" t="s">
        <v>612</v>
      </c>
      <c r="C613" s="9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f t="shared" si="55"/>
        <v>42388.560613425929</v>
      </c>
      <c r="K613" s="10">
        <f t="shared" si="56"/>
        <v>2016</v>
      </c>
      <c r="L613">
        <v>1448026037</v>
      </c>
      <c r="M613" s="14">
        <f t="shared" si="57"/>
        <v>42328.560613425929</v>
      </c>
      <c r="N613" s="10">
        <f t="shared" si="58"/>
        <v>2015</v>
      </c>
      <c r="O613" t="b">
        <v>0</v>
      </c>
      <c r="P613">
        <v>0</v>
      </c>
      <c r="Q613" s="10">
        <f t="shared" si="54"/>
        <v>0</v>
      </c>
      <c r="R613" s="10">
        <f t="shared" si="59"/>
        <v>0</v>
      </c>
      <c r="S613" t="b">
        <v>0</v>
      </c>
      <c r="T613" t="s">
        <v>8270</v>
      </c>
      <c r="U613" s="12" t="s">
        <v>8328</v>
      </c>
      <c r="V613" t="s">
        <v>8329</v>
      </c>
    </row>
    <row r="614" spans="1:22" ht="30" hidden="1" x14ac:dyDescent="0.25">
      <c r="A614">
        <v>612</v>
      </c>
      <c r="B614" s="3" t="s">
        <v>613</v>
      </c>
      <c r="C614" s="9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f t="shared" si="55"/>
        <v>42615.031782407401</v>
      </c>
      <c r="K614" s="10">
        <f t="shared" si="56"/>
        <v>2016</v>
      </c>
      <c r="L614">
        <v>1470185146</v>
      </c>
      <c r="M614" s="14">
        <f t="shared" si="57"/>
        <v>42585.031782407401</v>
      </c>
      <c r="N614" s="10">
        <f t="shared" si="58"/>
        <v>2016</v>
      </c>
      <c r="O614" t="b">
        <v>0</v>
      </c>
      <c r="P614">
        <v>0</v>
      </c>
      <c r="Q614" s="10">
        <f t="shared" si="54"/>
        <v>0</v>
      </c>
      <c r="R614" s="10">
        <f t="shared" si="59"/>
        <v>0</v>
      </c>
      <c r="S614" t="b">
        <v>0</v>
      </c>
      <c r="T614" t="s">
        <v>8270</v>
      </c>
      <c r="U614" s="12" t="s">
        <v>8328</v>
      </c>
      <c r="V614" t="s">
        <v>8329</v>
      </c>
    </row>
    <row r="615" spans="1:22" ht="60" hidden="1" x14ac:dyDescent="0.25">
      <c r="A615">
        <v>613</v>
      </c>
      <c r="B615" s="3" t="s">
        <v>614</v>
      </c>
      <c r="C615" s="9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f t="shared" si="55"/>
        <v>42278.207638888889</v>
      </c>
      <c r="K615" s="10">
        <f t="shared" si="56"/>
        <v>2015</v>
      </c>
      <c r="L615">
        <v>1441022120</v>
      </c>
      <c r="M615" s="14">
        <f t="shared" si="57"/>
        <v>42247.496759259258</v>
      </c>
      <c r="N615" s="10">
        <f t="shared" si="58"/>
        <v>2015</v>
      </c>
      <c r="O615" t="b">
        <v>0</v>
      </c>
      <c r="P615">
        <v>121</v>
      </c>
      <c r="Q615" s="10">
        <f t="shared" si="54"/>
        <v>21</v>
      </c>
      <c r="R615" s="10">
        <f t="shared" si="59"/>
        <v>105.93</v>
      </c>
      <c r="S615" t="b">
        <v>0</v>
      </c>
      <c r="T615" t="s">
        <v>8270</v>
      </c>
      <c r="U615" s="12" t="s">
        <v>8328</v>
      </c>
      <c r="V615" t="s">
        <v>8329</v>
      </c>
    </row>
    <row r="616" spans="1:22" ht="45" hidden="1" x14ac:dyDescent="0.25">
      <c r="A616">
        <v>614</v>
      </c>
      <c r="B616" s="3" t="s">
        <v>615</v>
      </c>
      <c r="C616" s="9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f t="shared" si="55"/>
        <v>42545.061805555553</v>
      </c>
      <c r="K616" s="10">
        <f t="shared" si="56"/>
        <v>2016</v>
      </c>
      <c r="L616">
        <v>1464139740</v>
      </c>
      <c r="M616" s="14">
        <f t="shared" si="57"/>
        <v>42515.061805555553</v>
      </c>
      <c r="N616" s="10">
        <f t="shared" si="58"/>
        <v>2016</v>
      </c>
      <c r="O616" t="b">
        <v>0</v>
      </c>
      <c r="P616">
        <v>0</v>
      </c>
      <c r="Q616" s="10">
        <f t="shared" si="54"/>
        <v>0</v>
      </c>
      <c r="R616" s="10">
        <f t="shared" si="59"/>
        <v>0</v>
      </c>
      <c r="S616" t="b">
        <v>0</v>
      </c>
      <c r="T616" t="s">
        <v>8270</v>
      </c>
      <c r="U616" s="12" t="s">
        <v>8328</v>
      </c>
      <c r="V616" t="s">
        <v>8329</v>
      </c>
    </row>
    <row r="617" spans="1:22" ht="45" hidden="1" x14ac:dyDescent="0.25">
      <c r="A617">
        <v>615</v>
      </c>
      <c r="B617" s="3" t="s">
        <v>616</v>
      </c>
      <c r="C617" s="9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f t="shared" si="55"/>
        <v>42272.122210648144</v>
      </c>
      <c r="K617" s="10">
        <f t="shared" si="56"/>
        <v>2015</v>
      </c>
      <c r="L617">
        <v>1440557759</v>
      </c>
      <c r="M617" s="14">
        <f t="shared" si="57"/>
        <v>42242.122210648144</v>
      </c>
      <c r="N617" s="10">
        <f t="shared" si="58"/>
        <v>2015</v>
      </c>
      <c r="O617" t="b">
        <v>0</v>
      </c>
      <c r="P617">
        <v>0</v>
      </c>
      <c r="Q617" s="10">
        <f t="shared" si="54"/>
        <v>0</v>
      </c>
      <c r="R617" s="10">
        <f t="shared" si="59"/>
        <v>0</v>
      </c>
      <c r="S617" t="b">
        <v>0</v>
      </c>
      <c r="T617" t="s">
        <v>8270</v>
      </c>
      <c r="U617" s="12" t="s">
        <v>8328</v>
      </c>
      <c r="V617" t="s">
        <v>8329</v>
      </c>
    </row>
    <row r="618" spans="1:22" ht="60" hidden="1" x14ac:dyDescent="0.25">
      <c r="A618">
        <v>616</v>
      </c>
      <c r="B618" s="3" t="s">
        <v>617</v>
      </c>
      <c r="C618" s="9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f t="shared" si="55"/>
        <v>42791.376238425932</v>
      </c>
      <c r="K618" s="10">
        <f t="shared" si="56"/>
        <v>2017</v>
      </c>
      <c r="L618">
        <v>1485421307</v>
      </c>
      <c r="M618" s="14">
        <f t="shared" si="57"/>
        <v>42761.376238425932</v>
      </c>
      <c r="N618" s="10">
        <f t="shared" si="58"/>
        <v>2017</v>
      </c>
      <c r="O618" t="b">
        <v>0</v>
      </c>
      <c r="P618">
        <v>0</v>
      </c>
      <c r="Q618" s="10">
        <f t="shared" si="54"/>
        <v>0</v>
      </c>
      <c r="R618" s="10">
        <f t="shared" si="59"/>
        <v>0</v>
      </c>
      <c r="S618" t="b">
        <v>0</v>
      </c>
      <c r="T618" t="s">
        <v>8270</v>
      </c>
      <c r="U618" s="12" t="s">
        <v>8328</v>
      </c>
      <c r="V618" t="s">
        <v>8329</v>
      </c>
    </row>
    <row r="619" spans="1:22" ht="60" hidden="1" x14ac:dyDescent="0.25">
      <c r="A619">
        <v>617</v>
      </c>
      <c r="B619" s="3" t="s">
        <v>618</v>
      </c>
      <c r="C619" s="9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f t="shared" si="55"/>
        <v>42132.343090277776</v>
      </c>
      <c r="K619" s="10">
        <f t="shared" si="56"/>
        <v>2015</v>
      </c>
      <c r="L619">
        <v>1427184843</v>
      </c>
      <c r="M619" s="14">
        <f t="shared" si="57"/>
        <v>42087.343090277776</v>
      </c>
      <c r="N619" s="10">
        <f t="shared" si="58"/>
        <v>2015</v>
      </c>
      <c r="O619" t="b">
        <v>0</v>
      </c>
      <c r="P619">
        <v>3</v>
      </c>
      <c r="Q619" s="10">
        <f t="shared" si="54"/>
        <v>3</v>
      </c>
      <c r="R619" s="10">
        <f t="shared" si="59"/>
        <v>20</v>
      </c>
      <c r="S619" t="b">
        <v>0</v>
      </c>
      <c r="T619" t="s">
        <v>8270</v>
      </c>
      <c r="U619" s="12" t="s">
        <v>8328</v>
      </c>
      <c r="V619" t="s">
        <v>8329</v>
      </c>
    </row>
    <row r="620" spans="1:22" ht="60" hidden="1" x14ac:dyDescent="0.25">
      <c r="A620">
        <v>618</v>
      </c>
      <c r="B620" s="3" t="s">
        <v>619</v>
      </c>
      <c r="C620" s="9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f t="shared" si="55"/>
        <v>42347.810219907406</v>
      </c>
      <c r="K620" s="10">
        <f t="shared" si="56"/>
        <v>2015</v>
      </c>
      <c r="L620">
        <v>1447097203</v>
      </c>
      <c r="M620" s="14">
        <f t="shared" si="57"/>
        <v>42317.810219907406</v>
      </c>
      <c r="N620" s="10">
        <f t="shared" si="58"/>
        <v>2015</v>
      </c>
      <c r="O620" t="b">
        <v>0</v>
      </c>
      <c r="P620">
        <v>0</v>
      </c>
      <c r="Q620" s="10">
        <f t="shared" si="54"/>
        <v>0</v>
      </c>
      <c r="R620" s="10">
        <f t="shared" si="59"/>
        <v>0</v>
      </c>
      <c r="S620" t="b">
        <v>0</v>
      </c>
      <c r="T620" t="s">
        <v>8270</v>
      </c>
      <c r="U620" s="12" t="s">
        <v>8328</v>
      </c>
      <c r="V620" t="s">
        <v>8329</v>
      </c>
    </row>
    <row r="621" spans="1:22" ht="30" hidden="1" x14ac:dyDescent="0.25">
      <c r="A621">
        <v>619</v>
      </c>
      <c r="B621" s="3" t="s">
        <v>620</v>
      </c>
      <c r="C621" s="9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f t="shared" si="55"/>
        <v>41968.692013888889</v>
      </c>
      <c r="K621" s="10">
        <f t="shared" si="56"/>
        <v>2014</v>
      </c>
      <c r="L621">
        <v>1411745790</v>
      </c>
      <c r="M621" s="14">
        <f t="shared" si="57"/>
        <v>41908.650347222225</v>
      </c>
      <c r="N621" s="10">
        <f t="shared" si="58"/>
        <v>2014</v>
      </c>
      <c r="O621" t="b">
        <v>0</v>
      </c>
      <c r="P621">
        <v>1</v>
      </c>
      <c r="Q621" s="10">
        <f t="shared" si="54"/>
        <v>0</v>
      </c>
      <c r="R621" s="10">
        <f t="shared" si="59"/>
        <v>1</v>
      </c>
      <c r="S621" t="b">
        <v>0</v>
      </c>
      <c r="T621" t="s">
        <v>8270</v>
      </c>
      <c r="U621" s="12" t="s">
        <v>8328</v>
      </c>
      <c r="V621" t="s">
        <v>8329</v>
      </c>
    </row>
    <row r="622" spans="1:22" ht="45" hidden="1" x14ac:dyDescent="0.25">
      <c r="A622">
        <v>620</v>
      </c>
      <c r="B622" s="3" t="s">
        <v>621</v>
      </c>
      <c r="C622" s="9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f t="shared" si="55"/>
        <v>41876.716874999998</v>
      </c>
      <c r="K622" s="10">
        <f t="shared" si="56"/>
        <v>2014</v>
      </c>
      <c r="L622">
        <v>1405098738</v>
      </c>
      <c r="M622" s="14">
        <f t="shared" si="57"/>
        <v>41831.716874999998</v>
      </c>
      <c r="N622" s="10">
        <f t="shared" si="58"/>
        <v>2014</v>
      </c>
      <c r="O622" t="b">
        <v>0</v>
      </c>
      <c r="P622">
        <v>1</v>
      </c>
      <c r="Q622" s="10">
        <f t="shared" si="54"/>
        <v>1</v>
      </c>
      <c r="R622" s="10">
        <f t="shared" si="59"/>
        <v>300</v>
      </c>
      <c r="S622" t="b">
        <v>0</v>
      </c>
      <c r="T622" t="s">
        <v>8270</v>
      </c>
      <c r="U622" s="12" t="s">
        <v>8328</v>
      </c>
      <c r="V622" t="s">
        <v>8329</v>
      </c>
    </row>
    <row r="623" spans="1:22" ht="60" hidden="1" x14ac:dyDescent="0.25">
      <c r="A623">
        <v>621</v>
      </c>
      <c r="B623" s="3" t="s">
        <v>622</v>
      </c>
      <c r="C623" s="9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f t="shared" si="55"/>
        <v>42558.987696759257</v>
      </c>
      <c r="K623" s="10">
        <f t="shared" si="56"/>
        <v>2016</v>
      </c>
      <c r="L623">
        <v>1465342937</v>
      </c>
      <c r="M623" s="14">
        <f t="shared" si="57"/>
        <v>42528.987696759257</v>
      </c>
      <c r="N623" s="10">
        <f t="shared" si="58"/>
        <v>2016</v>
      </c>
      <c r="O623" t="b">
        <v>0</v>
      </c>
      <c r="P623">
        <v>3</v>
      </c>
      <c r="Q623" s="10">
        <f t="shared" si="54"/>
        <v>1</v>
      </c>
      <c r="R623" s="10">
        <f t="shared" si="59"/>
        <v>87</v>
      </c>
      <c r="S623" t="b">
        <v>0</v>
      </c>
      <c r="T623" t="s">
        <v>8270</v>
      </c>
      <c r="U623" s="12" t="s">
        <v>8328</v>
      </c>
      <c r="V623" t="s">
        <v>8329</v>
      </c>
    </row>
    <row r="624" spans="1:22" ht="60" hidden="1" x14ac:dyDescent="0.25">
      <c r="A624">
        <v>622</v>
      </c>
      <c r="B624" s="3" t="s">
        <v>623</v>
      </c>
      <c r="C624" s="9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f t="shared" si="55"/>
        <v>42552.774745370371</v>
      </c>
      <c r="K624" s="10">
        <f t="shared" si="56"/>
        <v>2016</v>
      </c>
      <c r="L624">
        <v>1465670138</v>
      </c>
      <c r="M624" s="14">
        <f t="shared" si="57"/>
        <v>42532.774745370371</v>
      </c>
      <c r="N624" s="10">
        <f t="shared" si="58"/>
        <v>2016</v>
      </c>
      <c r="O624" t="b">
        <v>0</v>
      </c>
      <c r="P624">
        <v>9</v>
      </c>
      <c r="Q624" s="10">
        <f t="shared" si="54"/>
        <v>6</v>
      </c>
      <c r="R624" s="10">
        <f t="shared" si="59"/>
        <v>37.89</v>
      </c>
      <c r="S624" t="b">
        <v>0</v>
      </c>
      <c r="T624" t="s">
        <v>8270</v>
      </c>
      <c r="U624" s="12" t="s">
        <v>8328</v>
      </c>
      <c r="V624" t="s">
        <v>8329</v>
      </c>
    </row>
    <row r="625" spans="1:22" ht="60" hidden="1" x14ac:dyDescent="0.25">
      <c r="A625">
        <v>623</v>
      </c>
      <c r="B625" s="3" t="s">
        <v>624</v>
      </c>
      <c r="C625" s="9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f t="shared" si="55"/>
        <v>42152.009224537032</v>
      </c>
      <c r="K625" s="10">
        <f t="shared" si="56"/>
        <v>2015</v>
      </c>
      <c r="L625">
        <v>1430179997</v>
      </c>
      <c r="M625" s="14">
        <f t="shared" si="57"/>
        <v>42122.009224537032</v>
      </c>
      <c r="N625" s="10">
        <f t="shared" si="58"/>
        <v>2015</v>
      </c>
      <c r="O625" t="b">
        <v>0</v>
      </c>
      <c r="P625">
        <v>0</v>
      </c>
      <c r="Q625" s="10">
        <f t="shared" si="54"/>
        <v>0</v>
      </c>
      <c r="R625" s="10">
        <f t="shared" si="59"/>
        <v>0</v>
      </c>
      <c r="S625" t="b">
        <v>0</v>
      </c>
      <c r="T625" t="s">
        <v>8270</v>
      </c>
      <c r="U625" s="12" t="s">
        <v>8328</v>
      </c>
      <c r="V625" t="s">
        <v>8329</v>
      </c>
    </row>
    <row r="626" spans="1:22" ht="45" hidden="1" x14ac:dyDescent="0.25">
      <c r="A626">
        <v>624</v>
      </c>
      <c r="B626" s="3" t="s">
        <v>625</v>
      </c>
      <c r="C626" s="9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f t="shared" si="55"/>
        <v>42138.988900462966</v>
      </c>
      <c r="K626" s="10">
        <f t="shared" si="56"/>
        <v>2015</v>
      </c>
      <c r="L626">
        <v>1429055041</v>
      </c>
      <c r="M626" s="14">
        <f t="shared" si="57"/>
        <v>42108.988900462966</v>
      </c>
      <c r="N626" s="10">
        <f t="shared" si="58"/>
        <v>2015</v>
      </c>
      <c r="O626" t="b">
        <v>0</v>
      </c>
      <c r="P626">
        <v>0</v>
      </c>
      <c r="Q626" s="10">
        <f t="shared" si="54"/>
        <v>0</v>
      </c>
      <c r="R626" s="10">
        <f t="shared" si="59"/>
        <v>0</v>
      </c>
      <c r="S626" t="b">
        <v>0</v>
      </c>
      <c r="T626" t="s">
        <v>8270</v>
      </c>
      <c r="U626" s="12" t="s">
        <v>8328</v>
      </c>
      <c r="V626" t="s">
        <v>8329</v>
      </c>
    </row>
    <row r="627" spans="1:22" ht="60" hidden="1" x14ac:dyDescent="0.25">
      <c r="A627">
        <v>625</v>
      </c>
      <c r="B627" s="3" t="s">
        <v>626</v>
      </c>
      <c r="C627" s="9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f t="shared" si="55"/>
        <v>42820.853900462964</v>
      </c>
      <c r="K627" s="10">
        <f t="shared" si="56"/>
        <v>2017</v>
      </c>
      <c r="L627">
        <v>1487971777</v>
      </c>
      <c r="M627" s="14">
        <f t="shared" si="57"/>
        <v>42790.895567129628</v>
      </c>
      <c r="N627" s="10">
        <f t="shared" si="58"/>
        <v>2017</v>
      </c>
      <c r="O627" t="b">
        <v>0</v>
      </c>
      <c r="P627">
        <v>0</v>
      </c>
      <c r="Q627" s="10">
        <f t="shared" si="54"/>
        <v>0</v>
      </c>
      <c r="R627" s="10">
        <f t="shared" si="59"/>
        <v>0</v>
      </c>
      <c r="S627" t="b">
        <v>0</v>
      </c>
      <c r="T627" t="s">
        <v>8270</v>
      </c>
      <c r="U627" s="12" t="s">
        <v>8328</v>
      </c>
      <c r="V627" t="s">
        <v>8329</v>
      </c>
    </row>
    <row r="628" spans="1:22" ht="60" hidden="1" x14ac:dyDescent="0.25">
      <c r="A628">
        <v>626</v>
      </c>
      <c r="B628" s="3" t="s">
        <v>627</v>
      </c>
      <c r="C628" s="9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f t="shared" si="55"/>
        <v>42231.556944444441</v>
      </c>
      <c r="K628" s="10">
        <f t="shared" si="56"/>
        <v>2015</v>
      </c>
      <c r="L628">
        <v>1436793939</v>
      </c>
      <c r="M628" s="14">
        <f t="shared" si="57"/>
        <v>42198.559479166666</v>
      </c>
      <c r="N628" s="10">
        <f t="shared" si="58"/>
        <v>2015</v>
      </c>
      <c r="O628" t="b">
        <v>0</v>
      </c>
      <c r="P628">
        <v>39</v>
      </c>
      <c r="Q628" s="10">
        <f t="shared" si="54"/>
        <v>17</v>
      </c>
      <c r="R628" s="10">
        <f t="shared" si="59"/>
        <v>111.41</v>
      </c>
      <c r="S628" t="b">
        <v>0</v>
      </c>
      <c r="T628" t="s">
        <v>8270</v>
      </c>
      <c r="U628" s="12" t="s">
        <v>8328</v>
      </c>
      <c r="V628" t="s">
        <v>8329</v>
      </c>
    </row>
    <row r="629" spans="1:22" ht="60" hidden="1" x14ac:dyDescent="0.25">
      <c r="A629">
        <v>627</v>
      </c>
      <c r="B629" s="3" t="s">
        <v>628</v>
      </c>
      <c r="C629" s="9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f t="shared" si="55"/>
        <v>42443.958333333328</v>
      </c>
      <c r="K629" s="10">
        <f t="shared" si="56"/>
        <v>2016</v>
      </c>
      <c r="L629">
        <v>1452842511</v>
      </c>
      <c r="M629" s="14">
        <f t="shared" si="57"/>
        <v>42384.306840277779</v>
      </c>
      <c r="N629" s="10">
        <f t="shared" si="58"/>
        <v>2016</v>
      </c>
      <c r="O629" t="b">
        <v>0</v>
      </c>
      <c r="P629">
        <v>1</v>
      </c>
      <c r="Q629" s="10">
        <f t="shared" si="54"/>
        <v>0</v>
      </c>
      <c r="R629" s="10">
        <f t="shared" si="59"/>
        <v>90</v>
      </c>
      <c r="S629" t="b">
        <v>0</v>
      </c>
      <c r="T629" t="s">
        <v>8270</v>
      </c>
      <c r="U629" s="12" t="s">
        <v>8328</v>
      </c>
      <c r="V629" t="s">
        <v>8329</v>
      </c>
    </row>
    <row r="630" spans="1:22" ht="45" hidden="1" x14ac:dyDescent="0.25">
      <c r="A630">
        <v>628</v>
      </c>
      <c r="B630" s="3" t="s">
        <v>629</v>
      </c>
      <c r="C630" s="9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f t="shared" si="55"/>
        <v>41833.692789351851</v>
      </c>
      <c r="K630" s="10">
        <f t="shared" si="56"/>
        <v>2014</v>
      </c>
      <c r="L630">
        <v>1402677457</v>
      </c>
      <c r="M630" s="14">
        <f t="shared" si="57"/>
        <v>41803.692789351851</v>
      </c>
      <c r="N630" s="10">
        <f t="shared" si="58"/>
        <v>2014</v>
      </c>
      <c r="O630" t="b">
        <v>0</v>
      </c>
      <c r="P630">
        <v>0</v>
      </c>
      <c r="Q630" s="10">
        <f t="shared" si="54"/>
        <v>0</v>
      </c>
      <c r="R630" s="10">
        <f t="shared" si="59"/>
        <v>0</v>
      </c>
      <c r="S630" t="b">
        <v>0</v>
      </c>
      <c r="T630" t="s">
        <v>8270</v>
      </c>
      <c r="U630" s="12" t="s">
        <v>8328</v>
      </c>
      <c r="V630" t="s">
        <v>8329</v>
      </c>
    </row>
    <row r="631" spans="1:22" ht="60" hidden="1" x14ac:dyDescent="0.25">
      <c r="A631">
        <v>629</v>
      </c>
      <c r="B631" s="3" t="s">
        <v>630</v>
      </c>
      <c r="C631" s="9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f t="shared" si="55"/>
        <v>42504.637824074074</v>
      </c>
      <c r="K631" s="10">
        <f t="shared" si="56"/>
        <v>2016</v>
      </c>
      <c r="L631">
        <v>1460647108</v>
      </c>
      <c r="M631" s="14">
        <f t="shared" si="57"/>
        <v>42474.637824074074</v>
      </c>
      <c r="N631" s="10">
        <f t="shared" si="58"/>
        <v>2016</v>
      </c>
      <c r="O631" t="b">
        <v>0</v>
      </c>
      <c r="P631">
        <v>3</v>
      </c>
      <c r="Q631" s="10">
        <f t="shared" si="54"/>
        <v>0</v>
      </c>
      <c r="R631" s="10">
        <f t="shared" si="59"/>
        <v>116.67</v>
      </c>
      <c r="S631" t="b">
        <v>0</v>
      </c>
      <c r="T631" t="s">
        <v>8270</v>
      </c>
      <c r="U631" s="12" t="s">
        <v>8328</v>
      </c>
      <c r="V631" t="s">
        <v>8329</v>
      </c>
    </row>
    <row r="632" spans="1:22" ht="60" hidden="1" x14ac:dyDescent="0.25">
      <c r="A632">
        <v>630</v>
      </c>
      <c r="B632" s="3" t="s">
        <v>631</v>
      </c>
      <c r="C632" s="9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f t="shared" si="55"/>
        <v>42253.215277777781</v>
      </c>
      <c r="K632" s="10">
        <f t="shared" si="56"/>
        <v>2015</v>
      </c>
      <c r="L632">
        <v>1438959121</v>
      </c>
      <c r="M632" s="14">
        <f t="shared" si="57"/>
        <v>42223.619456018518</v>
      </c>
      <c r="N632" s="10">
        <f t="shared" si="58"/>
        <v>2015</v>
      </c>
      <c r="O632" t="b">
        <v>0</v>
      </c>
      <c r="P632">
        <v>1</v>
      </c>
      <c r="Q632" s="10">
        <f t="shared" si="54"/>
        <v>0</v>
      </c>
      <c r="R632" s="10">
        <f t="shared" si="59"/>
        <v>10</v>
      </c>
      <c r="S632" t="b">
        <v>0</v>
      </c>
      <c r="T632" t="s">
        <v>8270</v>
      </c>
      <c r="U632" s="12" t="s">
        <v>8328</v>
      </c>
      <c r="V632" t="s">
        <v>8329</v>
      </c>
    </row>
    <row r="633" spans="1:22" ht="45" hidden="1" x14ac:dyDescent="0.25">
      <c r="A633">
        <v>631</v>
      </c>
      <c r="B633" s="3" t="s">
        <v>632</v>
      </c>
      <c r="C633" s="9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f t="shared" si="55"/>
        <v>42518.772326388891</v>
      </c>
      <c r="K633" s="10">
        <f t="shared" si="56"/>
        <v>2016</v>
      </c>
      <c r="L633">
        <v>1461954729</v>
      </c>
      <c r="M633" s="14">
        <f t="shared" si="57"/>
        <v>42489.772326388891</v>
      </c>
      <c r="N633" s="10">
        <f t="shared" si="58"/>
        <v>2016</v>
      </c>
      <c r="O633" t="b">
        <v>0</v>
      </c>
      <c r="P633">
        <v>9</v>
      </c>
      <c r="Q633" s="10">
        <f t="shared" si="54"/>
        <v>1</v>
      </c>
      <c r="R633" s="10">
        <f t="shared" si="59"/>
        <v>76.67</v>
      </c>
      <c r="S633" t="b">
        <v>0</v>
      </c>
      <c r="T633" t="s">
        <v>8270</v>
      </c>
      <c r="U633" s="12" t="s">
        <v>8328</v>
      </c>
      <c r="V633" t="s">
        <v>8329</v>
      </c>
    </row>
    <row r="634" spans="1:22" ht="45" hidden="1" x14ac:dyDescent="0.25">
      <c r="A634">
        <v>632</v>
      </c>
      <c r="B634" s="3" t="s">
        <v>633</v>
      </c>
      <c r="C634" s="9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f t="shared" si="55"/>
        <v>42333.700983796298</v>
      </c>
      <c r="K634" s="10">
        <f t="shared" si="56"/>
        <v>2015</v>
      </c>
      <c r="L634">
        <v>1445874565</v>
      </c>
      <c r="M634" s="14">
        <f t="shared" si="57"/>
        <v>42303.659317129626</v>
      </c>
      <c r="N634" s="10">
        <f t="shared" si="58"/>
        <v>2015</v>
      </c>
      <c r="O634" t="b">
        <v>0</v>
      </c>
      <c r="P634">
        <v>0</v>
      </c>
      <c r="Q634" s="10">
        <f t="shared" si="54"/>
        <v>0</v>
      </c>
      <c r="R634" s="10">
        <f t="shared" si="59"/>
        <v>0</v>
      </c>
      <c r="S634" t="b">
        <v>0</v>
      </c>
      <c r="T634" t="s">
        <v>8270</v>
      </c>
      <c r="U634" s="12" t="s">
        <v>8328</v>
      </c>
      <c r="V634" t="s">
        <v>8329</v>
      </c>
    </row>
    <row r="635" spans="1:22" ht="45" hidden="1" x14ac:dyDescent="0.25">
      <c r="A635">
        <v>633</v>
      </c>
      <c r="B635" s="3" t="s">
        <v>634</v>
      </c>
      <c r="C635" s="9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f t="shared" si="55"/>
        <v>42538.958333333328</v>
      </c>
      <c r="K635" s="10">
        <f t="shared" si="56"/>
        <v>2016</v>
      </c>
      <c r="L635">
        <v>1463469062</v>
      </c>
      <c r="M635" s="14">
        <f t="shared" si="57"/>
        <v>42507.29932870371</v>
      </c>
      <c r="N635" s="10">
        <f t="shared" si="58"/>
        <v>2016</v>
      </c>
      <c r="O635" t="b">
        <v>0</v>
      </c>
      <c r="P635">
        <v>25</v>
      </c>
      <c r="Q635" s="10">
        <f t="shared" si="54"/>
        <v>12</v>
      </c>
      <c r="R635" s="10">
        <f t="shared" si="59"/>
        <v>49.8</v>
      </c>
      <c r="S635" t="b">
        <v>0</v>
      </c>
      <c r="T635" t="s">
        <v>8270</v>
      </c>
      <c r="U635" s="12" t="s">
        <v>8328</v>
      </c>
      <c r="V635" t="s">
        <v>8329</v>
      </c>
    </row>
    <row r="636" spans="1:22" ht="45" hidden="1" x14ac:dyDescent="0.25">
      <c r="A636">
        <v>634</v>
      </c>
      <c r="B636" s="3" t="s">
        <v>635</v>
      </c>
      <c r="C636" s="9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f t="shared" si="55"/>
        <v>42061.928576388891</v>
      </c>
      <c r="K636" s="10">
        <f t="shared" si="56"/>
        <v>2015</v>
      </c>
      <c r="L636">
        <v>1422397029</v>
      </c>
      <c r="M636" s="14">
        <f t="shared" si="57"/>
        <v>42031.928576388891</v>
      </c>
      <c r="N636" s="10">
        <f t="shared" si="58"/>
        <v>2015</v>
      </c>
      <c r="O636" t="b">
        <v>0</v>
      </c>
      <c r="P636">
        <v>1</v>
      </c>
      <c r="Q636" s="10">
        <f t="shared" si="54"/>
        <v>0</v>
      </c>
      <c r="R636" s="10">
        <f t="shared" si="59"/>
        <v>1</v>
      </c>
      <c r="S636" t="b">
        <v>0</v>
      </c>
      <c r="T636" t="s">
        <v>8270</v>
      </c>
      <c r="U636" s="12" t="s">
        <v>8328</v>
      </c>
      <c r="V636" t="s">
        <v>8329</v>
      </c>
    </row>
    <row r="637" spans="1:22" ht="30" hidden="1" x14ac:dyDescent="0.25">
      <c r="A637">
        <v>635</v>
      </c>
      <c r="B637" s="3" t="s">
        <v>636</v>
      </c>
      <c r="C637" s="9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f t="shared" si="55"/>
        <v>42106.092152777783</v>
      </c>
      <c r="K637" s="10">
        <f t="shared" si="56"/>
        <v>2015</v>
      </c>
      <c r="L637">
        <v>1426212762</v>
      </c>
      <c r="M637" s="14">
        <f t="shared" si="57"/>
        <v>42076.092152777783</v>
      </c>
      <c r="N637" s="10">
        <f t="shared" si="58"/>
        <v>2015</v>
      </c>
      <c r="O637" t="b">
        <v>0</v>
      </c>
      <c r="P637">
        <v>1</v>
      </c>
      <c r="Q637" s="10">
        <f t="shared" si="54"/>
        <v>0</v>
      </c>
      <c r="R637" s="10">
        <f t="shared" si="59"/>
        <v>2</v>
      </c>
      <c r="S637" t="b">
        <v>0</v>
      </c>
      <c r="T637" t="s">
        <v>8270</v>
      </c>
      <c r="U637" s="12" t="s">
        <v>8328</v>
      </c>
      <c r="V637" t="s">
        <v>8329</v>
      </c>
    </row>
    <row r="638" spans="1:22" ht="45" hidden="1" x14ac:dyDescent="0.25">
      <c r="A638">
        <v>636</v>
      </c>
      <c r="B638" s="3" t="s">
        <v>637</v>
      </c>
      <c r="C638" s="9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f t="shared" si="55"/>
        <v>42161.44930555555</v>
      </c>
      <c r="K638" s="10">
        <f t="shared" si="56"/>
        <v>2015</v>
      </c>
      <c r="L638">
        <v>1430996150</v>
      </c>
      <c r="M638" s="14">
        <f t="shared" si="57"/>
        <v>42131.455439814818</v>
      </c>
      <c r="N638" s="10">
        <f t="shared" si="58"/>
        <v>2015</v>
      </c>
      <c r="O638" t="b">
        <v>0</v>
      </c>
      <c r="P638">
        <v>1</v>
      </c>
      <c r="Q638" s="10">
        <f t="shared" si="54"/>
        <v>0</v>
      </c>
      <c r="R638" s="10">
        <f t="shared" si="59"/>
        <v>4</v>
      </c>
      <c r="S638" t="b">
        <v>0</v>
      </c>
      <c r="T638" t="s">
        <v>8270</v>
      </c>
      <c r="U638" s="12" t="s">
        <v>8328</v>
      </c>
      <c r="V638" t="s">
        <v>8329</v>
      </c>
    </row>
    <row r="639" spans="1:22" ht="60" hidden="1" x14ac:dyDescent="0.25">
      <c r="A639">
        <v>637</v>
      </c>
      <c r="B639" s="3" t="s">
        <v>638</v>
      </c>
      <c r="C639" s="9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f t="shared" si="55"/>
        <v>42791.961111111115</v>
      </c>
      <c r="K639" s="10">
        <f t="shared" si="56"/>
        <v>2017</v>
      </c>
      <c r="L639">
        <v>1485558318</v>
      </c>
      <c r="M639" s="14">
        <f t="shared" si="57"/>
        <v>42762.962013888886</v>
      </c>
      <c r="N639" s="10">
        <f t="shared" si="58"/>
        <v>2017</v>
      </c>
      <c r="O639" t="b">
        <v>0</v>
      </c>
      <c r="P639">
        <v>0</v>
      </c>
      <c r="Q639" s="10">
        <f t="shared" si="54"/>
        <v>0</v>
      </c>
      <c r="R639" s="10">
        <f t="shared" si="59"/>
        <v>0</v>
      </c>
      <c r="S639" t="b">
        <v>0</v>
      </c>
      <c r="T639" t="s">
        <v>8270</v>
      </c>
      <c r="U639" s="12" t="s">
        <v>8328</v>
      </c>
      <c r="V639" t="s">
        <v>8329</v>
      </c>
    </row>
    <row r="640" spans="1:22" hidden="1" x14ac:dyDescent="0.25">
      <c r="A640">
        <v>638</v>
      </c>
      <c r="B640" s="3" t="s">
        <v>639</v>
      </c>
      <c r="C640" s="9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f t="shared" si="55"/>
        <v>42819.55164351852</v>
      </c>
      <c r="K640" s="10">
        <f t="shared" si="56"/>
        <v>2017</v>
      </c>
      <c r="L640">
        <v>1485267262</v>
      </c>
      <c r="M640" s="14">
        <f t="shared" si="57"/>
        <v>42759.593310185184</v>
      </c>
      <c r="N640" s="10">
        <f t="shared" si="58"/>
        <v>2017</v>
      </c>
      <c r="O640" t="b">
        <v>0</v>
      </c>
      <c r="P640">
        <v>6</v>
      </c>
      <c r="Q640" s="10">
        <f t="shared" si="54"/>
        <v>0</v>
      </c>
      <c r="R640" s="10">
        <f t="shared" si="59"/>
        <v>3</v>
      </c>
      <c r="S640" t="b">
        <v>0</v>
      </c>
      <c r="T640" t="s">
        <v>8270</v>
      </c>
      <c r="U640" s="12" t="s">
        <v>8328</v>
      </c>
      <c r="V640" t="s">
        <v>8329</v>
      </c>
    </row>
    <row r="641" spans="1:22" ht="30" hidden="1" x14ac:dyDescent="0.25">
      <c r="A641">
        <v>639</v>
      </c>
      <c r="B641" s="3" t="s">
        <v>640</v>
      </c>
      <c r="C641" s="9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f t="shared" si="55"/>
        <v>41925.583275462966</v>
      </c>
      <c r="K641" s="10">
        <f t="shared" si="56"/>
        <v>2014</v>
      </c>
      <c r="L641">
        <v>1408024795</v>
      </c>
      <c r="M641" s="14">
        <f t="shared" si="57"/>
        <v>41865.583275462966</v>
      </c>
      <c r="N641" s="10">
        <f t="shared" si="58"/>
        <v>2014</v>
      </c>
      <c r="O641" t="b">
        <v>0</v>
      </c>
      <c r="P641">
        <v>1</v>
      </c>
      <c r="Q641" s="10">
        <f t="shared" si="54"/>
        <v>0</v>
      </c>
      <c r="R641" s="10">
        <f t="shared" si="59"/>
        <v>1</v>
      </c>
      <c r="S641" t="b">
        <v>0</v>
      </c>
      <c r="T641" t="s">
        <v>8270</v>
      </c>
      <c r="U641" s="12" t="s">
        <v>8328</v>
      </c>
      <c r="V641" t="s">
        <v>8329</v>
      </c>
    </row>
    <row r="642" spans="1:22" ht="60" hidden="1" x14ac:dyDescent="0.25">
      <c r="A642">
        <v>640</v>
      </c>
      <c r="B642" s="3" t="s">
        <v>641</v>
      </c>
      <c r="C642" s="9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f t="shared" si="55"/>
        <v>42698.958333333328</v>
      </c>
      <c r="K642" s="10">
        <f t="shared" si="56"/>
        <v>2016</v>
      </c>
      <c r="L642">
        <v>1478685915</v>
      </c>
      <c r="M642" s="14">
        <f t="shared" si="57"/>
        <v>42683.420312500006</v>
      </c>
      <c r="N642" s="10">
        <f t="shared" si="58"/>
        <v>2016</v>
      </c>
      <c r="O642" t="b">
        <v>0</v>
      </c>
      <c r="P642">
        <v>2</v>
      </c>
      <c r="Q642" s="10">
        <f t="shared" ref="Q642:Q705" si="60">ROUND(E642/D642*100,0)</f>
        <v>144</v>
      </c>
      <c r="R642" s="10">
        <f t="shared" si="59"/>
        <v>50.5</v>
      </c>
      <c r="S642" t="b">
        <v>1</v>
      </c>
      <c r="T642" t="s">
        <v>8271</v>
      </c>
      <c r="U642" s="12" t="s">
        <v>8328</v>
      </c>
      <c r="V642" t="s">
        <v>8330</v>
      </c>
    </row>
    <row r="643" spans="1:22" ht="60" hidden="1" x14ac:dyDescent="0.25">
      <c r="A643">
        <v>641</v>
      </c>
      <c r="B643" s="3" t="s">
        <v>642</v>
      </c>
      <c r="C643" s="9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f t="shared" ref="J643:J706" si="61">(((I643/60)/60/24)+DATE(1970,1,1))</f>
        <v>42229.57</v>
      </c>
      <c r="K643" s="10">
        <f t="shared" ref="K643:K706" si="62">YEAR(J643)</f>
        <v>2015</v>
      </c>
      <c r="L643">
        <v>1436881248</v>
      </c>
      <c r="M643" s="14">
        <f t="shared" ref="M643:M706" si="63">(((L643/60)/60/24)+DATE(1970,1,1))</f>
        <v>42199.57</v>
      </c>
      <c r="N643" s="10">
        <f t="shared" ref="N643:N706" si="64">YEAR(M643)</f>
        <v>2015</v>
      </c>
      <c r="O643" t="b">
        <v>0</v>
      </c>
      <c r="P643">
        <v>315</v>
      </c>
      <c r="Q643" s="10">
        <f t="shared" si="60"/>
        <v>119</v>
      </c>
      <c r="R643" s="10">
        <f t="shared" ref="R643:R706" si="65">IFERROR(ROUND(E643/P643,2),0)</f>
        <v>151.32</v>
      </c>
      <c r="S643" t="b">
        <v>1</v>
      </c>
      <c r="T643" t="s">
        <v>8271</v>
      </c>
      <c r="U643" s="12" t="s">
        <v>8328</v>
      </c>
      <c r="V643" t="s">
        <v>8330</v>
      </c>
    </row>
    <row r="644" spans="1:22" ht="60" hidden="1" x14ac:dyDescent="0.25">
      <c r="A644">
        <v>642</v>
      </c>
      <c r="B644" s="3" t="s">
        <v>643</v>
      </c>
      <c r="C644" s="9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f t="shared" si="61"/>
        <v>42235.651319444441</v>
      </c>
      <c r="K644" s="10">
        <f t="shared" si="62"/>
        <v>2015</v>
      </c>
      <c r="L644">
        <v>1436888274</v>
      </c>
      <c r="M644" s="14">
        <f t="shared" si="63"/>
        <v>42199.651319444441</v>
      </c>
      <c r="N644" s="10">
        <f t="shared" si="64"/>
        <v>2015</v>
      </c>
      <c r="O644" t="b">
        <v>0</v>
      </c>
      <c r="P644">
        <v>2174</v>
      </c>
      <c r="Q644" s="10">
        <f t="shared" si="60"/>
        <v>1460</v>
      </c>
      <c r="R644" s="10">
        <f t="shared" si="65"/>
        <v>134.36000000000001</v>
      </c>
      <c r="S644" t="b">
        <v>1</v>
      </c>
      <c r="T644" t="s">
        <v>8271</v>
      </c>
      <c r="U644" s="12" t="s">
        <v>8328</v>
      </c>
      <c r="V644" t="s">
        <v>8330</v>
      </c>
    </row>
    <row r="645" spans="1:22" ht="45" hidden="1" x14ac:dyDescent="0.25">
      <c r="A645">
        <v>643</v>
      </c>
      <c r="B645" s="3" t="s">
        <v>644</v>
      </c>
      <c r="C645" s="9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f t="shared" si="61"/>
        <v>42155.642071759255</v>
      </c>
      <c r="K645" s="10">
        <f t="shared" si="62"/>
        <v>2015</v>
      </c>
      <c r="L645">
        <v>1428333875</v>
      </c>
      <c r="M645" s="14">
        <f t="shared" si="63"/>
        <v>42100.642071759255</v>
      </c>
      <c r="N645" s="10">
        <f t="shared" si="64"/>
        <v>2015</v>
      </c>
      <c r="O645" t="b">
        <v>0</v>
      </c>
      <c r="P645">
        <v>152</v>
      </c>
      <c r="Q645" s="10">
        <f t="shared" si="60"/>
        <v>106</v>
      </c>
      <c r="R645" s="10">
        <f t="shared" si="65"/>
        <v>174.03</v>
      </c>
      <c r="S645" t="b">
        <v>1</v>
      </c>
      <c r="T645" t="s">
        <v>8271</v>
      </c>
      <c r="U645" s="12" t="s">
        <v>8328</v>
      </c>
      <c r="V645" t="s">
        <v>8330</v>
      </c>
    </row>
    <row r="646" spans="1:22" ht="60" hidden="1" x14ac:dyDescent="0.25">
      <c r="A646">
        <v>644</v>
      </c>
      <c r="B646" s="3" t="s">
        <v>645</v>
      </c>
      <c r="C646" s="9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f t="shared" si="61"/>
        <v>41941.041666666664</v>
      </c>
      <c r="K646" s="10">
        <f t="shared" si="62"/>
        <v>2014</v>
      </c>
      <c r="L646">
        <v>1410883139</v>
      </c>
      <c r="M646" s="14">
        <f t="shared" si="63"/>
        <v>41898.665960648148</v>
      </c>
      <c r="N646" s="10">
        <f t="shared" si="64"/>
        <v>2014</v>
      </c>
      <c r="O646" t="b">
        <v>0</v>
      </c>
      <c r="P646">
        <v>1021</v>
      </c>
      <c r="Q646" s="10">
        <f t="shared" si="60"/>
        <v>300</v>
      </c>
      <c r="R646" s="10">
        <f t="shared" si="65"/>
        <v>73.489999999999995</v>
      </c>
      <c r="S646" t="b">
        <v>1</v>
      </c>
      <c r="T646" t="s">
        <v>8271</v>
      </c>
      <c r="U646" s="12" t="s">
        <v>8328</v>
      </c>
      <c r="V646" t="s">
        <v>8330</v>
      </c>
    </row>
    <row r="647" spans="1:22" ht="30" hidden="1" x14ac:dyDescent="0.25">
      <c r="A647">
        <v>645</v>
      </c>
      <c r="B647" s="3" t="s">
        <v>646</v>
      </c>
      <c r="C647" s="9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f t="shared" si="61"/>
        <v>42594.026319444441</v>
      </c>
      <c r="K647" s="10">
        <f t="shared" si="62"/>
        <v>2016</v>
      </c>
      <c r="L647">
        <v>1468370274</v>
      </c>
      <c r="M647" s="14">
        <f t="shared" si="63"/>
        <v>42564.026319444441</v>
      </c>
      <c r="N647" s="10">
        <f t="shared" si="64"/>
        <v>2016</v>
      </c>
      <c r="O647" t="b">
        <v>0</v>
      </c>
      <c r="P647">
        <v>237</v>
      </c>
      <c r="Q647" s="10">
        <f t="shared" si="60"/>
        <v>279</v>
      </c>
      <c r="R647" s="10">
        <f t="shared" si="65"/>
        <v>23.52</v>
      </c>
      <c r="S647" t="b">
        <v>1</v>
      </c>
      <c r="T647" t="s">
        <v>8271</v>
      </c>
      <c r="U647" s="12" t="s">
        <v>8328</v>
      </c>
      <c r="V647" t="s">
        <v>8330</v>
      </c>
    </row>
    <row r="648" spans="1:22" ht="60" hidden="1" x14ac:dyDescent="0.25">
      <c r="A648">
        <v>646</v>
      </c>
      <c r="B648" s="3" t="s">
        <v>647</v>
      </c>
      <c r="C648" s="9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f t="shared" si="61"/>
        <v>41862.852627314816</v>
      </c>
      <c r="K648" s="10">
        <f t="shared" si="62"/>
        <v>2014</v>
      </c>
      <c r="L648">
        <v>1405196867</v>
      </c>
      <c r="M648" s="14">
        <f t="shared" si="63"/>
        <v>41832.852627314816</v>
      </c>
      <c r="N648" s="10">
        <f t="shared" si="64"/>
        <v>2014</v>
      </c>
      <c r="O648" t="b">
        <v>0</v>
      </c>
      <c r="P648">
        <v>27</v>
      </c>
      <c r="Q648" s="10">
        <f t="shared" si="60"/>
        <v>132</v>
      </c>
      <c r="R648" s="10">
        <f t="shared" si="65"/>
        <v>39.07</v>
      </c>
      <c r="S648" t="b">
        <v>1</v>
      </c>
      <c r="T648" t="s">
        <v>8271</v>
      </c>
      <c r="U648" s="12" t="s">
        <v>8328</v>
      </c>
      <c r="V648" t="s">
        <v>8330</v>
      </c>
    </row>
    <row r="649" spans="1:22" ht="60" hidden="1" x14ac:dyDescent="0.25">
      <c r="A649">
        <v>647</v>
      </c>
      <c r="B649" s="3" t="s">
        <v>648</v>
      </c>
      <c r="C649" s="9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f t="shared" si="61"/>
        <v>42446.726261574076</v>
      </c>
      <c r="K649" s="10">
        <f t="shared" si="62"/>
        <v>2016</v>
      </c>
      <c r="L649">
        <v>1455647149</v>
      </c>
      <c r="M649" s="14">
        <f t="shared" si="63"/>
        <v>42416.767928240741</v>
      </c>
      <c r="N649" s="10">
        <f t="shared" si="64"/>
        <v>2016</v>
      </c>
      <c r="O649" t="b">
        <v>0</v>
      </c>
      <c r="P649">
        <v>17</v>
      </c>
      <c r="Q649" s="10">
        <f t="shared" si="60"/>
        <v>107</v>
      </c>
      <c r="R649" s="10">
        <f t="shared" si="65"/>
        <v>125.94</v>
      </c>
      <c r="S649" t="b">
        <v>1</v>
      </c>
      <c r="T649" t="s">
        <v>8271</v>
      </c>
      <c r="U649" s="12" t="s">
        <v>8328</v>
      </c>
      <c r="V649" t="s">
        <v>8330</v>
      </c>
    </row>
    <row r="650" spans="1:22" ht="30" hidden="1" x14ac:dyDescent="0.25">
      <c r="A650">
        <v>648</v>
      </c>
      <c r="B650" s="3" t="s">
        <v>649</v>
      </c>
      <c r="C650" s="9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f t="shared" si="61"/>
        <v>41926.693379629629</v>
      </c>
      <c r="K650" s="10">
        <f t="shared" si="62"/>
        <v>2014</v>
      </c>
      <c r="L650">
        <v>1410280708</v>
      </c>
      <c r="M650" s="14">
        <f t="shared" si="63"/>
        <v>41891.693379629629</v>
      </c>
      <c r="N650" s="10">
        <f t="shared" si="64"/>
        <v>2014</v>
      </c>
      <c r="O650" t="b">
        <v>0</v>
      </c>
      <c r="P650">
        <v>27</v>
      </c>
      <c r="Q650" s="10">
        <f t="shared" si="60"/>
        <v>127</v>
      </c>
      <c r="R650" s="10">
        <f t="shared" si="65"/>
        <v>1644</v>
      </c>
      <c r="S650" t="b">
        <v>1</v>
      </c>
      <c r="T650" t="s">
        <v>8271</v>
      </c>
      <c r="U650" s="12" t="s">
        <v>8328</v>
      </c>
      <c r="V650" t="s">
        <v>8330</v>
      </c>
    </row>
    <row r="651" spans="1:22" ht="60" hidden="1" x14ac:dyDescent="0.25">
      <c r="A651">
        <v>649</v>
      </c>
      <c r="B651" s="3" t="s">
        <v>650</v>
      </c>
      <c r="C651" s="9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f t="shared" si="61"/>
        <v>41898.912187499998</v>
      </c>
      <c r="K651" s="10">
        <f t="shared" si="62"/>
        <v>2014</v>
      </c>
      <c r="L651">
        <v>1409090013</v>
      </c>
      <c r="M651" s="14">
        <f t="shared" si="63"/>
        <v>41877.912187499998</v>
      </c>
      <c r="N651" s="10">
        <f t="shared" si="64"/>
        <v>2014</v>
      </c>
      <c r="O651" t="b">
        <v>0</v>
      </c>
      <c r="P651">
        <v>82</v>
      </c>
      <c r="Q651" s="10">
        <f t="shared" si="60"/>
        <v>140</v>
      </c>
      <c r="R651" s="10">
        <f t="shared" si="65"/>
        <v>42.67</v>
      </c>
      <c r="S651" t="b">
        <v>1</v>
      </c>
      <c r="T651" t="s">
        <v>8271</v>
      </c>
      <c r="U651" s="12" t="s">
        <v>8328</v>
      </c>
      <c r="V651" t="s">
        <v>8330</v>
      </c>
    </row>
    <row r="652" spans="1:22" ht="60" hidden="1" x14ac:dyDescent="0.25">
      <c r="A652">
        <v>650</v>
      </c>
      <c r="B652" s="3" t="s">
        <v>651</v>
      </c>
      <c r="C652" s="9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f t="shared" si="61"/>
        <v>41992.078518518523</v>
      </c>
      <c r="K652" s="10">
        <f t="shared" si="62"/>
        <v>2014</v>
      </c>
      <c r="L652">
        <v>1413766384</v>
      </c>
      <c r="M652" s="14">
        <f t="shared" si="63"/>
        <v>41932.036851851852</v>
      </c>
      <c r="N652" s="10">
        <f t="shared" si="64"/>
        <v>2014</v>
      </c>
      <c r="O652" t="b">
        <v>0</v>
      </c>
      <c r="P652">
        <v>48</v>
      </c>
      <c r="Q652" s="10">
        <f t="shared" si="60"/>
        <v>112</v>
      </c>
      <c r="R652" s="10">
        <f t="shared" si="65"/>
        <v>35.130000000000003</v>
      </c>
      <c r="S652" t="b">
        <v>1</v>
      </c>
      <c r="T652" t="s">
        <v>8271</v>
      </c>
      <c r="U652" s="12" t="s">
        <v>8328</v>
      </c>
      <c r="V652" t="s">
        <v>8330</v>
      </c>
    </row>
    <row r="653" spans="1:22" ht="60" hidden="1" x14ac:dyDescent="0.25">
      <c r="A653">
        <v>651</v>
      </c>
      <c r="B653" s="3" t="s">
        <v>652</v>
      </c>
      <c r="C653" s="9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f t="shared" si="61"/>
        <v>41986.017488425925</v>
      </c>
      <c r="K653" s="10">
        <f t="shared" si="62"/>
        <v>2014</v>
      </c>
      <c r="L653">
        <v>1415838311</v>
      </c>
      <c r="M653" s="14">
        <f t="shared" si="63"/>
        <v>41956.017488425925</v>
      </c>
      <c r="N653" s="10">
        <f t="shared" si="64"/>
        <v>2014</v>
      </c>
      <c r="O653" t="b">
        <v>0</v>
      </c>
      <c r="P653">
        <v>105</v>
      </c>
      <c r="Q653" s="10">
        <f t="shared" si="60"/>
        <v>101</v>
      </c>
      <c r="R653" s="10">
        <f t="shared" si="65"/>
        <v>239.35</v>
      </c>
      <c r="S653" t="b">
        <v>1</v>
      </c>
      <c r="T653" t="s">
        <v>8271</v>
      </c>
      <c r="U653" s="12" t="s">
        <v>8328</v>
      </c>
      <c r="V653" t="s">
        <v>8330</v>
      </c>
    </row>
    <row r="654" spans="1:22" ht="60" hidden="1" x14ac:dyDescent="0.25">
      <c r="A654">
        <v>652</v>
      </c>
      <c r="B654" s="3" t="s">
        <v>653</v>
      </c>
      <c r="C654" s="9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f t="shared" si="61"/>
        <v>42705.732060185182</v>
      </c>
      <c r="K654" s="10">
        <f t="shared" si="62"/>
        <v>2016</v>
      </c>
      <c r="L654">
        <v>1478018050</v>
      </c>
      <c r="M654" s="14">
        <f t="shared" si="63"/>
        <v>42675.690393518518</v>
      </c>
      <c r="N654" s="10">
        <f t="shared" si="64"/>
        <v>2016</v>
      </c>
      <c r="O654" t="b">
        <v>0</v>
      </c>
      <c r="P654">
        <v>28</v>
      </c>
      <c r="Q654" s="10">
        <f t="shared" si="60"/>
        <v>100</v>
      </c>
      <c r="R654" s="10">
        <f t="shared" si="65"/>
        <v>107.64</v>
      </c>
      <c r="S654" t="b">
        <v>1</v>
      </c>
      <c r="T654" t="s">
        <v>8271</v>
      </c>
      <c r="U654" s="12" t="s">
        <v>8328</v>
      </c>
      <c r="V654" t="s">
        <v>8330</v>
      </c>
    </row>
    <row r="655" spans="1:22" ht="60" hidden="1" x14ac:dyDescent="0.25">
      <c r="A655">
        <v>653</v>
      </c>
      <c r="B655" s="3" t="s">
        <v>654</v>
      </c>
      <c r="C655" s="9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f t="shared" si="61"/>
        <v>42236.618518518517</v>
      </c>
      <c r="K655" s="10">
        <f t="shared" si="62"/>
        <v>2015</v>
      </c>
      <c r="L655">
        <v>1436885440</v>
      </c>
      <c r="M655" s="14">
        <f t="shared" si="63"/>
        <v>42199.618518518517</v>
      </c>
      <c r="N655" s="10">
        <f t="shared" si="64"/>
        <v>2015</v>
      </c>
      <c r="O655" t="b">
        <v>0</v>
      </c>
      <c r="P655">
        <v>1107</v>
      </c>
      <c r="Q655" s="10">
        <f t="shared" si="60"/>
        <v>141</v>
      </c>
      <c r="R655" s="10">
        <f t="shared" si="65"/>
        <v>95.83</v>
      </c>
      <c r="S655" t="b">
        <v>1</v>
      </c>
      <c r="T655" t="s">
        <v>8271</v>
      </c>
      <c r="U655" s="12" t="s">
        <v>8328</v>
      </c>
      <c r="V655" t="s">
        <v>8330</v>
      </c>
    </row>
    <row r="656" spans="1:22" ht="60" hidden="1" x14ac:dyDescent="0.25">
      <c r="A656">
        <v>654</v>
      </c>
      <c r="B656" s="3" t="s">
        <v>655</v>
      </c>
      <c r="C656" s="9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f t="shared" si="61"/>
        <v>42193.957326388889</v>
      </c>
      <c r="K656" s="10">
        <f t="shared" si="62"/>
        <v>2015</v>
      </c>
      <c r="L656">
        <v>1433804313</v>
      </c>
      <c r="M656" s="14">
        <f t="shared" si="63"/>
        <v>42163.957326388889</v>
      </c>
      <c r="N656" s="10">
        <f t="shared" si="64"/>
        <v>2015</v>
      </c>
      <c r="O656" t="b">
        <v>0</v>
      </c>
      <c r="P656">
        <v>1013</v>
      </c>
      <c r="Q656" s="10">
        <f t="shared" si="60"/>
        <v>267</v>
      </c>
      <c r="R656" s="10">
        <f t="shared" si="65"/>
        <v>31.66</v>
      </c>
      <c r="S656" t="b">
        <v>1</v>
      </c>
      <c r="T656" t="s">
        <v>8271</v>
      </c>
      <c r="U656" s="12" t="s">
        <v>8328</v>
      </c>
      <c r="V656" t="s">
        <v>8330</v>
      </c>
    </row>
    <row r="657" spans="1:22" ht="45" hidden="1" x14ac:dyDescent="0.25">
      <c r="A657">
        <v>655</v>
      </c>
      <c r="B657" s="3" t="s">
        <v>656</v>
      </c>
      <c r="C657" s="9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f t="shared" si="61"/>
        <v>42075.915648148148</v>
      </c>
      <c r="K657" s="10">
        <f t="shared" si="62"/>
        <v>2015</v>
      </c>
      <c r="L657">
        <v>1423609112</v>
      </c>
      <c r="M657" s="14">
        <f t="shared" si="63"/>
        <v>42045.957314814819</v>
      </c>
      <c r="N657" s="10">
        <f t="shared" si="64"/>
        <v>2015</v>
      </c>
      <c r="O657" t="b">
        <v>0</v>
      </c>
      <c r="P657">
        <v>274</v>
      </c>
      <c r="Q657" s="10">
        <f t="shared" si="60"/>
        <v>147</v>
      </c>
      <c r="R657" s="10">
        <f t="shared" si="65"/>
        <v>42.89</v>
      </c>
      <c r="S657" t="b">
        <v>1</v>
      </c>
      <c r="T657" t="s">
        <v>8271</v>
      </c>
      <c r="U657" s="12" t="s">
        <v>8328</v>
      </c>
      <c r="V657" t="s">
        <v>8330</v>
      </c>
    </row>
    <row r="658" spans="1:22" ht="60" hidden="1" x14ac:dyDescent="0.25">
      <c r="A658">
        <v>656</v>
      </c>
      <c r="B658" s="3" t="s">
        <v>657</v>
      </c>
      <c r="C658" s="9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f t="shared" si="61"/>
        <v>42477.762951388882</v>
      </c>
      <c r="K658" s="10">
        <f t="shared" si="62"/>
        <v>2016</v>
      </c>
      <c r="L658">
        <v>1455736719</v>
      </c>
      <c r="M658" s="14">
        <f t="shared" si="63"/>
        <v>42417.804618055554</v>
      </c>
      <c r="N658" s="10">
        <f t="shared" si="64"/>
        <v>2016</v>
      </c>
      <c r="O658" t="b">
        <v>0</v>
      </c>
      <c r="P658">
        <v>87</v>
      </c>
      <c r="Q658" s="10">
        <f t="shared" si="60"/>
        <v>214</v>
      </c>
      <c r="R658" s="10">
        <f t="shared" si="65"/>
        <v>122.74</v>
      </c>
      <c r="S658" t="b">
        <v>1</v>
      </c>
      <c r="T658" t="s">
        <v>8271</v>
      </c>
      <c r="U658" s="12" t="s">
        <v>8328</v>
      </c>
      <c r="V658" t="s">
        <v>8330</v>
      </c>
    </row>
    <row r="659" spans="1:22" ht="60" hidden="1" x14ac:dyDescent="0.25">
      <c r="A659">
        <v>657</v>
      </c>
      <c r="B659" s="3" t="s">
        <v>658</v>
      </c>
      <c r="C659" s="9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f t="shared" si="61"/>
        <v>42361.84574074074</v>
      </c>
      <c r="K659" s="10">
        <f t="shared" si="62"/>
        <v>2015</v>
      </c>
      <c r="L659">
        <v>1448309872</v>
      </c>
      <c r="M659" s="14">
        <f t="shared" si="63"/>
        <v>42331.84574074074</v>
      </c>
      <c r="N659" s="10">
        <f t="shared" si="64"/>
        <v>2015</v>
      </c>
      <c r="O659" t="b">
        <v>0</v>
      </c>
      <c r="P659">
        <v>99</v>
      </c>
      <c r="Q659" s="10">
        <f t="shared" si="60"/>
        <v>126</v>
      </c>
      <c r="R659" s="10">
        <f t="shared" si="65"/>
        <v>190.45</v>
      </c>
      <c r="S659" t="b">
        <v>1</v>
      </c>
      <c r="T659" t="s">
        <v>8271</v>
      </c>
      <c r="U659" s="12" t="s">
        <v>8328</v>
      </c>
      <c r="V659" t="s">
        <v>8330</v>
      </c>
    </row>
    <row r="660" spans="1:22" ht="60" hidden="1" x14ac:dyDescent="0.25">
      <c r="A660">
        <v>658</v>
      </c>
      <c r="B660" s="3" t="s">
        <v>659</v>
      </c>
      <c r="C660" s="9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f t="shared" si="61"/>
        <v>42211.75</v>
      </c>
      <c r="K660" s="10">
        <f t="shared" si="62"/>
        <v>2015</v>
      </c>
      <c r="L660">
        <v>1435117889</v>
      </c>
      <c r="M660" s="14">
        <f t="shared" si="63"/>
        <v>42179.160752314812</v>
      </c>
      <c r="N660" s="10">
        <f t="shared" si="64"/>
        <v>2015</v>
      </c>
      <c r="O660" t="b">
        <v>0</v>
      </c>
      <c r="P660">
        <v>276</v>
      </c>
      <c r="Q660" s="10">
        <f t="shared" si="60"/>
        <v>104</v>
      </c>
      <c r="R660" s="10">
        <f t="shared" si="65"/>
        <v>109.34</v>
      </c>
      <c r="S660" t="b">
        <v>1</v>
      </c>
      <c r="T660" t="s">
        <v>8271</v>
      </c>
      <c r="U660" s="12" t="s">
        <v>8328</v>
      </c>
      <c r="V660" t="s">
        <v>8330</v>
      </c>
    </row>
    <row r="661" spans="1:22" hidden="1" x14ac:dyDescent="0.25">
      <c r="A661">
        <v>659</v>
      </c>
      <c r="B661" s="3" t="s">
        <v>660</v>
      </c>
      <c r="C661" s="9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f t="shared" si="61"/>
        <v>42239.593692129631</v>
      </c>
      <c r="K661" s="10">
        <f t="shared" si="62"/>
        <v>2015</v>
      </c>
      <c r="L661">
        <v>1437747295</v>
      </c>
      <c r="M661" s="14">
        <f t="shared" si="63"/>
        <v>42209.593692129631</v>
      </c>
      <c r="N661" s="10">
        <f t="shared" si="64"/>
        <v>2015</v>
      </c>
      <c r="O661" t="b">
        <v>0</v>
      </c>
      <c r="P661">
        <v>21</v>
      </c>
      <c r="Q661" s="10">
        <f t="shared" si="60"/>
        <v>101</v>
      </c>
      <c r="R661" s="10">
        <f t="shared" si="65"/>
        <v>143.66999999999999</v>
      </c>
      <c r="S661" t="b">
        <v>1</v>
      </c>
      <c r="T661" t="s">
        <v>8271</v>
      </c>
      <c r="U661" s="12" t="s">
        <v>8328</v>
      </c>
      <c r="V661" t="s">
        <v>8330</v>
      </c>
    </row>
    <row r="662" spans="1:22" ht="60" hidden="1" x14ac:dyDescent="0.25">
      <c r="A662">
        <v>660</v>
      </c>
      <c r="B662" s="3" t="s">
        <v>661</v>
      </c>
      <c r="C662" s="9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f t="shared" si="61"/>
        <v>41952.783321759263</v>
      </c>
      <c r="K662" s="10">
        <f t="shared" si="62"/>
        <v>2014</v>
      </c>
      <c r="L662">
        <v>1412963279</v>
      </c>
      <c r="M662" s="14">
        <f t="shared" si="63"/>
        <v>41922.741655092592</v>
      </c>
      <c r="N662" s="10">
        <f t="shared" si="64"/>
        <v>2014</v>
      </c>
      <c r="O662" t="b">
        <v>0</v>
      </c>
      <c r="P662">
        <v>18</v>
      </c>
      <c r="Q662" s="10">
        <f t="shared" si="60"/>
        <v>3</v>
      </c>
      <c r="R662" s="10">
        <f t="shared" si="65"/>
        <v>84.94</v>
      </c>
      <c r="S662" t="b">
        <v>0</v>
      </c>
      <c r="T662" t="s">
        <v>8271</v>
      </c>
      <c r="U662" s="12" t="s">
        <v>8328</v>
      </c>
      <c r="V662" t="s">
        <v>8330</v>
      </c>
    </row>
    <row r="663" spans="1:22" ht="45" hidden="1" x14ac:dyDescent="0.25">
      <c r="A663">
        <v>661</v>
      </c>
      <c r="B663" s="3" t="s">
        <v>662</v>
      </c>
      <c r="C663" s="9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f t="shared" si="61"/>
        <v>42666.645358796297</v>
      </c>
      <c r="K663" s="10">
        <f t="shared" si="62"/>
        <v>2016</v>
      </c>
      <c r="L663">
        <v>1474644559</v>
      </c>
      <c r="M663" s="14">
        <f t="shared" si="63"/>
        <v>42636.645358796297</v>
      </c>
      <c r="N663" s="10">
        <f t="shared" si="64"/>
        <v>2016</v>
      </c>
      <c r="O663" t="b">
        <v>0</v>
      </c>
      <c r="P663">
        <v>9</v>
      </c>
      <c r="Q663" s="10">
        <f t="shared" si="60"/>
        <v>1</v>
      </c>
      <c r="R663" s="10">
        <f t="shared" si="65"/>
        <v>10.56</v>
      </c>
      <c r="S663" t="b">
        <v>0</v>
      </c>
      <c r="T663" t="s">
        <v>8271</v>
      </c>
      <c r="U663" s="12" t="s">
        <v>8328</v>
      </c>
      <c r="V663" t="s">
        <v>8330</v>
      </c>
    </row>
    <row r="664" spans="1:22" ht="45" hidden="1" x14ac:dyDescent="0.25">
      <c r="A664">
        <v>662</v>
      </c>
      <c r="B664" s="3" t="s">
        <v>663</v>
      </c>
      <c r="C664" s="9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f t="shared" si="61"/>
        <v>42020.438043981485</v>
      </c>
      <c r="K664" s="10">
        <f t="shared" si="62"/>
        <v>2015</v>
      </c>
      <c r="L664">
        <v>1418812247</v>
      </c>
      <c r="M664" s="14">
        <f t="shared" si="63"/>
        <v>41990.438043981485</v>
      </c>
      <c r="N664" s="10">
        <f t="shared" si="64"/>
        <v>2014</v>
      </c>
      <c r="O664" t="b">
        <v>0</v>
      </c>
      <c r="P664">
        <v>4</v>
      </c>
      <c r="Q664" s="10">
        <f t="shared" si="60"/>
        <v>0</v>
      </c>
      <c r="R664" s="10">
        <f t="shared" si="65"/>
        <v>39</v>
      </c>
      <c r="S664" t="b">
        <v>0</v>
      </c>
      <c r="T664" t="s">
        <v>8271</v>
      </c>
      <c r="U664" s="12" t="s">
        <v>8328</v>
      </c>
      <c r="V664" t="s">
        <v>8330</v>
      </c>
    </row>
    <row r="665" spans="1:22" ht="60" hidden="1" x14ac:dyDescent="0.25">
      <c r="A665">
        <v>663</v>
      </c>
      <c r="B665" s="3" t="s">
        <v>664</v>
      </c>
      <c r="C665" s="9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f t="shared" si="61"/>
        <v>42203.843240740738</v>
      </c>
      <c r="K665" s="10">
        <f t="shared" si="62"/>
        <v>2015</v>
      </c>
      <c r="L665">
        <v>1434658456</v>
      </c>
      <c r="M665" s="14">
        <f t="shared" si="63"/>
        <v>42173.843240740738</v>
      </c>
      <c r="N665" s="10">
        <f t="shared" si="64"/>
        <v>2015</v>
      </c>
      <c r="O665" t="b">
        <v>0</v>
      </c>
      <c r="P665">
        <v>7</v>
      </c>
      <c r="Q665" s="10">
        <f t="shared" si="60"/>
        <v>0</v>
      </c>
      <c r="R665" s="10">
        <f t="shared" si="65"/>
        <v>100</v>
      </c>
      <c r="S665" t="b">
        <v>0</v>
      </c>
      <c r="T665" t="s">
        <v>8271</v>
      </c>
      <c r="U665" s="12" t="s">
        <v>8328</v>
      </c>
      <c r="V665" t="s">
        <v>8330</v>
      </c>
    </row>
    <row r="666" spans="1:22" ht="60" hidden="1" x14ac:dyDescent="0.25">
      <c r="A666">
        <v>664</v>
      </c>
      <c r="B666" s="3" t="s">
        <v>665</v>
      </c>
      <c r="C666" s="9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f t="shared" si="61"/>
        <v>42107.666377314818</v>
      </c>
      <c r="K666" s="10">
        <f t="shared" si="62"/>
        <v>2015</v>
      </c>
      <c r="L666">
        <v>1426348775</v>
      </c>
      <c r="M666" s="14">
        <f t="shared" si="63"/>
        <v>42077.666377314818</v>
      </c>
      <c r="N666" s="10">
        <f t="shared" si="64"/>
        <v>2015</v>
      </c>
      <c r="O666" t="b">
        <v>0</v>
      </c>
      <c r="P666">
        <v>29</v>
      </c>
      <c r="Q666" s="10">
        <f t="shared" si="60"/>
        <v>8</v>
      </c>
      <c r="R666" s="10">
        <f t="shared" si="65"/>
        <v>31.17</v>
      </c>
      <c r="S666" t="b">
        <v>0</v>
      </c>
      <c r="T666" t="s">
        <v>8271</v>
      </c>
      <c r="U666" s="12" t="s">
        <v>8328</v>
      </c>
      <c r="V666" t="s">
        <v>8330</v>
      </c>
    </row>
    <row r="667" spans="1:22" ht="60" hidden="1" x14ac:dyDescent="0.25">
      <c r="A667">
        <v>665</v>
      </c>
      <c r="B667" s="3" t="s">
        <v>666</v>
      </c>
      <c r="C667" s="9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f t="shared" si="61"/>
        <v>42748.711354166662</v>
      </c>
      <c r="K667" s="10">
        <f t="shared" si="62"/>
        <v>2017</v>
      </c>
      <c r="L667">
        <v>1479143061</v>
      </c>
      <c r="M667" s="14">
        <f t="shared" si="63"/>
        <v>42688.711354166662</v>
      </c>
      <c r="N667" s="10">
        <f t="shared" si="64"/>
        <v>2016</v>
      </c>
      <c r="O667" t="b">
        <v>0</v>
      </c>
      <c r="P667">
        <v>12</v>
      </c>
      <c r="Q667" s="10">
        <f t="shared" si="60"/>
        <v>19</v>
      </c>
      <c r="R667" s="10">
        <f t="shared" si="65"/>
        <v>155.33000000000001</v>
      </c>
      <c r="S667" t="b">
        <v>0</v>
      </c>
      <c r="T667" t="s">
        <v>8271</v>
      </c>
      <c r="U667" s="12" t="s">
        <v>8328</v>
      </c>
      <c r="V667" t="s">
        <v>8330</v>
      </c>
    </row>
    <row r="668" spans="1:22" ht="60" hidden="1" x14ac:dyDescent="0.25">
      <c r="A668">
        <v>666</v>
      </c>
      <c r="B668" s="3" t="s">
        <v>667</v>
      </c>
      <c r="C668" s="9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f t="shared" si="61"/>
        <v>41868.832152777781</v>
      </c>
      <c r="K668" s="10">
        <f t="shared" si="62"/>
        <v>2014</v>
      </c>
      <c r="L668">
        <v>1405713498</v>
      </c>
      <c r="M668" s="14">
        <f t="shared" si="63"/>
        <v>41838.832152777781</v>
      </c>
      <c r="N668" s="10">
        <f t="shared" si="64"/>
        <v>2014</v>
      </c>
      <c r="O668" t="b">
        <v>0</v>
      </c>
      <c r="P668">
        <v>4</v>
      </c>
      <c r="Q668" s="10">
        <f t="shared" si="60"/>
        <v>0</v>
      </c>
      <c r="R668" s="10">
        <f t="shared" si="65"/>
        <v>2</v>
      </c>
      <c r="S668" t="b">
        <v>0</v>
      </c>
      <c r="T668" t="s">
        <v>8271</v>
      </c>
      <c r="U668" s="12" t="s">
        <v>8328</v>
      </c>
      <c r="V668" t="s">
        <v>8330</v>
      </c>
    </row>
    <row r="669" spans="1:22" ht="60" hidden="1" x14ac:dyDescent="0.25">
      <c r="A669">
        <v>667</v>
      </c>
      <c r="B669" s="3" t="s">
        <v>668</v>
      </c>
      <c r="C669" s="9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f t="shared" si="61"/>
        <v>42672.373414351852</v>
      </c>
      <c r="K669" s="10">
        <f t="shared" si="62"/>
        <v>2016</v>
      </c>
      <c r="L669">
        <v>1474275463</v>
      </c>
      <c r="M669" s="14">
        <f t="shared" si="63"/>
        <v>42632.373414351852</v>
      </c>
      <c r="N669" s="10">
        <f t="shared" si="64"/>
        <v>2016</v>
      </c>
      <c r="O669" t="b">
        <v>0</v>
      </c>
      <c r="P669">
        <v>28</v>
      </c>
      <c r="Q669" s="10">
        <f t="shared" si="60"/>
        <v>10</v>
      </c>
      <c r="R669" s="10">
        <f t="shared" si="65"/>
        <v>178.93</v>
      </c>
      <c r="S669" t="b">
        <v>0</v>
      </c>
      <c r="T669" t="s">
        <v>8271</v>
      </c>
      <c r="U669" s="12" t="s">
        <v>8328</v>
      </c>
      <c r="V669" t="s">
        <v>8330</v>
      </c>
    </row>
    <row r="670" spans="1:22" ht="45" hidden="1" x14ac:dyDescent="0.25">
      <c r="A670">
        <v>668</v>
      </c>
      <c r="B670" s="3" t="s">
        <v>669</v>
      </c>
      <c r="C670" s="9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f t="shared" si="61"/>
        <v>42135.831273148149</v>
      </c>
      <c r="K670" s="10">
        <f t="shared" si="62"/>
        <v>2015</v>
      </c>
      <c r="L670">
        <v>1427486222</v>
      </c>
      <c r="M670" s="14">
        <f t="shared" si="63"/>
        <v>42090.831273148149</v>
      </c>
      <c r="N670" s="10">
        <f t="shared" si="64"/>
        <v>2015</v>
      </c>
      <c r="O670" t="b">
        <v>0</v>
      </c>
      <c r="P670">
        <v>25</v>
      </c>
      <c r="Q670" s="10">
        <f t="shared" si="60"/>
        <v>5</v>
      </c>
      <c r="R670" s="10">
        <f t="shared" si="65"/>
        <v>27.36</v>
      </c>
      <c r="S670" t="b">
        <v>0</v>
      </c>
      <c r="T670" t="s">
        <v>8271</v>
      </c>
      <c r="U670" s="12" t="s">
        <v>8328</v>
      </c>
      <c r="V670" t="s">
        <v>8330</v>
      </c>
    </row>
    <row r="671" spans="1:22" ht="60" hidden="1" x14ac:dyDescent="0.25">
      <c r="A671">
        <v>669</v>
      </c>
      <c r="B671" s="3" t="s">
        <v>670</v>
      </c>
      <c r="C671" s="9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f t="shared" si="61"/>
        <v>42557.625671296293</v>
      </c>
      <c r="K671" s="10">
        <f t="shared" si="62"/>
        <v>2016</v>
      </c>
      <c r="L671">
        <v>1465225258</v>
      </c>
      <c r="M671" s="14">
        <f t="shared" si="63"/>
        <v>42527.625671296293</v>
      </c>
      <c r="N671" s="10">
        <f t="shared" si="64"/>
        <v>2016</v>
      </c>
      <c r="O671" t="b">
        <v>0</v>
      </c>
      <c r="P671">
        <v>28</v>
      </c>
      <c r="Q671" s="10">
        <f t="shared" si="60"/>
        <v>22</v>
      </c>
      <c r="R671" s="10">
        <f t="shared" si="65"/>
        <v>1536.25</v>
      </c>
      <c r="S671" t="b">
        <v>0</v>
      </c>
      <c r="T671" t="s">
        <v>8271</v>
      </c>
      <c r="U671" s="12" t="s">
        <v>8328</v>
      </c>
      <c r="V671" t="s">
        <v>8330</v>
      </c>
    </row>
    <row r="672" spans="1:22" ht="60" hidden="1" x14ac:dyDescent="0.25">
      <c r="A672">
        <v>670</v>
      </c>
      <c r="B672" s="3" t="s">
        <v>671</v>
      </c>
      <c r="C672" s="9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f t="shared" si="61"/>
        <v>42540.340277777781</v>
      </c>
      <c r="K672" s="10">
        <f t="shared" si="62"/>
        <v>2016</v>
      </c>
      <c r="L672">
        <v>1463418120</v>
      </c>
      <c r="M672" s="14">
        <f t="shared" si="63"/>
        <v>42506.709722222222</v>
      </c>
      <c r="N672" s="10">
        <f t="shared" si="64"/>
        <v>2016</v>
      </c>
      <c r="O672" t="b">
        <v>0</v>
      </c>
      <c r="P672">
        <v>310</v>
      </c>
      <c r="Q672" s="10">
        <f t="shared" si="60"/>
        <v>29</v>
      </c>
      <c r="R672" s="10">
        <f t="shared" si="65"/>
        <v>85</v>
      </c>
      <c r="S672" t="b">
        <v>0</v>
      </c>
      <c r="T672" t="s">
        <v>8271</v>
      </c>
      <c r="U672" s="12" t="s">
        <v>8328</v>
      </c>
      <c r="V672" t="s">
        <v>8330</v>
      </c>
    </row>
    <row r="673" spans="1:22" ht="60" hidden="1" x14ac:dyDescent="0.25">
      <c r="A673">
        <v>671</v>
      </c>
      <c r="B673" s="3" t="s">
        <v>672</v>
      </c>
      <c r="C673" s="9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f t="shared" si="61"/>
        <v>42018.166666666672</v>
      </c>
      <c r="K673" s="10">
        <f t="shared" si="62"/>
        <v>2015</v>
      </c>
      <c r="L673">
        <v>1418315852</v>
      </c>
      <c r="M673" s="14">
        <f t="shared" si="63"/>
        <v>41984.692731481482</v>
      </c>
      <c r="N673" s="10">
        <f t="shared" si="64"/>
        <v>2014</v>
      </c>
      <c r="O673" t="b">
        <v>0</v>
      </c>
      <c r="P673">
        <v>15</v>
      </c>
      <c r="Q673" s="10">
        <f t="shared" si="60"/>
        <v>39</v>
      </c>
      <c r="R673" s="10">
        <f t="shared" si="65"/>
        <v>788.53</v>
      </c>
      <c r="S673" t="b">
        <v>0</v>
      </c>
      <c r="T673" t="s">
        <v>8271</v>
      </c>
      <c r="U673" s="12" t="s">
        <v>8328</v>
      </c>
      <c r="V673" t="s">
        <v>8330</v>
      </c>
    </row>
    <row r="674" spans="1:22" ht="60" hidden="1" x14ac:dyDescent="0.25">
      <c r="A674">
        <v>672</v>
      </c>
      <c r="B674" s="3" t="s">
        <v>673</v>
      </c>
      <c r="C674" s="9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f t="shared" si="61"/>
        <v>42005.207638888889</v>
      </c>
      <c r="K674" s="10">
        <f t="shared" si="62"/>
        <v>2015</v>
      </c>
      <c r="L674">
        <v>1417410964</v>
      </c>
      <c r="M674" s="14">
        <f t="shared" si="63"/>
        <v>41974.219490740739</v>
      </c>
      <c r="N674" s="10">
        <f t="shared" si="64"/>
        <v>2014</v>
      </c>
      <c r="O674" t="b">
        <v>0</v>
      </c>
      <c r="P674">
        <v>215</v>
      </c>
      <c r="Q674" s="10">
        <f t="shared" si="60"/>
        <v>22</v>
      </c>
      <c r="R674" s="10">
        <f t="shared" si="65"/>
        <v>50.3</v>
      </c>
      <c r="S674" t="b">
        <v>0</v>
      </c>
      <c r="T674" t="s">
        <v>8271</v>
      </c>
      <c r="U674" s="12" t="s">
        <v>8328</v>
      </c>
      <c r="V674" t="s">
        <v>8330</v>
      </c>
    </row>
    <row r="675" spans="1:22" ht="60" hidden="1" x14ac:dyDescent="0.25">
      <c r="A675">
        <v>673</v>
      </c>
      <c r="B675" s="3" t="s">
        <v>674</v>
      </c>
      <c r="C675" s="9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f t="shared" si="61"/>
        <v>41883.840474537035</v>
      </c>
      <c r="K675" s="10">
        <f t="shared" si="62"/>
        <v>2014</v>
      </c>
      <c r="L675">
        <v>1405714217</v>
      </c>
      <c r="M675" s="14">
        <f t="shared" si="63"/>
        <v>41838.840474537035</v>
      </c>
      <c r="N675" s="10">
        <f t="shared" si="64"/>
        <v>2014</v>
      </c>
      <c r="O675" t="b">
        <v>0</v>
      </c>
      <c r="P675">
        <v>3</v>
      </c>
      <c r="Q675" s="10">
        <f t="shared" si="60"/>
        <v>0</v>
      </c>
      <c r="R675" s="10">
        <f t="shared" si="65"/>
        <v>68.33</v>
      </c>
      <c r="S675" t="b">
        <v>0</v>
      </c>
      <c r="T675" t="s">
        <v>8271</v>
      </c>
      <c r="U675" s="12" t="s">
        <v>8328</v>
      </c>
      <c r="V675" t="s">
        <v>8330</v>
      </c>
    </row>
    <row r="676" spans="1:22" ht="30" hidden="1" x14ac:dyDescent="0.25">
      <c r="A676">
        <v>674</v>
      </c>
      <c r="B676" s="3" t="s">
        <v>675</v>
      </c>
      <c r="C676" s="9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f t="shared" si="61"/>
        <v>41863.116053240738</v>
      </c>
      <c r="K676" s="10">
        <f t="shared" si="62"/>
        <v>2014</v>
      </c>
      <c r="L676">
        <v>1402627627</v>
      </c>
      <c r="M676" s="14">
        <f t="shared" si="63"/>
        <v>41803.116053240738</v>
      </c>
      <c r="N676" s="10">
        <f t="shared" si="64"/>
        <v>2014</v>
      </c>
      <c r="O676" t="b">
        <v>0</v>
      </c>
      <c r="P676">
        <v>2</v>
      </c>
      <c r="Q676" s="10">
        <f t="shared" si="60"/>
        <v>0</v>
      </c>
      <c r="R676" s="10">
        <f t="shared" si="65"/>
        <v>7.5</v>
      </c>
      <c r="S676" t="b">
        <v>0</v>
      </c>
      <c r="T676" t="s">
        <v>8271</v>
      </c>
      <c r="U676" s="12" t="s">
        <v>8328</v>
      </c>
      <c r="V676" t="s">
        <v>8330</v>
      </c>
    </row>
    <row r="677" spans="1:22" ht="60" hidden="1" x14ac:dyDescent="0.25">
      <c r="A677">
        <v>675</v>
      </c>
      <c r="B677" s="3" t="s">
        <v>676</v>
      </c>
      <c r="C677" s="9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f t="shared" si="61"/>
        <v>42005.290972222225</v>
      </c>
      <c r="K677" s="10">
        <f t="shared" si="62"/>
        <v>2015</v>
      </c>
      <c r="L677">
        <v>1417558804</v>
      </c>
      <c r="M677" s="14">
        <f t="shared" si="63"/>
        <v>41975.930601851855</v>
      </c>
      <c r="N677" s="10">
        <f t="shared" si="64"/>
        <v>2014</v>
      </c>
      <c r="O677" t="b">
        <v>0</v>
      </c>
      <c r="P677">
        <v>26</v>
      </c>
      <c r="Q677" s="10">
        <f t="shared" si="60"/>
        <v>15</v>
      </c>
      <c r="R677" s="10">
        <f t="shared" si="65"/>
        <v>34.270000000000003</v>
      </c>
      <c r="S677" t="b">
        <v>0</v>
      </c>
      <c r="T677" t="s">
        <v>8271</v>
      </c>
      <c r="U677" s="12" t="s">
        <v>8328</v>
      </c>
      <c r="V677" t="s">
        <v>8330</v>
      </c>
    </row>
    <row r="678" spans="1:22" ht="60" hidden="1" x14ac:dyDescent="0.25">
      <c r="A678">
        <v>676</v>
      </c>
      <c r="B678" s="3" t="s">
        <v>677</v>
      </c>
      <c r="C678" s="9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f t="shared" si="61"/>
        <v>42042.768298611118</v>
      </c>
      <c r="K678" s="10">
        <f t="shared" si="62"/>
        <v>2015</v>
      </c>
      <c r="L678">
        <v>1420741581</v>
      </c>
      <c r="M678" s="14">
        <f t="shared" si="63"/>
        <v>42012.768298611118</v>
      </c>
      <c r="N678" s="10">
        <f t="shared" si="64"/>
        <v>2015</v>
      </c>
      <c r="O678" t="b">
        <v>0</v>
      </c>
      <c r="P678">
        <v>24</v>
      </c>
      <c r="Q678" s="10">
        <f t="shared" si="60"/>
        <v>1</v>
      </c>
      <c r="R678" s="10">
        <f t="shared" si="65"/>
        <v>61.29</v>
      </c>
      <c r="S678" t="b">
        <v>0</v>
      </c>
      <c r="T678" t="s">
        <v>8271</v>
      </c>
      <c r="U678" s="12" t="s">
        <v>8328</v>
      </c>
      <c r="V678" t="s">
        <v>8330</v>
      </c>
    </row>
    <row r="679" spans="1:22" ht="75" hidden="1" x14ac:dyDescent="0.25">
      <c r="A679">
        <v>677</v>
      </c>
      <c r="B679" s="3" t="s">
        <v>678</v>
      </c>
      <c r="C679" s="9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f t="shared" si="61"/>
        <v>42549.403877314813</v>
      </c>
      <c r="K679" s="10">
        <f t="shared" si="62"/>
        <v>2016</v>
      </c>
      <c r="L679">
        <v>1463218895</v>
      </c>
      <c r="M679" s="14">
        <f t="shared" si="63"/>
        <v>42504.403877314813</v>
      </c>
      <c r="N679" s="10">
        <f t="shared" si="64"/>
        <v>2016</v>
      </c>
      <c r="O679" t="b">
        <v>0</v>
      </c>
      <c r="P679">
        <v>96</v>
      </c>
      <c r="Q679" s="10">
        <f t="shared" si="60"/>
        <v>26</v>
      </c>
      <c r="R679" s="10">
        <f t="shared" si="65"/>
        <v>133.25</v>
      </c>
      <c r="S679" t="b">
        <v>0</v>
      </c>
      <c r="T679" t="s">
        <v>8271</v>
      </c>
      <c r="U679" s="12" t="s">
        <v>8328</v>
      </c>
      <c r="V679" t="s">
        <v>8330</v>
      </c>
    </row>
    <row r="680" spans="1:22" ht="60" hidden="1" x14ac:dyDescent="0.25">
      <c r="A680">
        <v>678</v>
      </c>
      <c r="B680" s="3" t="s">
        <v>679</v>
      </c>
      <c r="C680" s="9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f t="shared" si="61"/>
        <v>42511.376597222217</v>
      </c>
      <c r="K680" s="10">
        <f t="shared" si="62"/>
        <v>2016</v>
      </c>
      <c r="L680">
        <v>1461229338</v>
      </c>
      <c r="M680" s="14">
        <f t="shared" si="63"/>
        <v>42481.376597222217</v>
      </c>
      <c r="N680" s="10">
        <f t="shared" si="64"/>
        <v>2016</v>
      </c>
      <c r="O680" t="b">
        <v>0</v>
      </c>
      <c r="P680">
        <v>17</v>
      </c>
      <c r="Q680" s="10">
        <f t="shared" si="60"/>
        <v>4</v>
      </c>
      <c r="R680" s="10">
        <f t="shared" si="65"/>
        <v>65.180000000000007</v>
      </c>
      <c r="S680" t="b">
        <v>0</v>
      </c>
      <c r="T680" t="s">
        <v>8271</v>
      </c>
      <c r="U680" s="12" t="s">
        <v>8328</v>
      </c>
      <c r="V680" t="s">
        <v>8330</v>
      </c>
    </row>
    <row r="681" spans="1:22" ht="60" hidden="1" x14ac:dyDescent="0.25">
      <c r="A681">
        <v>679</v>
      </c>
      <c r="B681" s="3" t="s">
        <v>680</v>
      </c>
      <c r="C681" s="9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f t="shared" si="61"/>
        <v>42616.695706018523</v>
      </c>
      <c r="K681" s="10">
        <f t="shared" si="62"/>
        <v>2016</v>
      </c>
      <c r="L681">
        <v>1467736909</v>
      </c>
      <c r="M681" s="14">
        <f t="shared" si="63"/>
        <v>42556.695706018523</v>
      </c>
      <c r="N681" s="10">
        <f t="shared" si="64"/>
        <v>2016</v>
      </c>
      <c r="O681" t="b">
        <v>0</v>
      </c>
      <c r="P681">
        <v>94</v>
      </c>
      <c r="Q681" s="10">
        <f t="shared" si="60"/>
        <v>15</v>
      </c>
      <c r="R681" s="10">
        <f t="shared" si="65"/>
        <v>93.9</v>
      </c>
      <c r="S681" t="b">
        <v>0</v>
      </c>
      <c r="T681" t="s">
        <v>8271</v>
      </c>
      <c r="U681" s="12" t="s">
        <v>8328</v>
      </c>
      <c r="V681" t="s">
        <v>8330</v>
      </c>
    </row>
    <row r="682" spans="1:22" ht="60" hidden="1" x14ac:dyDescent="0.25">
      <c r="A682">
        <v>680</v>
      </c>
      <c r="B682" s="3" t="s">
        <v>681</v>
      </c>
      <c r="C682" s="9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f t="shared" si="61"/>
        <v>41899.501516203702</v>
      </c>
      <c r="K682" s="10">
        <f t="shared" si="62"/>
        <v>2014</v>
      </c>
      <c r="L682">
        <v>1407931331</v>
      </c>
      <c r="M682" s="14">
        <f t="shared" si="63"/>
        <v>41864.501516203702</v>
      </c>
      <c r="N682" s="10">
        <f t="shared" si="64"/>
        <v>2014</v>
      </c>
      <c r="O682" t="b">
        <v>0</v>
      </c>
      <c r="P682">
        <v>129</v>
      </c>
      <c r="Q682" s="10">
        <f t="shared" si="60"/>
        <v>26</v>
      </c>
      <c r="R682" s="10">
        <f t="shared" si="65"/>
        <v>150.65</v>
      </c>
      <c r="S682" t="b">
        <v>0</v>
      </c>
      <c r="T682" t="s">
        <v>8271</v>
      </c>
      <c r="U682" s="12" t="s">
        <v>8328</v>
      </c>
      <c r="V682" t="s">
        <v>8330</v>
      </c>
    </row>
    <row r="683" spans="1:22" ht="60" hidden="1" x14ac:dyDescent="0.25">
      <c r="A683">
        <v>681</v>
      </c>
      <c r="B683" s="3" t="s">
        <v>682</v>
      </c>
      <c r="C683" s="9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f t="shared" si="61"/>
        <v>42669.805601851855</v>
      </c>
      <c r="K683" s="10">
        <f t="shared" si="62"/>
        <v>2016</v>
      </c>
      <c r="L683">
        <v>1474917604</v>
      </c>
      <c r="M683" s="14">
        <f t="shared" si="63"/>
        <v>42639.805601851855</v>
      </c>
      <c r="N683" s="10">
        <f t="shared" si="64"/>
        <v>2016</v>
      </c>
      <c r="O683" t="b">
        <v>0</v>
      </c>
      <c r="P683">
        <v>1</v>
      </c>
      <c r="Q683" s="10">
        <f t="shared" si="60"/>
        <v>0</v>
      </c>
      <c r="R683" s="10">
        <f t="shared" si="65"/>
        <v>1</v>
      </c>
      <c r="S683" t="b">
        <v>0</v>
      </c>
      <c r="T683" t="s">
        <v>8271</v>
      </c>
      <c r="U683" s="12" t="s">
        <v>8328</v>
      </c>
      <c r="V683" t="s">
        <v>8330</v>
      </c>
    </row>
    <row r="684" spans="1:22" ht="45" hidden="1" x14ac:dyDescent="0.25">
      <c r="A684">
        <v>682</v>
      </c>
      <c r="B684" s="3" t="s">
        <v>683</v>
      </c>
      <c r="C684" s="9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f t="shared" si="61"/>
        <v>42808.723634259266</v>
      </c>
      <c r="K684" s="10">
        <f t="shared" si="62"/>
        <v>2017</v>
      </c>
      <c r="L684">
        <v>1486923722</v>
      </c>
      <c r="M684" s="14">
        <f t="shared" si="63"/>
        <v>42778.765300925923</v>
      </c>
      <c r="N684" s="10">
        <f t="shared" si="64"/>
        <v>2017</v>
      </c>
      <c r="O684" t="b">
        <v>0</v>
      </c>
      <c r="P684">
        <v>4</v>
      </c>
      <c r="Q684" s="10">
        <f t="shared" si="60"/>
        <v>0</v>
      </c>
      <c r="R684" s="10">
        <f t="shared" si="65"/>
        <v>13.25</v>
      </c>
      <c r="S684" t="b">
        <v>0</v>
      </c>
      <c r="T684" t="s">
        <v>8271</v>
      </c>
      <c r="U684" s="12" t="s">
        <v>8328</v>
      </c>
      <c r="V684" t="s">
        <v>8330</v>
      </c>
    </row>
    <row r="685" spans="1:22" ht="60" hidden="1" x14ac:dyDescent="0.25">
      <c r="A685">
        <v>683</v>
      </c>
      <c r="B685" s="3" t="s">
        <v>684</v>
      </c>
      <c r="C685" s="9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f t="shared" si="61"/>
        <v>42674.900046296301</v>
      </c>
      <c r="K685" s="10">
        <f t="shared" si="62"/>
        <v>2016</v>
      </c>
      <c r="L685">
        <v>1474493764</v>
      </c>
      <c r="M685" s="14">
        <f t="shared" si="63"/>
        <v>42634.900046296301</v>
      </c>
      <c r="N685" s="10">
        <f t="shared" si="64"/>
        <v>2016</v>
      </c>
      <c r="O685" t="b">
        <v>0</v>
      </c>
      <c r="P685">
        <v>3</v>
      </c>
      <c r="Q685" s="10">
        <f t="shared" si="60"/>
        <v>1</v>
      </c>
      <c r="R685" s="10">
        <f t="shared" si="65"/>
        <v>99.33</v>
      </c>
      <c r="S685" t="b">
        <v>0</v>
      </c>
      <c r="T685" t="s">
        <v>8271</v>
      </c>
      <c r="U685" s="12" t="s">
        <v>8328</v>
      </c>
      <c r="V685" t="s">
        <v>8330</v>
      </c>
    </row>
    <row r="686" spans="1:22" ht="30" hidden="1" x14ac:dyDescent="0.25">
      <c r="A686">
        <v>684</v>
      </c>
      <c r="B686" s="3" t="s">
        <v>685</v>
      </c>
      <c r="C686" s="9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f t="shared" si="61"/>
        <v>41845.125</v>
      </c>
      <c r="K686" s="10">
        <f t="shared" si="62"/>
        <v>2014</v>
      </c>
      <c r="L686">
        <v>1403176891</v>
      </c>
      <c r="M686" s="14">
        <f t="shared" si="63"/>
        <v>41809.473275462966</v>
      </c>
      <c r="N686" s="10">
        <f t="shared" si="64"/>
        <v>2014</v>
      </c>
      <c r="O686" t="b">
        <v>0</v>
      </c>
      <c r="P686">
        <v>135</v>
      </c>
      <c r="Q686" s="10">
        <f t="shared" si="60"/>
        <v>7</v>
      </c>
      <c r="R686" s="10">
        <f t="shared" si="65"/>
        <v>177.39</v>
      </c>
      <c r="S686" t="b">
        <v>0</v>
      </c>
      <c r="T686" t="s">
        <v>8271</v>
      </c>
      <c r="U686" s="12" t="s">
        <v>8328</v>
      </c>
      <c r="V686" t="s">
        <v>8330</v>
      </c>
    </row>
    <row r="687" spans="1:22" ht="60" hidden="1" x14ac:dyDescent="0.25">
      <c r="A687">
        <v>685</v>
      </c>
      <c r="B687" s="3" t="s">
        <v>686</v>
      </c>
      <c r="C687" s="9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f t="shared" si="61"/>
        <v>42016.866574074069</v>
      </c>
      <c r="K687" s="10">
        <f t="shared" si="62"/>
        <v>2015</v>
      </c>
      <c r="L687">
        <v>1417207672</v>
      </c>
      <c r="M687" s="14">
        <f t="shared" si="63"/>
        <v>41971.866574074069</v>
      </c>
      <c r="N687" s="10">
        <f t="shared" si="64"/>
        <v>2014</v>
      </c>
      <c r="O687" t="b">
        <v>0</v>
      </c>
      <c r="P687">
        <v>10</v>
      </c>
      <c r="Q687" s="10">
        <f t="shared" si="60"/>
        <v>28</v>
      </c>
      <c r="R687" s="10">
        <f t="shared" si="65"/>
        <v>55.3</v>
      </c>
      <c r="S687" t="b">
        <v>0</v>
      </c>
      <c r="T687" t="s">
        <v>8271</v>
      </c>
      <c r="U687" s="12" t="s">
        <v>8328</v>
      </c>
      <c r="V687" t="s">
        <v>8330</v>
      </c>
    </row>
    <row r="688" spans="1:22" ht="60" hidden="1" x14ac:dyDescent="0.25">
      <c r="A688">
        <v>686</v>
      </c>
      <c r="B688" s="3" t="s">
        <v>687</v>
      </c>
      <c r="C688" s="9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f t="shared" si="61"/>
        <v>42219.673263888893</v>
      </c>
      <c r="K688" s="10">
        <f t="shared" si="62"/>
        <v>2015</v>
      </c>
      <c r="L688">
        <v>1436026170</v>
      </c>
      <c r="M688" s="14">
        <f t="shared" si="63"/>
        <v>42189.673263888893</v>
      </c>
      <c r="N688" s="10">
        <f t="shared" si="64"/>
        <v>2015</v>
      </c>
      <c r="O688" t="b">
        <v>0</v>
      </c>
      <c r="P688">
        <v>0</v>
      </c>
      <c r="Q688" s="10">
        <f t="shared" si="60"/>
        <v>0</v>
      </c>
      <c r="R688" s="10">
        <f t="shared" si="65"/>
        <v>0</v>
      </c>
      <c r="S688" t="b">
        <v>0</v>
      </c>
      <c r="T688" t="s">
        <v>8271</v>
      </c>
      <c r="U688" s="12" t="s">
        <v>8328</v>
      </c>
      <c r="V688" t="s">
        <v>8330</v>
      </c>
    </row>
    <row r="689" spans="1:22" ht="60" hidden="1" x14ac:dyDescent="0.25">
      <c r="A689">
        <v>687</v>
      </c>
      <c r="B689" s="3" t="s">
        <v>688</v>
      </c>
      <c r="C689" s="9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f t="shared" si="61"/>
        <v>42771.750613425931</v>
      </c>
      <c r="K689" s="10">
        <f t="shared" si="62"/>
        <v>2017</v>
      </c>
      <c r="L689">
        <v>1481133653</v>
      </c>
      <c r="M689" s="14">
        <f t="shared" si="63"/>
        <v>42711.750613425931</v>
      </c>
      <c r="N689" s="10">
        <f t="shared" si="64"/>
        <v>2016</v>
      </c>
      <c r="O689" t="b">
        <v>0</v>
      </c>
      <c r="P689">
        <v>6</v>
      </c>
      <c r="Q689" s="10">
        <f t="shared" si="60"/>
        <v>4</v>
      </c>
      <c r="R689" s="10">
        <f t="shared" si="65"/>
        <v>591.66999999999996</v>
      </c>
      <c r="S689" t="b">
        <v>0</v>
      </c>
      <c r="T689" t="s">
        <v>8271</v>
      </c>
      <c r="U689" s="12" t="s">
        <v>8328</v>
      </c>
      <c r="V689" t="s">
        <v>8330</v>
      </c>
    </row>
    <row r="690" spans="1:22" ht="60" hidden="1" x14ac:dyDescent="0.25">
      <c r="A690">
        <v>688</v>
      </c>
      <c r="B690" s="3" t="s">
        <v>689</v>
      </c>
      <c r="C690" s="9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f t="shared" si="61"/>
        <v>42292.104780092588</v>
      </c>
      <c r="K690" s="10">
        <f t="shared" si="62"/>
        <v>2015</v>
      </c>
      <c r="L690">
        <v>1442284253</v>
      </c>
      <c r="M690" s="14">
        <f t="shared" si="63"/>
        <v>42262.104780092588</v>
      </c>
      <c r="N690" s="10">
        <f t="shared" si="64"/>
        <v>2015</v>
      </c>
      <c r="O690" t="b">
        <v>0</v>
      </c>
      <c r="P690">
        <v>36</v>
      </c>
      <c r="Q690" s="10">
        <f t="shared" si="60"/>
        <v>73</v>
      </c>
      <c r="R690" s="10">
        <f t="shared" si="65"/>
        <v>405.5</v>
      </c>
      <c r="S690" t="b">
        <v>0</v>
      </c>
      <c r="T690" t="s">
        <v>8271</v>
      </c>
      <c r="U690" s="12" t="s">
        <v>8328</v>
      </c>
      <c r="V690" t="s">
        <v>8330</v>
      </c>
    </row>
    <row r="691" spans="1:22" ht="60" hidden="1" x14ac:dyDescent="0.25">
      <c r="A691">
        <v>689</v>
      </c>
      <c r="B691" s="3" t="s">
        <v>690</v>
      </c>
      <c r="C691" s="9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f t="shared" si="61"/>
        <v>42712.207638888889</v>
      </c>
      <c r="K691" s="10">
        <f t="shared" si="62"/>
        <v>2016</v>
      </c>
      <c r="L691">
        <v>1478016097</v>
      </c>
      <c r="M691" s="14">
        <f t="shared" si="63"/>
        <v>42675.66778935185</v>
      </c>
      <c r="N691" s="10">
        <f t="shared" si="64"/>
        <v>2016</v>
      </c>
      <c r="O691" t="b">
        <v>0</v>
      </c>
      <c r="P691">
        <v>336</v>
      </c>
      <c r="Q691" s="10">
        <f t="shared" si="60"/>
        <v>58</v>
      </c>
      <c r="R691" s="10">
        <f t="shared" si="65"/>
        <v>343.15</v>
      </c>
      <c r="S691" t="b">
        <v>0</v>
      </c>
      <c r="T691" t="s">
        <v>8271</v>
      </c>
      <c r="U691" s="12" t="s">
        <v>8328</v>
      </c>
      <c r="V691" t="s">
        <v>8330</v>
      </c>
    </row>
    <row r="692" spans="1:22" ht="30" hidden="1" x14ac:dyDescent="0.25">
      <c r="A692">
        <v>690</v>
      </c>
      <c r="B692" s="3" t="s">
        <v>691</v>
      </c>
      <c r="C692" s="9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f t="shared" si="61"/>
        <v>42622.25</v>
      </c>
      <c r="K692" s="10">
        <f t="shared" si="62"/>
        <v>2016</v>
      </c>
      <c r="L692">
        <v>1469718841</v>
      </c>
      <c r="M692" s="14">
        <f t="shared" si="63"/>
        <v>42579.634733796294</v>
      </c>
      <c r="N692" s="10">
        <f t="shared" si="64"/>
        <v>2016</v>
      </c>
      <c r="O692" t="b">
        <v>0</v>
      </c>
      <c r="P692">
        <v>34</v>
      </c>
      <c r="Q692" s="10">
        <f t="shared" si="60"/>
        <v>12</v>
      </c>
      <c r="R692" s="10">
        <f t="shared" si="65"/>
        <v>72.59</v>
      </c>
      <c r="S692" t="b">
        <v>0</v>
      </c>
      <c r="T692" t="s">
        <v>8271</v>
      </c>
      <c r="U692" s="12" t="s">
        <v>8328</v>
      </c>
      <c r="V692" t="s">
        <v>8330</v>
      </c>
    </row>
    <row r="693" spans="1:22" ht="45" hidden="1" x14ac:dyDescent="0.25">
      <c r="A693">
        <v>691</v>
      </c>
      <c r="B693" s="3" t="s">
        <v>692</v>
      </c>
      <c r="C693" s="9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f t="shared" si="61"/>
        <v>42186.028310185182</v>
      </c>
      <c r="K693" s="10">
        <f t="shared" si="62"/>
        <v>2015</v>
      </c>
      <c r="L693">
        <v>1433292046</v>
      </c>
      <c r="M693" s="14">
        <f t="shared" si="63"/>
        <v>42158.028310185182</v>
      </c>
      <c r="N693" s="10">
        <f t="shared" si="64"/>
        <v>2015</v>
      </c>
      <c r="O693" t="b">
        <v>0</v>
      </c>
      <c r="P693">
        <v>10</v>
      </c>
      <c r="Q693" s="10">
        <f t="shared" si="60"/>
        <v>1</v>
      </c>
      <c r="R693" s="10">
        <f t="shared" si="65"/>
        <v>26</v>
      </c>
      <c r="S693" t="b">
        <v>0</v>
      </c>
      <c r="T693" t="s">
        <v>8271</v>
      </c>
      <c r="U693" s="12" t="s">
        <v>8328</v>
      </c>
      <c r="V693" t="s">
        <v>8330</v>
      </c>
    </row>
    <row r="694" spans="1:22" ht="60" hidden="1" x14ac:dyDescent="0.25">
      <c r="A694">
        <v>692</v>
      </c>
      <c r="B694" s="3" t="s">
        <v>693</v>
      </c>
      <c r="C694" s="9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f t="shared" si="61"/>
        <v>42726.37572916667</v>
      </c>
      <c r="K694" s="10">
        <f t="shared" si="62"/>
        <v>2016</v>
      </c>
      <c r="L694">
        <v>1479805263</v>
      </c>
      <c r="M694" s="14">
        <f t="shared" si="63"/>
        <v>42696.37572916667</v>
      </c>
      <c r="N694" s="10">
        <f t="shared" si="64"/>
        <v>2016</v>
      </c>
      <c r="O694" t="b">
        <v>0</v>
      </c>
      <c r="P694">
        <v>201</v>
      </c>
      <c r="Q694" s="10">
        <f t="shared" si="60"/>
        <v>7</v>
      </c>
      <c r="R694" s="10">
        <f t="shared" si="65"/>
        <v>6.5</v>
      </c>
      <c r="S694" t="b">
        <v>0</v>
      </c>
      <c r="T694" t="s">
        <v>8271</v>
      </c>
      <c r="U694" s="12" t="s">
        <v>8328</v>
      </c>
      <c r="V694" t="s">
        <v>8330</v>
      </c>
    </row>
    <row r="695" spans="1:22" ht="45" hidden="1" x14ac:dyDescent="0.25">
      <c r="A695">
        <v>693</v>
      </c>
      <c r="B695" s="3" t="s">
        <v>694</v>
      </c>
      <c r="C695" s="9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f t="shared" si="61"/>
        <v>42124.808182870373</v>
      </c>
      <c r="K695" s="10">
        <f t="shared" si="62"/>
        <v>2015</v>
      </c>
      <c r="L695">
        <v>1427829827</v>
      </c>
      <c r="M695" s="14">
        <f t="shared" si="63"/>
        <v>42094.808182870373</v>
      </c>
      <c r="N695" s="10">
        <f t="shared" si="64"/>
        <v>2015</v>
      </c>
      <c r="O695" t="b">
        <v>0</v>
      </c>
      <c r="P695">
        <v>296</v>
      </c>
      <c r="Q695" s="10">
        <f t="shared" si="60"/>
        <v>35</v>
      </c>
      <c r="R695" s="10">
        <f t="shared" si="65"/>
        <v>119.39</v>
      </c>
      <c r="S695" t="b">
        <v>0</v>
      </c>
      <c r="T695" t="s">
        <v>8271</v>
      </c>
      <c r="U695" s="12" t="s">
        <v>8328</v>
      </c>
      <c r="V695" t="s">
        <v>8330</v>
      </c>
    </row>
    <row r="696" spans="1:22" ht="60" hidden="1" x14ac:dyDescent="0.25">
      <c r="A696">
        <v>694</v>
      </c>
      <c r="B696" s="3" t="s">
        <v>695</v>
      </c>
      <c r="C696" s="9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f t="shared" si="61"/>
        <v>42767.663877314815</v>
      </c>
      <c r="K696" s="10">
        <f t="shared" si="62"/>
        <v>2017</v>
      </c>
      <c r="L696">
        <v>1483372559</v>
      </c>
      <c r="M696" s="14">
        <f t="shared" si="63"/>
        <v>42737.663877314815</v>
      </c>
      <c r="N696" s="10">
        <f t="shared" si="64"/>
        <v>2017</v>
      </c>
      <c r="O696" t="b">
        <v>0</v>
      </c>
      <c r="P696">
        <v>7</v>
      </c>
      <c r="Q696" s="10">
        <f t="shared" si="60"/>
        <v>0</v>
      </c>
      <c r="R696" s="10">
        <f t="shared" si="65"/>
        <v>84.29</v>
      </c>
      <c r="S696" t="b">
        <v>0</v>
      </c>
      <c r="T696" t="s">
        <v>8271</v>
      </c>
      <c r="U696" s="12" t="s">
        <v>8328</v>
      </c>
      <c r="V696" t="s">
        <v>8330</v>
      </c>
    </row>
    <row r="697" spans="1:22" ht="60" hidden="1" x14ac:dyDescent="0.25">
      <c r="A697">
        <v>695</v>
      </c>
      <c r="B697" s="3" t="s">
        <v>696</v>
      </c>
      <c r="C697" s="9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f t="shared" si="61"/>
        <v>41943.521064814813</v>
      </c>
      <c r="K697" s="10">
        <f t="shared" si="62"/>
        <v>2014</v>
      </c>
      <c r="L697">
        <v>1412166620</v>
      </c>
      <c r="M697" s="14">
        <f t="shared" si="63"/>
        <v>41913.521064814813</v>
      </c>
      <c r="N697" s="10">
        <f t="shared" si="64"/>
        <v>2014</v>
      </c>
      <c r="O697" t="b">
        <v>0</v>
      </c>
      <c r="P697">
        <v>7</v>
      </c>
      <c r="Q697" s="10">
        <f t="shared" si="60"/>
        <v>1</v>
      </c>
      <c r="R697" s="10">
        <f t="shared" si="65"/>
        <v>90.86</v>
      </c>
      <c r="S697" t="b">
        <v>0</v>
      </c>
      <c r="T697" t="s">
        <v>8271</v>
      </c>
      <c r="U697" s="12" t="s">
        <v>8328</v>
      </c>
      <c r="V697" t="s">
        <v>8330</v>
      </c>
    </row>
    <row r="698" spans="1:22" ht="30" hidden="1" x14ac:dyDescent="0.25">
      <c r="A698">
        <v>696</v>
      </c>
      <c r="B698" s="3" t="s">
        <v>697</v>
      </c>
      <c r="C698" s="9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f t="shared" si="61"/>
        <v>41845.927106481482</v>
      </c>
      <c r="K698" s="10">
        <f t="shared" si="62"/>
        <v>2014</v>
      </c>
      <c r="L698">
        <v>1403734502</v>
      </c>
      <c r="M698" s="14">
        <f t="shared" si="63"/>
        <v>41815.927106481482</v>
      </c>
      <c r="N698" s="10">
        <f t="shared" si="64"/>
        <v>2014</v>
      </c>
      <c r="O698" t="b">
        <v>0</v>
      </c>
      <c r="P698">
        <v>1</v>
      </c>
      <c r="Q698" s="10">
        <f t="shared" si="60"/>
        <v>0</v>
      </c>
      <c r="R698" s="10">
        <f t="shared" si="65"/>
        <v>1</v>
      </c>
      <c r="S698" t="b">
        <v>0</v>
      </c>
      <c r="T698" t="s">
        <v>8271</v>
      </c>
      <c r="U698" s="12" t="s">
        <v>8328</v>
      </c>
      <c r="V698" t="s">
        <v>8330</v>
      </c>
    </row>
    <row r="699" spans="1:22" ht="60" hidden="1" x14ac:dyDescent="0.25">
      <c r="A699">
        <v>697</v>
      </c>
      <c r="B699" s="3" t="s">
        <v>698</v>
      </c>
      <c r="C699" s="9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f t="shared" si="61"/>
        <v>42403.523020833338</v>
      </c>
      <c r="K699" s="10">
        <f t="shared" si="62"/>
        <v>2016</v>
      </c>
      <c r="L699">
        <v>1453206789</v>
      </c>
      <c r="M699" s="14">
        <f t="shared" si="63"/>
        <v>42388.523020833338</v>
      </c>
      <c r="N699" s="10">
        <f t="shared" si="64"/>
        <v>2016</v>
      </c>
      <c r="O699" t="b">
        <v>0</v>
      </c>
      <c r="P699">
        <v>114</v>
      </c>
      <c r="Q699" s="10">
        <f t="shared" si="60"/>
        <v>46</v>
      </c>
      <c r="R699" s="10">
        <f t="shared" si="65"/>
        <v>20.34</v>
      </c>
      <c r="S699" t="b">
        <v>0</v>
      </c>
      <c r="T699" t="s">
        <v>8271</v>
      </c>
      <c r="U699" s="12" t="s">
        <v>8328</v>
      </c>
      <c r="V699" t="s">
        <v>8330</v>
      </c>
    </row>
    <row r="700" spans="1:22" ht="60" hidden="1" x14ac:dyDescent="0.25">
      <c r="A700">
        <v>698</v>
      </c>
      <c r="B700" s="3" t="s">
        <v>699</v>
      </c>
      <c r="C700" s="9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f t="shared" si="61"/>
        <v>41900.083333333336</v>
      </c>
      <c r="K700" s="10">
        <f t="shared" si="62"/>
        <v>2014</v>
      </c>
      <c r="L700">
        <v>1408141245</v>
      </c>
      <c r="M700" s="14">
        <f t="shared" si="63"/>
        <v>41866.931076388886</v>
      </c>
      <c r="N700" s="10">
        <f t="shared" si="64"/>
        <v>2014</v>
      </c>
      <c r="O700" t="b">
        <v>0</v>
      </c>
      <c r="P700">
        <v>29</v>
      </c>
      <c r="Q700" s="10">
        <f t="shared" si="60"/>
        <v>15</v>
      </c>
      <c r="R700" s="10">
        <f t="shared" si="65"/>
        <v>530.69000000000005</v>
      </c>
      <c r="S700" t="b">
        <v>0</v>
      </c>
      <c r="T700" t="s">
        <v>8271</v>
      </c>
      <c r="U700" s="12" t="s">
        <v>8328</v>
      </c>
      <c r="V700" t="s">
        <v>8330</v>
      </c>
    </row>
    <row r="701" spans="1:22" ht="60" hidden="1" x14ac:dyDescent="0.25">
      <c r="A701">
        <v>699</v>
      </c>
      <c r="B701" s="3" t="s">
        <v>700</v>
      </c>
      <c r="C701" s="9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f t="shared" si="61"/>
        <v>41600.666666666664</v>
      </c>
      <c r="K701" s="10">
        <f t="shared" si="62"/>
        <v>2013</v>
      </c>
      <c r="L701">
        <v>1381923548</v>
      </c>
      <c r="M701" s="14">
        <f t="shared" si="63"/>
        <v>41563.485509259262</v>
      </c>
      <c r="N701" s="10">
        <f t="shared" si="64"/>
        <v>2013</v>
      </c>
      <c r="O701" t="b">
        <v>0</v>
      </c>
      <c r="P701">
        <v>890</v>
      </c>
      <c r="Q701" s="10">
        <f t="shared" si="60"/>
        <v>82</v>
      </c>
      <c r="R701" s="10">
        <f t="shared" si="65"/>
        <v>120.39</v>
      </c>
      <c r="S701" t="b">
        <v>0</v>
      </c>
      <c r="T701" t="s">
        <v>8271</v>
      </c>
      <c r="U701" s="12" t="s">
        <v>8328</v>
      </c>
      <c r="V701" t="s">
        <v>8330</v>
      </c>
    </row>
    <row r="702" spans="1:22" ht="60" hidden="1" x14ac:dyDescent="0.25">
      <c r="A702">
        <v>700</v>
      </c>
      <c r="B702" s="3" t="s">
        <v>701</v>
      </c>
      <c r="C702" s="9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f t="shared" si="61"/>
        <v>42745.688437500001</v>
      </c>
      <c r="K702" s="10">
        <f t="shared" si="62"/>
        <v>2017</v>
      </c>
      <c r="L702">
        <v>1481473881</v>
      </c>
      <c r="M702" s="14">
        <f t="shared" si="63"/>
        <v>42715.688437500001</v>
      </c>
      <c r="N702" s="10">
        <f t="shared" si="64"/>
        <v>2016</v>
      </c>
      <c r="O702" t="b">
        <v>0</v>
      </c>
      <c r="P702">
        <v>31</v>
      </c>
      <c r="Q702" s="10">
        <f t="shared" si="60"/>
        <v>3</v>
      </c>
      <c r="R702" s="10">
        <f t="shared" si="65"/>
        <v>13</v>
      </c>
      <c r="S702" t="b">
        <v>0</v>
      </c>
      <c r="T702" t="s">
        <v>8271</v>
      </c>
      <c r="U702" s="12" t="s">
        <v>8328</v>
      </c>
      <c r="V702" t="s">
        <v>8330</v>
      </c>
    </row>
    <row r="703" spans="1:22" ht="60" hidden="1" x14ac:dyDescent="0.25">
      <c r="A703">
        <v>701</v>
      </c>
      <c r="B703" s="3" t="s">
        <v>702</v>
      </c>
      <c r="C703" s="9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f t="shared" si="61"/>
        <v>41843.662962962961</v>
      </c>
      <c r="K703" s="10">
        <f t="shared" si="62"/>
        <v>2014</v>
      </c>
      <c r="L703">
        <v>1403538880</v>
      </c>
      <c r="M703" s="14">
        <f t="shared" si="63"/>
        <v>41813.662962962961</v>
      </c>
      <c r="N703" s="10">
        <f t="shared" si="64"/>
        <v>2014</v>
      </c>
      <c r="O703" t="b">
        <v>0</v>
      </c>
      <c r="P703">
        <v>21</v>
      </c>
      <c r="Q703" s="10">
        <f t="shared" si="60"/>
        <v>27</v>
      </c>
      <c r="R703" s="10">
        <f t="shared" si="65"/>
        <v>291.33</v>
      </c>
      <c r="S703" t="b">
        <v>0</v>
      </c>
      <c r="T703" t="s">
        <v>8271</v>
      </c>
      <c r="U703" s="12" t="s">
        <v>8328</v>
      </c>
      <c r="V703" t="s">
        <v>8330</v>
      </c>
    </row>
    <row r="704" spans="1:22" ht="60" hidden="1" x14ac:dyDescent="0.25">
      <c r="A704">
        <v>702</v>
      </c>
      <c r="B704" s="3" t="s">
        <v>703</v>
      </c>
      <c r="C704" s="9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f t="shared" si="61"/>
        <v>42698.768368055549</v>
      </c>
      <c r="K704" s="10">
        <f t="shared" si="62"/>
        <v>2016</v>
      </c>
      <c r="L704">
        <v>1477416387</v>
      </c>
      <c r="M704" s="14">
        <f t="shared" si="63"/>
        <v>42668.726701388892</v>
      </c>
      <c r="N704" s="10">
        <f t="shared" si="64"/>
        <v>2016</v>
      </c>
      <c r="O704" t="b">
        <v>0</v>
      </c>
      <c r="P704">
        <v>37</v>
      </c>
      <c r="Q704" s="10">
        <f t="shared" si="60"/>
        <v>31</v>
      </c>
      <c r="R704" s="10">
        <f t="shared" si="65"/>
        <v>124.92</v>
      </c>
      <c r="S704" t="b">
        <v>0</v>
      </c>
      <c r="T704" t="s">
        <v>8271</v>
      </c>
      <c r="U704" s="12" t="s">
        <v>8328</v>
      </c>
      <c r="V704" t="s">
        <v>8330</v>
      </c>
    </row>
    <row r="705" spans="1:22" ht="45" hidden="1" x14ac:dyDescent="0.25">
      <c r="A705">
        <v>703</v>
      </c>
      <c r="B705" s="3" t="s">
        <v>704</v>
      </c>
      <c r="C705" s="9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f t="shared" si="61"/>
        <v>42766.98055555555</v>
      </c>
      <c r="K705" s="10">
        <f t="shared" si="62"/>
        <v>2017</v>
      </c>
      <c r="L705">
        <v>1481150949</v>
      </c>
      <c r="M705" s="14">
        <f t="shared" si="63"/>
        <v>42711.950798611113</v>
      </c>
      <c r="N705" s="10">
        <f t="shared" si="64"/>
        <v>2016</v>
      </c>
      <c r="O705" t="b">
        <v>0</v>
      </c>
      <c r="P705">
        <v>7</v>
      </c>
      <c r="Q705" s="10">
        <f t="shared" si="60"/>
        <v>6</v>
      </c>
      <c r="R705" s="10">
        <f t="shared" si="65"/>
        <v>119.57</v>
      </c>
      <c r="S705" t="b">
        <v>0</v>
      </c>
      <c r="T705" t="s">
        <v>8271</v>
      </c>
      <c r="U705" s="12" t="s">
        <v>8328</v>
      </c>
      <c r="V705" t="s">
        <v>8330</v>
      </c>
    </row>
    <row r="706" spans="1:22" ht="45" hidden="1" x14ac:dyDescent="0.25">
      <c r="A706">
        <v>704</v>
      </c>
      <c r="B706" s="3" t="s">
        <v>705</v>
      </c>
      <c r="C706" s="9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f t="shared" si="61"/>
        <v>42786.192916666667</v>
      </c>
      <c r="K706" s="10">
        <f t="shared" si="62"/>
        <v>2017</v>
      </c>
      <c r="L706">
        <v>1482381468</v>
      </c>
      <c r="M706" s="14">
        <f t="shared" si="63"/>
        <v>42726.192916666667</v>
      </c>
      <c r="N706" s="10">
        <f t="shared" si="64"/>
        <v>2016</v>
      </c>
      <c r="O706" t="b">
        <v>0</v>
      </c>
      <c r="P706">
        <v>4</v>
      </c>
      <c r="Q706" s="10">
        <f t="shared" ref="Q706:Q769" si="66">ROUND(E706/D706*100,0)</f>
        <v>1</v>
      </c>
      <c r="R706" s="10">
        <f t="shared" si="65"/>
        <v>120.25</v>
      </c>
      <c r="S706" t="b">
        <v>0</v>
      </c>
      <c r="T706" t="s">
        <v>8271</v>
      </c>
      <c r="U706" s="12" t="s">
        <v>8328</v>
      </c>
      <c r="V706" t="s">
        <v>8330</v>
      </c>
    </row>
    <row r="707" spans="1:22" ht="30" hidden="1" x14ac:dyDescent="0.25">
      <c r="A707">
        <v>705</v>
      </c>
      <c r="B707" s="3" t="s">
        <v>706</v>
      </c>
      <c r="C707" s="9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f t="shared" ref="J707:J770" si="67">(((I707/60)/60/24)+DATE(1970,1,1))</f>
        <v>42756.491643518515</v>
      </c>
      <c r="K707" s="10">
        <f t="shared" ref="K707:K770" si="68">YEAR(J707)</f>
        <v>2017</v>
      </c>
      <c r="L707">
        <v>1482407278</v>
      </c>
      <c r="M707" s="14">
        <f t="shared" ref="M707:M770" si="69">(((L707/60)/60/24)+DATE(1970,1,1))</f>
        <v>42726.491643518515</v>
      </c>
      <c r="N707" s="10">
        <f t="shared" ref="N707:N770" si="70">YEAR(M707)</f>
        <v>2016</v>
      </c>
      <c r="O707" t="b">
        <v>0</v>
      </c>
      <c r="P707">
        <v>5</v>
      </c>
      <c r="Q707" s="10">
        <f t="shared" si="66"/>
        <v>1</v>
      </c>
      <c r="R707" s="10">
        <f t="shared" ref="R707:R770" si="71">IFERROR(ROUND(E707/P707,2),0)</f>
        <v>195.4</v>
      </c>
      <c r="S707" t="b">
        <v>0</v>
      </c>
      <c r="T707" t="s">
        <v>8271</v>
      </c>
      <c r="U707" s="12" t="s">
        <v>8328</v>
      </c>
      <c r="V707" t="s">
        <v>8330</v>
      </c>
    </row>
    <row r="708" spans="1:22" ht="60" hidden="1" x14ac:dyDescent="0.25">
      <c r="A708">
        <v>706</v>
      </c>
      <c r="B708" s="3" t="s">
        <v>707</v>
      </c>
      <c r="C708" s="9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f t="shared" si="67"/>
        <v>42718.777083333334</v>
      </c>
      <c r="K708" s="10">
        <f t="shared" si="68"/>
        <v>2016</v>
      </c>
      <c r="L708">
        <v>1478130783</v>
      </c>
      <c r="M708" s="14">
        <f t="shared" si="69"/>
        <v>42676.995173611111</v>
      </c>
      <c r="N708" s="10">
        <f t="shared" si="70"/>
        <v>2016</v>
      </c>
      <c r="O708" t="b">
        <v>0</v>
      </c>
      <c r="P708">
        <v>0</v>
      </c>
      <c r="Q708" s="10">
        <f t="shared" si="66"/>
        <v>0</v>
      </c>
      <c r="R708" s="10">
        <f t="shared" si="71"/>
        <v>0</v>
      </c>
      <c r="S708" t="b">
        <v>0</v>
      </c>
      <c r="T708" t="s">
        <v>8271</v>
      </c>
      <c r="U708" s="12" t="s">
        <v>8328</v>
      </c>
      <c r="V708" t="s">
        <v>8330</v>
      </c>
    </row>
    <row r="709" spans="1:22" ht="60" hidden="1" x14ac:dyDescent="0.25">
      <c r="A709">
        <v>707</v>
      </c>
      <c r="B709" s="3" t="s">
        <v>708</v>
      </c>
      <c r="C709" s="9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f t="shared" si="67"/>
        <v>42736.663506944446</v>
      </c>
      <c r="K709" s="10">
        <f t="shared" si="68"/>
        <v>2017</v>
      </c>
      <c r="L709">
        <v>1479830127</v>
      </c>
      <c r="M709" s="14">
        <f t="shared" si="69"/>
        <v>42696.663506944446</v>
      </c>
      <c r="N709" s="10">
        <f t="shared" si="70"/>
        <v>2016</v>
      </c>
      <c r="O709" t="b">
        <v>0</v>
      </c>
      <c r="P709">
        <v>456</v>
      </c>
      <c r="Q709" s="10">
        <f t="shared" si="66"/>
        <v>79</v>
      </c>
      <c r="R709" s="10">
        <f t="shared" si="71"/>
        <v>117.7</v>
      </c>
      <c r="S709" t="b">
        <v>0</v>
      </c>
      <c r="T709" t="s">
        <v>8271</v>
      </c>
      <c r="U709" s="12" t="s">
        <v>8328</v>
      </c>
      <c r="V709" t="s">
        <v>8330</v>
      </c>
    </row>
    <row r="710" spans="1:22" ht="60" hidden="1" x14ac:dyDescent="0.25">
      <c r="A710">
        <v>708</v>
      </c>
      <c r="B710" s="3" t="s">
        <v>709</v>
      </c>
      <c r="C710" s="9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f t="shared" si="67"/>
        <v>41895.581018518518</v>
      </c>
      <c r="K710" s="10">
        <f t="shared" si="68"/>
        <v>2014</v>
      </c>
      <c r="L710">
        <v>1405432600</v>
      </c>
      <c r="M710" s="14">
        <f t="shared" si="69"/>
        <v>41835.581018518518</v>
      </c>
      <c r="N710" s="10">
        <f t="shared" si="70"/>
        <v>2014</v>
      </c>
      <c r="O710" t="b">
        <v>0</v>
      </c>
      <c r="P710">
        <v>369</v>
      </c>
      <c r="Q710" s="10">
        <f t="shared" si="66"/>
        <v>22</v>
      </c>
      <c r="R710" s="10">
        <f t="shared" si="71"/>
        <v>23.95</v>
      </c>
      <c r="S710" t="b">
        <v>0</v>
      </c>
      <c r="T710" t="s">
        <v>8271</v>
      </c>
      <c r="U710" s="12" t="s">
        <v>8328</v>
      </c>
      <c r="V710" t="s">
        <v>8330</v>
      </c>
    </row>
    <row r="711" spans="1:22" ht="30" hidden="1" x14ac:dyDescent="0.25">
      <c r="A711">
        <v>709</v>
      </c>
      <c r="B711" s="3" t="s">
        <v>710</v>
      </c>
      <c r="C711" s="9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f t="shared" si="67"/>
        <v>41978.041192129633</v>
      </c>
      <c r="K711" s="10">
        <f t="shared" si="68"/>
        <v>2014</v>
      </c>
      <c r="L711">
        <v>1415149159</v>
      </c>
      <c r="M711" s="14">
        <f t="shared" si="69"/>
        <v>41948.041192129633</v>
      </c>
      <c r="N711" s="10">
        <f t="shared" si="70"/>
        <v>2014</v>
      </c>
      <c r="O711" t="b">
        <v>0</v>
      </c>
      <c r="P711">
        <v>2</v>
      </c>
      <c r="Q711" s="10">
        <f t="shared" si="66"/>
        <v>0</v>
      </c>
      <c r="R711" s="10">
        <f t="shared" si="71"/>
        <v>30.5</v>
      </c>
      <c r="S711" t="b">
        <v>0</v>
      </c>
      <c r="T711" t="s">
        <v>8271</v>
      </c>
      <c r="U711" s="12" t="s">
        <v>8328</v>
      </c>
      <c r="V711" t="s">
        <v>8330</v>
      </c>
    </row>
    <row r="712" spans="1:22" ht="45" hidden="1" x14ac:dyDescent="0.25">
      <c r="A712">
        <v>710</v>
      </c>
      <c r="B712" s="3" t="s">
        <v>711</v>
      </c>
      <c r="C712" s="9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f t="shared" si="67"/>
        <v>41871.030555555553</v>
      </c>
      <c r="K712" s="10">
        <f t="shared" si="68"/>
        <v>2014</v>
      </c>
      <c r="L712">
        <v>1405640302</v>
      </c>
      <c r="M712" s="14">
        <f t="shared" si="69"/>
        <v>41837.984976851854</v>
      </c>
      <c r="N712" s="10">
        <f t="shared" si="70"/>
        <v>2014</v>
      </c>
      <c r="O712" t="b">
        <v>0</v>
      </c>
      <c r="P712">
        <v>0</v>
      </c>
      <c r="Q712" s="10">
        <f t="shared" si="66"/>
        <v>0</v>
      </c>
      <c r="R712" s="10">
        <f t="shared" si="71"/>
        <v>0</v>
      </c>
      <c r="S712" t="b">
        <v>0</v>
      </c>
      <c r="T712" t="s">
        <v>8271</v>
      </c>
      <c r="U712" s="12" t="s">
        <v>8328</v>
      </c>
      <c r="V712" t="s">
        <v>8330</v>
      </c>
    </row>
    <row r="713" spans="1:22" ht="60" hidden="1" x14ac:dyDescent="0.25">
      <c r="A713">
        <v>711</v>
      </c>
      <c r="B713" s="3" t="s">
        <v>712</v>
      </c>
      <c r="C713" s="9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f t="shared" si="67"/>
        <v>42718.500787037032</v>
      </c>
      <c r="K713" s="10">
        <f t="shared" si="68"/>
        <v>2016</v>
      </c>
      <c r="L713">
        <v>1478257268</v>
      </c>
      <c r="M713" s="14">
        <f t="shared" si="69"/>
        <v>42678.459120370375</v>
      </c>
      <c r="N713" s="10">
        <f t="shared" si="70"/>
        <v>2016</v>
      </c>
      <c r="O713" t="b">
        <v>0</v>
      </c>
      <c r="P713">
        <v>338</v>
      </c>
      <c r="Q713" s="10">
        <f t="shared" si="66"/>
        <v>34</v>
      </c>
      <c r="R713" s="10">
        <f t="shared" si="71"/>
        <v>99.97</v>
      </c>
      <c r="S713" t="b">
        <v>0</v>
      </c>
      <c r="T713" t="s">
        <v>8271</v>
      </c>
      <c r="U713" s="12" t="s">
        <v>8328</v>
      </c>
      <c r="V713" t="s">
        <v>8330</v>
      </c>
    </row>
    <row r="714" spans="1:22" ht="60" hidden="1" x14ac:dyDescent="0.25">
      <c r="A714">
        <v>712</v>
      </c>
      <c r="B714" s="3" t="s">
        <v>713</v>
      </c>
      <c r="C714" s="9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f t="shared" si="67"/>
        <v>42414.680925925932</v>
      </c>
      <c r="K714" s="10">
        <f t="shared" si="68"/>
        <v>2016</v>
      </c>
      <c r="L714">
        <v>1452874832</v>
      </c>
      <c r="M714" s="14">
        <f t="shared" si="69"/>
        <v>42384.680925925932</v>
      </c>
      <c r="N714" s="10">
        <f t="shared" si="70"/>
        <v>2016</v>
      </c>
      <c r="O714" t="b">
        <v>0</v>
      </c>
      <c r="P714">
        <v>4</v>
      </c>
      <c r="Q714" s="10">
        <f t="shared" si="66"/>
        <v>0</v>
      </c>
      <c r="R714" s="10">
        <f t="shared" si="71"/>
        <v>26.25</v>
      </c>
      <c r="S714" t="b">
        <v>0</v>
      </c>
      <c r="T714" t="s">
        <v>8271</v>
      </c>
      <c r="U714" s="12" t="s">
        <v>8328</v>
      </c>
      <c r="V714" t="s">
        <v>8330</v>
      </c>
    </row>
    <row r="715" spans="1:22" ht="60" hidden="1" x14ac:dyDescent="0.25">
      <c r="A715">
        <v>713</v>
      </c>
      <c r="B715" s="3" t="s">
        <v>714</v>
      </c>
      <c r="C715" s="9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f t="shared" si="67"/>
        <v>42526.529305555552</v>
      </c>
      <c r="K715" s="10">
        <f t="shared" si="68"/>
        <v>2016</v>
      </c>
      <c r="L715">
        <v>1462538532</v>
      </c>
      <c r="M715" s="14">
        <f t="shared" si="69"/>
        <v>42496.529305555552</v>
      </c>
      <c r="N715" s="10">
        <f t="shared" si="70"/>
        <v>2016</v>
      </c>
      <c r="O715" t="b">
        <v>0</v>
      </c>
      <c r="P715">
        <v>1</v>
      </c>
      <c r="Q715" s="10">
        <f t="shared" si="66"/>
        <v>1</v>
      </c>
      <c r="R715" s="10">
        <f t="shared" si="71"/>
        <v>199</v>
      </c>
      <c r="S715" t="b">
        <v>0</v>
      </c>
      <c r="T715" t="s">
        <v>8271</v>
      </c>
      <c r="U715" s="12" t="s">
        <v>8328</v>
      </c>
      <c r="V715" t="s">
        <v>8330</v>
      </c>
    </row>
    <row r="716" spans="1:22" ht="45" hidden="1" x14ac:dyDescent="0.25">
      <c r="A716">
        <v>714</v>
      </c>
      <c r="B716" s="3" t="s">
        <v>715</v>
      </c>
      <c r="C716" s="9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f t="shared" si="67"/>
        <v>42794.787986111114</v>
      </c>
      <c r="K716" s="10">
        <f t="shared" si="68"/>
        <v>2017</v>
      </c>
      <c r="L716">
        <v>1483124082</v>
      </c>
      <c r="M716" s="14">
        <f t="shared" si="69"/>
        <v>42734.787986111114</v>
      </c>
      <c r="N716" s="10">
        <f t="shared" si="70"/>
        <v>2016</v>
      </c>
      <c r="O716" t="b">
        <v>0</v>
      </c>
      <c r="P716">
        <v>28</v>
      </c>
      <c r="Q716" s="10">
        <f t="shared" si="66"/>
        <v>15</v>
      </c>
      <c r="R716" s="10">
        <f t="shared" si="71"/>
        <v>80.319999999999993</v>
      </c>
      <c r="S716" t="b">
        <v>0</v>
      </c>
      <c r="T716" t="s">
        <v>8271</v>
      </c>
      <c r="U716" s="12" t="s">
        <v>8328</v>
      </c>
      <c r="V716" t="s">
        <v>8330</v>
      </c>
    </row>
    <row r="717" spans="1:22" ht="60" hidden="1" x14ac:dyDescent="0.25">
      <c r="A717">
        <v>715</v>
      </c>
      <c r="B717" s="3" t="s">
        <v>716</v>
      </c>
      <c r="C717" s="9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f t="shared" si="67"/>
        <v>42313.132407407407</v>
      </c>
      <c r="K717" s="10">
        <f t="shared" si="68"/>
        <v>2015</v>
      </c>
      <c r="L717">
        <v>1443233440</v>
      </c>
      <c r="M717" s="14">
        <f t="shared" si="69"/>
        <v>42273.090740740736</v>
      </c>
      <c r="N717" s="10">
        <f t="shared" si="70"/>
        <v>2015</v>
      </c>
      <c r="O717" t="b">
        <v>0</v>
      </c>
      <c r="P717">
        <v>12</v>
      </c>
      <c r="Q717" s="10">
        <f t="shared" si="66"/>
        <v>5</v>
      </c>
      <c r="R717" s="10">
        <f t="shared" si="71"/>
        <v>115.75</v>
      </c>
      <c r="S717" t="b">
        <v>0</v>
      </c>
      <c r="T717" t="s">
        <v>8271</v>
      </c>
      <c r="U717" s="12" t="s">
        <v>8328</v>
      </c>
      <c r="V717" t="s">
        <v>8330</v>
      </c>
    </row>
    <row r="718" spans="1:22" ht="45" hidden="1" x14ac:dyDescent="0.25">
      <c r="A718">
        <v>716</v>
      </c>
      <c r="B718" s="3" t="s">
        <v>717</v>
      </c>
      <c r="C718" s="9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f t="shared" si="67"/>
        <v>41974</v>
      </c>
      <c r="K718" s="10">
        <f t="shared" si="68"/>
        <v>2014</v>
      </c>
      <c r="L718">
        <v>1414511307</v>
      </c>
      <c r="M718" s="14">
        <f t="shared" si="69"/>
        <v>41940.658645833333</v>
      </c>
      <c r="N718" s="10">
        <f t="shared" si="70"/>
        <v>2014</v>
      </c>
      <c r="O718" t="b">
        <v>0</v>
      </c>
      <c r="P718">
        <v>16</v>
      </c>
      <c r="Q718" s="10">
        <f t="shared" si="66"/>
        <v>10</v>
      </c>
      <c r="R718" s="10">
        <f t="shared" si="71"/>
        <v>44.69</v>
      </c>
      <c r="S718" t="b">
        <v>0</v>
      </c>
      <c r="T718" t="s">
        <v>8271</v>
      </c>
      <c r="U718" s="12" t="s">
        <v>8328</v>
      </c>
      <c r="V718" t="s">
        <v>8330</v>
      </c>
    </row>
    <row r="719" spans="1:22" ht="30" hidden="1" x14ac:dyDescent="0.25">
      <c r="A719">
        <v>717</v>
      </c>
      <c r="B719" s="3" t="s">
        <v>718</v>
      </c>
      <c r="C719" s="9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f t="shared" si="67"/>
        <v>41887.854189814818</v>
      </c>
      <c r="K719" s="10">
        <f t="shared" si="68"/>
        <v>2014</v>
      </c>
      <c r="L719">
        <v>1407357002</v>
      </c>
      <c r="M719" s="14">
        <f t="shared" si="69"/>
        <v>41857.854189814818</v>
      </c>
      <c r="N719" s="10">
        <f t="shared" si="70"/>
        <v>2014</v>
      </c>
      <c r="O719" t="b">
        <v>0</v>
      </c>
      <c r="P719">
        <v>4</v>
      </c>
      <c r="Q719" s="10">
        <f t="shared" si="66"/>
        <v>0</v>
      </c>
      <c r="R719" s="10">
        <f t="shared" si="71"/>
        <v>76.25</v>
      </c>
      <c r="S719" t="b">
        <v>0</v>
      </c>
      <c r="T719" t="s">
        <v>8271</v>
      </c>
      <c r="U719" s="12" t="s">
        <v>8328</v>
      </c>
      <c r="V719" t="s">
        <v>8330</v>
      </c>
    </row>
    <row r="720" spans="1:22" ht="60" hidden="1" x14ac:dyDescent="0.25">
      <c r="A720">
        <v>718</v>
      </c>
      <c r="B720" s="3" t="s">
        <v>719</v>
      </c>
      <c r="C720" s="9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f t="shared" si="67"/>
        <v>42784.249305555553</v>
      </c>
      <c r="K720" s="10">
        <f t="shared" si="68"/>
        <v>2017</v>
      </c>
      <c r="L720">
        <v>1484684247</v>
      </c>
      <c r="M720" s="14">
        <f t="shared" si="69"/>
        <v>42752.845451388886</v>
      </c>
      <c r="N720" s="10">
        <f t="shared" si="70"/>
        <v>2017</v>
      </c>
      <c r="O720" t="b">
        <v>0</v>
      </c>
      <c r="P720">
        <v>4</v>
      </c>
      <c r="Q720" s="10">
        <f t="shared" si="66"/>
        <v>1</v>
      </c>
      <c r="R720" s="10">
        <f t="shared" si="71"/>
        <v>22.5</v>
      </c>
      <c r="S720" t="b">
        <v>0</v>
      </c>
      <c r="T720" t="s">
        <v>8271</v>
      </c>
      <c r="U720" s="12" t="s">
        <v>8328</v>
      </c>
      <c r="V720" t="s">
        <v>8330</v>
      </c>
    </row>
    <row r="721" spans="1:22" ht="60" hidden="1" x14ac:dyDescent="0.25">
      <c r="A721">
        <v>719</v>
      </c>
      <c r="B721" s="3" t="s">
        <v>720</v>
      </c>
      <c r="C721" s="9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f t="shared" si="67"/>
        <v>42423.040231481486</v>
      </c>
      <c r="K721" s="10">
        <f t="shared" si="68"/>
        <v>2016</v>
      </c>
      <c r="L721">
        <v>1454979476</v>
      </c>
      <c r="M721" s="14">
        <f t="shared" si="69"/>
        <v>42409.040231481486</v>
      </c>
      <c r="N721" s="10">
        <f t="shared" si="70"/>
        <v>2016</v>
      </c>
      <c r="O721" t="b">
        <v>0</v>
      </c>
      <c r="P721">
        <v>10</v>
      </c>
      <c r="Q721" s="10">
        <f t="shared" si="66"/>
        <v>1</v>
      </c>
      <c r="R721" s="10">
        <f t="shared" si="71"/>
        <v>19.399999999999999</v>
      </c>
      <c r="S721" t="b">
        <v>0</v>
      </c>
      <c r="T721" t="s">
        <v>8271</v>
      </c>
      <c r="U721" s="12" t="s">
        <v>8328</v>
      </c>
      <c r="V721" t="s">
        <v>8330</v>
      </c>
    </row>
    <row r="722" spans="1:22" ht="45" hidden="1" x14ac:dyDescent="0.25">
      <c r="A722">
        <v>720</v>
      </c>
      <c r="B722" s="3" t="s">
        <v>721</v>
      </c>
      <c r="C722" s="9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f t="shared" si="67"/>
        <v>40937.649201388893</v>
      </c>
      <c r="K722" s="10">
        <f t="shared" si="68"/>
        <v>2012</v>
      </c>
      <c r="L722">
        <v>1325432091</v>
      </c>
      <c r="M722" s="14">
        <f t="shared" si="69"/>
        <v>40909.649201388893</v>
      </c>
      <c r="N722" s="10">
        <f t="shared" si="70"/>
        <v>2012</v>
      </c>
      <c r="O722" t="b">
        <v>0</v>
      </c>
      <c r="P722">
        <v>41</v>
      </c>
      <c r="Q722" s="10">
        <f t="shared" si="66"/>
        <v>144</v>
      </c>
      <c r="R722" s="10">
        <f t="shared" si="71"/>
        <v>66.709999999999994</v>
      </c>
      <c r="S722" t="b">
        <v>1</v>
      </c>
      <c r="T722" t="s">
        <v>8272</v>
      </c>
      <c r="U722" s="12" t="s">
        <v>8331</v>
      </c>
      <c r="V722" t="s">
        <v>8332</v>
      </c>
    </row>
    <row r="723" spans="1:22" ht="60" hidden="1" x14ac:dyDescent="0.25">
      <c r="A723">
        <v>721</v>
      </c>
      <c r="B723" s="3" t="s">
        <v>722</v>
      </c>
      <c r="C723" s="9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f t="shared" si="67"/>
        <v>41852.571840277778</v>
      </c>
      <c r="K723" s="10">
        <f t="shared" si="68"/>
        <v>2014</v>
      </c>
      <c r="L723">
        <v>1403012607</v>
      </c>
      <c r="M723" s="14">
        <f t="shared" si="69"/>
        <v>41807.571840277778</v>
      </c>
      <c r="N723" s="10">
        <f t="shared" si="70"/>
        <v>2014</v>
      </c>
      <c r="O723" t="b">
        <v>0</v>
      </c>
      <c r="P723">
        <v>119</v>
      </c>
      <c r="Q723" s="10">
        <f t="shared" si="66"/>
        <v>122</v>
      </c>
      <c r="R723" s="10">
        <f t="shared" si="71"/>
        <v>84.14</v>
      </c>
      <c r="S723" t="b">
        <v>1</v>
      </c>
      <c r="T723" t="s">
        <v>8272</v>
      </c>
      <c r="U723" s="12" t="s">
        <v>8331</v>
      </c>
      <c r="V723" t="s">
        <v>8332</v>
      </c>
    </row>
    <row r="724" spans="1:22" ht="60" hidden="1" x14ac:dyDescent="0.25">
      <c r="A724">
        <v>722</v>
      </c>
      <c r="B724" s="3" t="s">
        <v>723</v>
      </c>
      <c r="C724" s="9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f t="shared" si="67"/>
        <v>41007.76363425926</v>
      </c>
      <c r="K724" s="10">
        <f t="shared" si="68"/>
        <v>2012</v>
      </c>
      <c r="L724">
        <v>1331320778</v>
      </c>
      <c r="M724" s="14">
        <f t="shared" si="69"/>
        <v>40977.805300925924</v>
      </c>
      <c r="N724" s="10">
        <f t="shared" si="70"/>
        <v>2012</v>
      </c>
      <c r="O724" t="b">
        <v>0</v>
      </c>
      <c r="P724">
        <v>153</v>
      </c>
      <c r="Q724" s="10">
        <f t="shared" si="66"/>
        <v>132</v>
      </c>
      <c r="R724" s="10">
        <f t="shared" si="71"/>
        <v>215.73</v>
      </c>
      <c r="S724" t="b">
        <v>1</v>
      </c>
      <c r="T724" t="s">
        <v>8272</v>
      </c>
      <c r="U724" s="12" t="s">
        <v>8331</v>
      </c>
      <c r="V724" t="s">
        <v>8332</v>
      </c>
    </row>
    <row r="725" spans="1:22" ht="45" hidden="1" x14ac:dyDescent="0.25">
      <c r="A725">
        <v>723</v>
      </c>
      <c r="B725" s="3" t="s">
        <v>724</v>
      </c>
      <c r="C725" s="9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f t="shared" si="67"/>
        <v>42215.165972222225</v>
      </c>
      <c r="K725" s="10">
        <f t="shared" si="68"/>
        <v>2015</v>
      </c>
      <c r="L725">
        <v>1435606549</v>
      </c>
      <c r="M725" s="14">
        <f t="shared" si="69"/>
        <v>42184.816539351858</v>
      </c>
      <c r="N725" s="10">
        <f t="shared" si="70"/>
        <v>2015</v>
      </c>
      <c r="O725" t="b">
        <v>0</v>
      </c>
      <c r="P725">
        <v>100</v>
      </c>
      <c r="Q725" s="10">
        <f t="shared" si="66"/>
        <v>109</v>
      </c>
      <c r="R725" s="10">
        <f t="shared" si="71"/>
        <v>54.69</v>
      </c>
      <c r="S725" t="b">
        <v>1</v>
      </c>
      <c r="T725" t="s">
        <v>8272</v>
      </c>
      <c r="U725" s="12" t="s">
        <v>8331</v>
      </c>
      <c r="V725" t="s">
        <v>8332</v>
      </c>
    </row>
    <row r="726" spans="1:22" ht="60" hidden="1" x14ac:dyDescent="0.25">
      <c r="A726">
        <v>724</v>
      </c>
      <c r="B726" s="3" t="s">
        <v>725</v>
      </c>
      <c r="C726" s="9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f t="shared" si="67"/>
        <v>40724.638460648144</v>
      </c>
      <c r="K726" s="10">
        <f t="shared" si="68"/>
        <v>2011</v>
      </c>
      <c r="L726">
        <v>1306855163</v>
      </c>
      <c r="M726" s="14">
        <f t="shared" si="69"/>
        <v>40694.638460648144</v>
      </c>
      <c r="N726" s="10">
        <f t="shared" si="70"/>
        <v>2011</v>
      </c>
      <c r="O726" t="b">
        <v>0</v>
      </c>
      <c r="P726">
        <v>143</v>
      </c>
      <c r="Q726" s="10">
        <f t="shared" si="66"/>
        <v>105</v>
      </c>
      <c r="R726" s="10">
        <f t="shared" si="71"/>
        <v>51.63</v>
      </c>
      <c r="S726" t="b">
        <v>1</v>
      </c>
      <c r="T726" t="s">
        <v>8272</v>
      </c>
      <c r="U726" s="12" t="s">
        <v>8331</v>
      </c>
      <c r="V726" t="s">
        <v>8332</v>
      </c>
    </row>
    <row r="727" spans="1:22" ht="45" hidden="1" x14ac:dyDescent="0.25">
      <c r="A727">
        <v>725</v>
      </c>
      <c r="B727" s="3" t="s">
        <v>726</v>
      </c>
      <c r="C727" s="9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f t="shared" si="67"/>
        <v>42351.626296296294</v>
      </c>
      <c r="K727" s="10">
        <f t="shared" si="68"/>
        <v>2015</v>
      </c>
      <c r="L727">
        <v>1447426912</v>
      </c>
      <c r="M727" s="14">
        <f t="shared" si="69"/>
        <v>42321.626296296294</v>
      </c>
      <c r="N727" s="10">
        <f t="shared" si="70"/>
        <v>2015</v>
      </c>
      <c r="O727" t="b">
        <v>0</v>
      </c>
      <c r="P727">
        <v>140</v>
      </c>
      <c r="Q727" s="10">
        <f t="shared" si="66"/>
        <v>100</v>
      </c>
      <c r="R727" s="10">
        <f t="shared" si="71"/>
        <v>143.36000000000001</v>
      </c>
      <c r="S727" t="b">
        <v>1</v>
      </c>
      <c r="T727" t="s">
        <v>8272</v>
      </c>
      <c r="U727" s="12" t="s">
        <v>8331</v>
      </c>
      <c r="V727" t="s">
        <v>8332</v>
      </c>
    </row>
    <row r="728" spans="1:22" ht="60" hidden="1" x14ac:dyDescent="0.25">
      <c r="A728">
        <v>726</v>
      </c>
      <c r="B728" s="3" t="s">
        <v>727</v>
      </c>
      <c r="C728" s="9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f t="shared" si="67"/>
        <v>41376.042673611111</v>
      </c>
      <c r="K728" s="10">
        <f t="shared" si="68"/>
        <v>2013</v>
      </c>
      <c r="L728">
        <v>1363136487</v>
      </c>
      <c r="M728" s="14">
        <f t="shared" si="69"/>
        <v>41346.042673611111</v>
      </c>
      <c r="N728" s="10">
        <f t="shared" si="70"/>
        <v>2013</v>
      </c>
      <c r="O728" t="b">
        <v>0</v>
      </c>
      <c r="P728">
        <v>35</v>
      </c>
      <c r="Q728" s="10">
        <f t="shared" si="66"/>
        <v>101</v>
      </c>
      <c r="R728" s="10">
        <f t="shared" si="71"/>
        <v>72.430000000000007</v>
      </c>
      <c r="S728" t="b">
        <v>1</v>
      </c>
      <c r="T728" t="s">
        <v>8272</v>
      </c>
      <c r="U728" s="12" t="s">
        <v>8331</v>
      </c>
      <c r="V728" t="s">
        <v>8332</v>
      </c>
    </row>
    <row r="729" spans="1:22" ht="60" hidden="1" x14ac:dyDescent="0.25">
      <c r="A729">
        <v>727</v>
      </c>
      <c r="B729" s="3" t="s">
        <v>728</v>
      </c>
      <c r="C729" s="9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f t="shared" si="67"/>
        <v>41288.888888888891</v>
      </c>
      <c r="K729" s="10">
        <f t="shared" si="68"/>
        <v>2013</v>
      </c>
      <c r="L729">
        <v>1354580949</v>
      </c>
      <c r="M729" s="14">
        <f t="shared" si="69"/>
        <v>41247.020243055551</v>
      </c>
      <c r="N729" s="10">
        <f t="shared" si="70"/>
        <v>2012</v>
      </c>
      <c r="O729" t="b">
        <v>0</v>
      </c>
      <c r="P729">
        <v>149</v>
      </c>
      <c r="Q729" s="10">
        <f t="shared" si="66"/>
        <v>156</v>
      </c>
      <c r="R729" s="10">
        <f t="shared" si="71"/>
        <v>36.53</v>
      </c>
      <c r="S729" t="b">
        <v>1</v>
      </c>
      <c r="T729" t="s">
        <v>8272</v>
      </c>
      <c r="U729" s="12" t="s">
        <v>8331</v>
      </c>
      <c r="V729" t="s">
        <v>8332</v>
      </c>
    </row>
    <row r="730" spans="1:22" ht="45" hidden="1" x14ac:dyDescent="0.25">
      <c r="A730">
        <v>728</v>
      </c>
      <c r="B730" s="3" t="s">
        <v>729</v>
      </c>
      <c r="C730" s="9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f t="shared" si="67"/>
        <v>40776.837465277778</v>
      </c>
      <c r="K730" s="10">
        <f t="shared" si="68"/>
        <v>2011</v>
      </c>
      <c r="L730">
        <v>1310069157</v>
      </c>
      <c r="M730" s="14">
        <f t="shared" si="69"/>
        <v>40731.837465277778</v>
      </c>
      <c r="N730" s="10">
        <f t="shared" si="70"/>
        <v>2011</v>
      </c>
      <c r="O730" t="b">
        <v>0</v>
      </c>
      <c r="P730">
        <v>130</v>
      </c>
      <c r="Q730" s="10">
        <f t="shared" si="66"/>
        <v>106</v>
      </c>
      <c r="R730" s="10">
        <f t="shared" si="71"/>
        <v>60.9</v>
      </c>
      <c r="S730" t="b">
        <v>1</v>
      </c>
      <c r="T730" t="s">
        <v>8272</v>
      </c>
      <c r="U730" s="12" t="s">
        <v>8331</v>
      </c>
      <c r="V730" t="s">
        <v>8332</v>
      </c>
    </row>
    <row r="731" spans="1:22" ht="60" hidden="1" x14ac:dyDescent="0.25">
      <c r="A731">
        <v>729</v>
      </c>
      <c r="B731" s="3" t="s">
        <v>730</v>
      </c>
      <c r="C731" s="9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f t="shared" si="67"/>
        <v>41171.185891203706</v>
      </c>
      <c r="K731" s="10">
        <f t="shared" si="68"/>
        <v>2012</v>
      </c>
      <c r="L731">
        <v>1342844861</v>
      </c>
      <c r="M731" s="14">
        <f t="shared" si="69"/>
        <v>41111.185891203706</v>
      </c>
      <c r="N731" s="10">
        <f t="shared" si="70"/>
        <v>2012</v>
      </c>
      <c r="O731" t="b">
        <v>0</v>
      </c>
      <c r="P731">
        <v>120</v>
      </c>
      <c r="Q731" s="10">
        <f t="shared" si="66"/>
        <v>131</v>
      </c>
      <c r="R731" s="10">
        <f t="shared" si="71"/>
        <v>43.55</v>
      </c>
      <c r="S731" t="b">
        <v>1</v>
      </c>
      <c r="T731" t="s">
        <v>8272</v>
      </c>
      <c r="U731" s="12" t="s">
        <v>8331</v>
      </c>
      <c r="V731" t="s">
        <v>8332</v>
      </c>
    </row>
    <row r="732" spans="1:22" ht="30" hidden="1" x14ac:dyDescent="0.25">
      <c r="A732">
        <v>730</v>
      </c>
      <c r="B732" s="3" t="s">
        <v>731</v>
      </c>
      <c r="C732" s="9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f t="shared" si="67"/>
        <v>40884.745266203703</v>
      </c>
      <c r="K732" s="10">
        <f t="shared" si="68"/>
        <v>2011</v>
      </c>
      <c r="L732">
        <v>1320688391</v>
      </c>
      <c r="M732" s="14">
        <f t="shared" si="69"/>
        <v>40854.745266203703</v>
      </c>
      <c r="N732" s="10">
        <f t="shared" si="70"/>
        <v>2011</v>
      </c>
      <c r="O732" t="b">
        <v>0</v>
      </c>
      <c r="P732">
        <v>265</v>
      </c>
      <c r="Q732" s="10">
        <f t="shared" si="66"/>
        <v>132</v>
      </c>
      <c r="R732" s="10">
        <f t="shared" si="71"/>
        <v>99.77</v>
      </c>
      <c r="S732" t="b">
        <v>1</v>
      </c>
      <c r="T732" t="s">
        <v>8272</v>
      </c>
      <c r="U732" s="12" t="s">
        <v>8331</v>
      </c>
      <c r="V732" t="s">
        <v>8332</v>
      </c>
    </row>
    <row r="733" spans="1:22" ht="45" hidden="1" x14ac:dyDescent="0.25">
      <c r="A733">
        <v>731</v>
      </c>
      <c r="B733" s="3" t="s">
        <v>732</v>
      </c>
      <c r="C733" s="9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f t="shared" si="67"/>
        <v>40930.25</v>
      </c>
      <c r="K733" s="10">
        <f t="shared" si="68"/>
        <v>2012</v>
      </c>
      <c r="L733">
        <v>1322852747</v>
      </c>
      <c r="M733" s="14">
        <f t="shared" si="69"/>
        <v>40879.795682870368</v>
      </c>
      <c r="N733" s="10">
        <f t="shared" si="70"/>
        <v>2011</v>
      </c>
      <c r="O733" t="b">
        <v>0</v>
      </c>
      <c r="P733">
        <v>71</v>
      </c>
      <c r="Q733" s="10">
        <f t="shared" si="66"/>
        <v>126</v>
      </c>
      <c r="R733" s="10">
        <f t="shared" si="71"/>
        <v>88.73</v>
      </c>
      <c r="S733" t="b">
        <v>1</v>
      </c>
      <c r="T733" t="s">
        <v>8272</v>
      </c>
      <c r="U733" s="12" t="s">
        <v>8331</v>
      </c>
      <c r="V733" t="s">
        <v>8332</v>
      </c>
    </row>
    <row r="734" spans="1:22" ht="60" hidden="1" x14ac:dyDescent="0.25">
      <c r="A734">
        <v>732</v>
      </c>
      <c r="B734" s="3" t="s">
        <v>733</v>
      </c>
      <c r="C734" s="9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f t="shared" si="67"/>
        <v>41546.424317129626</v>
      </c>
      <c r="K734" s="10">
        <f t="shared" si="68"/>
        <v>2013</v>
      </c>
      <c r="L734">
        <v>1375265461</v>
      </c>
      <c r="M734" s="14">
        <f t="shared" si="69"/>
        <v>41486.424317129626</v>
      </c>
      <c r="N734" s="10">
        <f t="shared" si="70"/>
        <v>2013</v>
      </c>
      <c r="O734" t="b">
        <v>0</v>
      </c>
      <c r="P734">
        <v>13</v>
      </c>
      <c r="Q734" s="10">
        <f t="shared" si="66"/>
        <v>160</v>
      </c>
      <c r="R734" s="10">
        <f t="shared" si="71"/>
        <v>4.92</v>
      </c>
      <c r="S734" t="b">
        <v>1</v>
      </c>
      <c r="T734" t="s">
        <v>8272</v>
      </c>
      <c r="U734" s="12" t="s">
        <v>8331</v>
      </c>
      <c r="V734" t="s">
        <v>8332</v>
      </c>
    </row>
    <row r="735" spans="1:22" ht="60" hidden="1" x14ac:dyDescent="0.25">
      <c r="A735">
        <v>733</v>
      </c>
      <c r="B735" s="3" t="s">
        <v>734</v>
      </c>
      <c r="C735" s="9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f t="shared" si="67"/>
        <v>41628.420046296298</v>
      </c>
      <c r="K735" s="10">
        <f t="shared" si="68"/>
        <v>2013</v>
      </c>
      <c r="L735">
        <v>1384941892</v>
      </c>
      <c r="M735" s="14">
        <f t="shared" si="69"/>
        <v>41598.420046296298</v>
      </c>
      <c r="N735" s="10">
        <f t="shared" si="70"/>
        <v>2013</v>
      </c>
      <c r="O735" t="b">
        <v>0</v>
      </c>
      <c r="P735">
        <v>169</v>
      </c>
      <c r="Q735" s="10">
        <f t="shared" si="66"/>
        <v>120</v>
      </c>
      <c r="R735" s="10">
        <f t="shared" si="71"/>
        <v>17.82</v>
      </c>
      <c r="S735" t="b">
        <v>1</v>
      </c>
      <c r="T735" t="s">
        <v>8272</v>
      </c>
      <c r="U735" s="12" t="s">
        <v>8331</v>
      </c>
      <c r="V735" t="s">
        <v>8332</v>
      </c>
    </row>
    <row r="736" spans="1:22" ht="45" hidden="1" x14ac:dyDescent="0.25">
      <c r="A736">
        <v>734</v>
      </c>
      <c r="B736" s="3" t="s">
        <v>735</v>
      </c>
      <c r="C736" s="9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f t="shared" si="67"/>
        <v>42133.208333333328</v>
      </c>
      <c r="K736" s="10">
        <f t="shared" si="68"/>
        <v>2015</v>
      </c>
      <c r="L736">
        <v>1428465420</v>
      </c>
      <c r="M736" s="14">
        <f t="shared" si="69"/>
        <v>42102.164583333331</v>
      </c>
      <c r="N736" s="10">
        <f t="shared" si="70"/>
        <v>2015</v>
      </c>
      <c r="O736" t="b">
        <v>0</v>
      </c>
      <c r="P736">
        <v>57</v>
      </c>
      <c r="Q736" s="10">
        <f t="shared" si="66"/>
        <v>126</v>
      </c>
      <c r="R736" s="10">
        <f t="shared" si="71"/>
        <v>187.19</v>
      </c>
      <c r="S736" t="b">
        <v>1</v>
      </c>
      <c r="T736" t="s">
        <v>8272</v>
      </c>
      <c r="U736" s="12" t="s">
        <v>8331</v>
      </c>
      <c r="V736" t="s">
        <v>8332</v>
      </c>
    </row>
    <row r="737" spans="1:22" ht="45" hidden="1" x14ac:dyDescent="0.25">
      <c r="A737">
        <v>735</v>
      </c>
      <c r="B737" s="3" t="s">
        <v>736</v>
      </c>
      <c r="C737" s="9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f t="shared" si="67"/>
        <v>41977.027083333334</v>
      </c>
      <c r="K737" s="10">
        <f t="shared" si="68"/>
        <v>2014</v>
      </c>
      <c r="L737">
        <v>1414975346</v>
      </c>
      <c r="M737" s="14">
        <f t="shared" si="69"/>
        <v>41946.029467592591</v>
      </c>
      <c r="N737" s="10">
        <f t="shared" si="70"/>
        <v>2014</v>
      </c>
      <c r="O737" t="b">
        <v>0</v>
      </c>
      <c r="P737">
        <v>229</v>
      </c>
      <c r="Q737" s="10">
        <f t="shared" si="66"/>
        <v>114</v>
      </c>
      <c r="R737" s="10">
        <f t="shared" si="71"/>
        <v>234.81</v>
      </c>
      <c r="S737" t="b">
        <v>1</v>
      </c>
      <c r="T737" t="s">
        <v>8272</v>
      </c>
      <c r="U737" s="12" t="s">
        <v>8331</v>
      </c>
      <c r="V737" t="s">
        <v>8332</v>
      </c>
    </row>
    <row r="738" spans="1:22" ht="60" hidden="1" x14ac:dyDescent="0.25">
      <c r="A738">
        <v>736</v>
      </c>
      <c r="B738" s="3" t="s">
        <v>737</v>
      </c>
      <c r="C738" s="9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f t="shared" si="67"/>
        <v>41599.207638888889</v>
      </c>
      <c r="K738" s="10">
        <f t="shared" si="68"/>
        <v>2013</v>
      </c>
      <c r="L738">
        <v>1383327440</v>
      </c>
      <c r="M738" s="14">
        <f t="shared" si="69"/>
        <v>41579.734259259261</v>
      </c>
      <c r="N738" s="10">
        <f t="shared" si="70"/>
        <v>2013</v>
      </c>
      <c r="O738" t="b">
        <v>0</v>
      </c>
      <c r="P738">
        <v>108</v>
      </c>
      <c r="Q738" s="10">
        <f t="shared" si="66"/>
        <v>315</v>
      </c>
      <c r="R738" s="10">
        <f t="shared" si="71"/>
        <v>105.05</v>
      </c>
      <c r="S738" t="b">
        <v>1</v>
      </c>
      <c r="T738" t="s">
        <v>8272</v>
      </c>
      <c r="U738" s="12" t="s">
        <v>8331</v>
      </c>
      <c r="V738" t="s">
        <v>8332</v>
      </c>
    </row>
    <row r="739" spans="1:22" ht="60" hidden="1" x14ac:dyDescent="0.25">
      <c r="A739">
        <v>737</v>
      </c>
      <c r="B739" s="3" t="s">
        <v>738</v>
      </c>
      <c r="C739" s="9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f t="shared" si="67"/>
        <v>41684.833333333336</v>
      </c>
      <c r="K739" s="10">
        <f t="shared" si="68"/>
        <v>2014</v>
      </c>
      <c r="L739">
        <v>1390890987</v>
      </c>
      <c r="M739" s="14">
        <f t="shared" si="69"/>
        <v>41667.275312500002</v>
      </c>
      <c r="N739" s="10">
        <f t="shared" si="70"/>
        <v>2014</v>
      </c>
      <c r="O739" t="b">
        <v>0</v>
      </c>
      <c r="P739">
        <v>108</v>
      </c>
      <c r="Q739" s="10">
        <f t="shared" si="66"/>
        <v>122</v>
      </c>
      <c r="R739" s="10">
        <f t="shared" si="71"/>
        <v>56.67</v>
      </c>
      <c r="S739" t="b">
        <v>1</v>
      </c>
      <c r="T739" t="s">
        <v>8272</v>
      </c>
      <c r="U739" s="12" t="s">
        <v>8331</v>
      </c>
      <c r="V739" t="s">
        <v>8332</v>
      </c>
    </row>
    <row r="740" spans="1:22" ht="30" hidden="1" x14ac:dyDescent="0.25">
      <c r="A740">
        <v>738</v>
      </c>
      <c r="B740" s="3" t="s">
        <v>739</v>
      </c>
      <c r="C740" s="9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f t="shared" si="67"/>
        <v>41974.207638888889</v>
      </c>
      <c r="K740" s="10">
        <f t="shared" si="68"/>
        <v>2014</v>
      </c>
      <c r="L740">
        <v>1414765794</v>
      </c>
      <c r="M740" s="14">
        <f t="shared" si="69"/>
        <v>41943.604097222218</v>
      </c>
      <c r="N740" s="10">
        <f t="shared" si="70"/>
        <v>2014</v>
      </c>
      <c r="O740" t="b">
        <v>0</v>
      </c>
      <c r="P740">
        <v>41</v>
      </c>
      <c r="Q740" s="10">
        <f t="shared" si="66"/>
        <v>107</v>
      </c>
      <c r="R740" s="10">
        <f t="shared" si="71"/>
        <v>39.049999999999997</v>
      </c>
      <c r="S740" t="b">
        <v>1</v>
      </c>
      <c r="T740" t="s">
        <v>8272</v>
      </c>
      <c r="U740" s="12" t="s">
        <v>8331</v>
      </c>
      <c r="V740" t="s">
        <v>8332</v>
      </c>
    </row>
    <row r="741" spans="1:22" ht="60" hidden="1" x14ac:dyDescent="0.25">
      <c r="A741">
        <v>739</v>
      </c>
      <c r="B741" s="3" t="s">
        <v>740</v>
      </c>
      <c r="C741" s="9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f t="shared" si="67"/>
        <v>41862.502650462964</v>
      </c>
      <c r="K741" s="10">
        <f t="shared" si="68"/>
        <v>2014</v>
      </c>
      <c r="L741">
        <v>1404907429</v>
      </c>
      <c r="M741" s="14">
        <f t="shared" si="69"/>
        <v>41829.502650462964</v>
      </c>
      <c r="N741" s="10">
        <f t="shared" si="70"/>
        <v>2014</v>
      </c>
      <c r="O741" t="b">
        <v>0</v>
      </c>
      <c r="P741">
        <v>139</v>
      </c>
      <c r="Q741" s="10">
        <f t="shared" si="66"/>
        <v>158</v>
      </c>
      <c r="R741" s="10">
        <f t="shared" si="71"/>
        <v>68.349999999999994</v>
      </c>
      <c r="S741" t="b">
        <v>1</v>
      </c>
      <c r="T741" t="s">
        <v>8272</v>
      </c>
      <c r="U741" s="12" t="s">
        <v>8331</v>
      </c>
      <c r="V741" t="s">
        <v>8332</v>
      </c>
    </row>
    <row r="742" spans="1:22" ht="60" hidden="1" x14ac:dyDescent="0.25">
      <c r="A742">
        <v>740</v>
      </c>
      <c r="B742" s="3" t="s">
        <v>741</v>
      </c>
      <c r="C742" s="9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f t="shared" si="67"/>
        <v>42176.146782407406</v>
      </c>
      <c r="K742" s="10">
        <f t="shared" si="68"/>
        <v>2015</v>
      </c>
      <c r="L742">
        <v>1433647882</v>
      </c>
      <c r="M742" s="14">
        <f t="shared" si="69"/>
        <v>42162.146782407406</v>
      </c>
      <c r="N742" s="10">
        <f t="shared" si="70"/>
        <v>2015</v>
      </c>
      <c r="O742" t="b">
        <v>0</v>
      </c>
      <c r="P742">
        <v>19</v>
      </c>
      <c r="Q742" s="10">
        <f t="shared" si="66"/>
        <v>107</v>
      </c>
      <c r="R742" s="10">
        <f t="shared" si="71"/>
        <v>169.58</v>
      </c>
      <c r="S742" t="b">
        <v>1</v>
      </c>
      <c r="T742" t="s">
        <v>8272</v>
      </c>
      <c r="U742" s="12" t="s">
        <v>8331</v>
      </c>
      <c r="V742" t="s">
        <v>8332</v>
      </c>
    </row>
    <row r="743" spans="1:22" ht="30" hidden="1" x14ac:dyDescent="0.25">
      <c r="A743">
        <v>741</v>
      </c>
      <c r="B743" s="3" t="s">
        <v>742</v>
      </c>
      <c r="C743" s="9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f t="shared" si="67"/>
        <v>41436.648217592592</v>
      </c>
      <c r="K743" s="10">
        <f t="shared" si="68"/>
        <v>2013</v>
      </c>
      <c r="L743">
        <v>1367940806</v>
      </c>
      <c r="M743" s="14">
        <f t="shared" si="69"/>
        <v>41401.648217592592</v>
      </c>
      <c r="N743" s="10">
        <f t="shared" si="70"/>
        <v>2013</v>
      </c>
      <c r="O743" t="b">
        <v>0</v>
      </c>
      <c r="P743">
        <v>94</v>
      </c>
      <c r="Q743" s="10">
        <f t="shared" si="66"/>
        <v>102</v>
      </c>
      <c r="R743" s="10">
        <f t="shared" si="71"/>
        <v>141.41999999999999</v>
      </c>
      <c r="S743" t="b">
        <v>1</v>
      </c>
      <c r="T743" t="s">
        <v>8272</v>
      </c>
      <c r="U743" s="12" t="s">
        <v>8331</v>
      </c>
      <c r="V743" t="s">
        <v>8332</v>
      </c>
    </row>
    <row r="744" spans="1:22" ht="60" hidden="1" x14ac:dyDescent="0.25">
      <c r="A744">
        <v>742</v>
      </c>
      <c r="B744" s="3" t="s">
        <v>743</v>
      </c>
      <c r="C744" s="9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f t="shared" si="67"/>
        <v>41719.876296296294</v>
      </c>
      <c r="K744" s="10">
        <f t="shared" si="68"/>
        <v>2014</v>
      </c>
      <c r="L744">
        <v>1392847312</v>
      </c>
      <c r="M744" s="14">
        <f t="shared" si="69"/>
        <v>41689.917962962965</v>
      </c>
      <c r="N744" s="10">
        <f t="shared" si="70"/>
        <v>2014</v>
      </c>
      <c r="O744" t="b">
        <v>0</v>
      </c>
      <c r="P744">
        <v>23</v>
      </c>
      <c r="Q744" s="10">
        <f t="shared" si="66"/>
        <v>111</v>
      </c>
      <c r="R744" s="10">
        <f t="shared" si="71"/>
        <v>67.39</v>
      </c>
      <c r="S744" t="b">
        <v>1</v>
      </c>
      <c r="T744" t="s">
        <v>8272</v>
      </c>
      <c r="U744" s="12" t="s">
        <v>8331</v>
      </c>
      <c r="V744" t="s">
        <v>8332</v>
      </c>
    </row>
    <row r="745" spans="1:22" ht="60" hidden="1" x14ac:dyDescent="0.25">
      <c r="A745">
        <v>743</v>
      </c>
      <c r="B745" s="3" t="s">
        <v>744</v>
      </c>
      <c r="C745" s="9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f t="shared" si="67"/>
        <v>41015.875</v>
      </c>
      <c r="K745" s="10">
        <f t="shared" si="68"/>
        <v>2012</v>
      </c>
      <c r="L745">
        <v>1332435685</v>
      </c>
      <c r="M745" s="14">
        <f t="shared" si="69"/>
        <v>40990.709317129629</v>
      </c>
      <c r="N745" s="10">
        <f t="shared" si="70"/>
        <v>2012</v>
      </c>
      <c r="O745" t="b">
        <v>0</v>
      </c>
      <c r="P745">
        <v>15</v>
      </c>
      <c r="Q745" s="10">
        <f t="shared" si="66"/>
        <v>148</v>
      </c>
      <c r="R745" s="10">
        <f t="shared" si="71"/>
        <v>54.27</v>
      </c>
      <c r="S745" t="b">
        <v>1</v>
      </c>
      <c r="T745" t="s">
        <v>8272</v>
      </c>
      <c r="U745" s="12" t="s">
        <v>8331</v>
      </c>
      <c r="V745" t="s">
        <v>8332</v>
      </c>
    </row>
    <row r="746" spans="1:22" ht="45" hidden="1" x14ac:dyDescent="0.25">
      <c r="A746">
        <v>744</v>
      </c>
      <c r="B746" s="3" t="s">
        <v>745</v>
      </c>
      <c r="C746" s="9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f t="shared" si="67"/>
        <v>41256.95721064815</v>
      </c>
      <c r="K746" s="10">
        <f t="shared" si="68"/>
        <v>2012</v>
      </c>
      <c r="L746">
        <v>1352847503</v>
      </c>
      <c r="M746" s="14">
        <f t="shared" si="69"/>
        <v>41226.95721064815</v>
      </c>
      <c r="N746" s="10">
        <f t="shared" si="70"/>
        <v>2012</v>
      </c>
      <c r="O746" t="b">
        <v>0</v>
      </c>
      <c r="P746">
        <v>62</v>
      </c>
      <c r="Q746" s="10">
        <f t="shared" si="66"/>
        <v>102</v>
      </c>
      <c r="R746" s="10">
        <f t="shared" si="71"/>
        <v>82.52</v>
      </c>
      <c r="S746" t="b">
        <v>1</v>
      </c>
      <c r="T746" t="s">
        <v>8272</v>
      </c>
      <c r="U746" s="12" t="s">
        <v>8331</v>
      </c>
      <c r="V746" t="s">
        <v>8332</v>
      </c>
    </row>
    <row r="747" spans="1:22" ht="60" hidden="1" x14ac:dyDescent="0.25">
      <c r="A747">
        <v>745</v>
      </c>
      <c r="B747" s="3" t="s">
        <v>746</v>
      </c>
      <c r="C747" s="9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f t="shared" si="67"/>
        <v>41397.572280092594</v>
      </c>
      <c r="K747" s="10">
        <f t="shared" si="68"/>
        <v>2013</v>
      </c>
      <c r="L747">
        <v>1364996645</v>
      </c>
      <c r="M747" s="14">
        <f t="shared" si="69"/>
        <v>41367.572280092594</v>
      </c>
      <c r="N747" s="10">
        <f t="shared" si="70"/>
        <v>2013</v>
      </c>
      <c r="O747" t="b">
        <v>0</v>
      </c>
      <c r="P747">
        <v>74</v>
      </c>
      <c r="Q747" s="10">
        <f t="shared" si="66"/>
        <v>179</v>
      </c>
      <c r="R747" s="10">
        <f t="shared" si="71"/>
        <v>53.73</v>
      </c>
      <c r="S747" t="b">
        <v>1</v>
      </c>
      <c r="T747" t="s">
        <v>8272</v>
      </c>
      <c r="U747" s="12" t="s">
        <v>8331</v>
      </c>
      <c r="V747" t="s">
        <v>8332</v>
      </c>
    </row>
    <row r="748" spans="1:22" ht="30" hidden="1" x14ac:dyDescent="0.25">
      <c r="A748">
        <v>746</v>
      </c>
      <c r="B748" s="3" t="s">
        <v>747</v>
      </c>
      <c r="C748" s="9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f t="shared" si="67"/>
        <v>41175.165972222225</v>
      </c>
      <c r="K748" s="10">
        <f t="shared" si="68"/>
        <v>2012</v>
      </c>
      <c r="L748">
        <v>1346806909</v>
      </c>
      <c r="M748" s="14">
        <f t="shared" si="69"/>
        <v>41157.042928240742</v>
      </c>
      <c r="N748" s="10">
        <f t="shared" si="70"/>
        <v>2012</v>
      </c>
      <c r="O748" t="b">
        <v>0</v>
      </c>
      <c r="P748">
        <v>97</v>
      </c>
      <c r="Q748" s="10">
        <f t="shared" si="66"/>
        <v>111</v>
      </c>
      <c r="R748" s="10">
        <f t="shared" si="71"/>
        <v>34.21</v>
      </c>
      <c r="S748" t="b">
        <v>1</v>
      </c>
      <c r="T748" t="s">
        <v>8272</v>
      </c>
      <c r="U748" s="12" t="s">
        <v>8331</v>
      </c>
      <c r="V748" t="s">
        <v>8332</v>
      </c>
    </row>
    <row r="749" spans="1:22" ht="60" hidden="1" x14ac:dyDescent="0.25">
      <c r="A749">
        <v>747</v>
      </c>
      <c r="B749" s="3" t="s">
        <v>748</v>
      </c>
      <c r="C749" s="9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f t="shared" si="67"/>
        <v>42019.454166666663</v>
      </c>
      <c r="K749" s="10">
        <f t="shared" si="68"/>
        <v>2015</v>
      </c>
      <c r="L749">
        <v>1418649019</v>
      </c>
      <c r="M749" s="14">
        <f t="shared" si="69"/>
        <v>41988.548831018517</v>
      </c>
      <c r="N749" s="10">
        <f t="shared" si="70"/>
        <v>2014</v>
      </c>
      <c r="O749" t="b">
        <v>0</v>
      </c>
      <c r="P749">
        <v>55</v>
      </c>
      <c r="Q749" s="10">
        <f t="shared" si="66"/>
        <v>100</v>
      </c>
      <c r="R749" s="10">
        <f t="shared" si="71"/>
        <v>127.33</v>
      </c>
      <c r="S749" t="b">
        <v>1</v>
      </c>
      <c r="T749" t="s">
        <v>8272</v>
      </c>
      <c r="U749" s="12" t="s">
        <v>8331</v>
      </c>
      <c r="V749" t="s">
        <v>8332</v>
      </c>
    </row>
    <row r="750" spans="1:22" ht="45" hidden="1" x14ac:dyDescent="0.25">
      <c r="A750">
        <v>748</v>
      </c>
      <c r="B750" s="3" t="s">
        <v>749</v>
      </c>
      <c r="C750" s="9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f t="shared" si="67"/>
        <v>41861.846828703703</v>
      </c>
      <c r="K750" s="10">
        <f t="shared" si="68"/>
        <v>2014</v>
      </c>
      <c r="L750">
        <v>1405109966</v>
      </c>
      <c r="M750" s="14">
        <f t="shared" si="69"/>
        <v>41831.846828703703</v>
      </c>
      <c r="N750" s="10">
        <f t="shared" si="70"/>
        <v>2014</v>
      </c>
      <c r="O750" t="b">
        <v>0</v>
      </c>
      <c r="P750">
        <v>44</v>
      </c>
      <c r="Q750" s="10">
        <f t="shared" si="66"/>
        <v>100</v>
      </c>
      <c r="R750" s="10">
        <f t="shared" si="71"/>
        <v>45.57</v>
      </c>
      <c r="S750" t="b">
        <v>1</v>
      </c>
      <c r="T750" t="s">
        <v>8272</v>
      </c>
      <c r="U750" s="12" t="s">
        <v>8331</v>
      </c>
      <c r="V750" t="s">
        <v>8332</v>
      </c>
    </row>
    <row r="751" spans="1:22" ht="60" hidden="1" x14ac:dyDescent="0.25">
      <c r="A751">
        <v>749</v>
      </c>
      <c r="B751" s="3" t="s">
        <v>750</v>
      </c>
      <c r="C751" s="9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f t="shared" si="67"/>
        <v>42763.94131944445</v>
      </c>
      <c r="K751" s="10">
        <f t="shared" si="68"/>
        <v>2017</v>
      </c>
      <c r="L751">
        <v>1483050930</v>
      </c>
      <c r="M751" s="14">
        <f t="shared" si="69"/>
        <v>42733.94131944445</v>
      </c>
      <c r="N751" s="10">
        <f t="shared" si="70"/>
        <v>2016</v>
      </c>
      <c r="O751" t="b">
        <v>0</v>
      </c>
      <c r="P751">
        <v>110</v>
      </c>
      <c r="Q751" s="10">
        <f t="shared" si="66"/>
        <v>106</v>
      </c>
      <c r="R751" s="10">
        <f t="shared" si="71"/>
        <v>95.96</v>
      </c>
      <c r="S751" t="b">
        <v>1</v>
      </c>
      <c r="T751" t="s">
        <v>8272</v>
      </c>
      <c r="U751" s="12" t="s">
        <v>8331</v>
      </c>
      <c r="V751" t="s">
        <v>8332</v>
      </c>
    </row>
    <row r="752" spans="1:22" ht="60" hidden="1" x14ac:dyDescent="0.25">
      <c r="A752">
        <v>750</v>
      </c>
      <c r="B752" s="3" t="s">
        <v>751</v>
      </c>
      <c r="C752" s="9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f t="shared" si="67"/>
        <v>41329.878148148149</v>
      </c>
      <c r="K752" s="10">
        <f t="shared" si="68"/>
        <v>2013</v>
      </c>
      <c r="L752">
        <v>1359147872</v>
      </c>
      <c r="M752" s="14">
        <f t="shared" si="69"/>
        <v>41299.878148148149</v>
      </c>
      <c r="N752" s="10">
        <f t="shared" si="70"/>
        <v>2013</v>
      </c>
      <c r="O752" t="b">
        <v>0</v>
      </c>
      <c r="P752">
        <v>59</v>
      </c>
      <c r="Q752" s="10">
        <f t="shared" si="66"/>
        <v>103</v>
      </c>
      <c r="R752" s="10">
        <f t="shared" si="71"/>
        <v>77.27</v>
      </c>
      <c r="S752" t="b">
        <v>1</v>
      </c>
      <c r="T752" t="s">
        <v>8272</v>
      </c>
      <c r="U752" s="12" t="s">
        <v>8331</v>
      </c>
      <c r="V752" t="s">
        <v>8332</v>
      </c>
    </row>
    <row r="753" spans="1:22" ht="45" hidden="1" x14ac:dyDescent="0.25">
      <c r="A753">
        <v>751</v>
      </c>
      <c r="B753" s="3" t="s">
        <v>752</v>
      </c>
      <c r="C753" s="9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f t="shared" si="67"/>
        <v>40759.630497685182</v>
      </c>
      <c r="K753" s="10">
        <f t="shared" si="68"/>
        <v>2011</v>
      </c>
      <c r="L753">
        <v>1308496075</v>
      </c>
      <c r="M753" s="14">
        <f t="shared" si="69"/>
        <v>40713.630497685182</v>
      </c>
      <c r="N753" s="10">
        <f t="shared" si="70"/>
        <v>2011</v>
      </c>
      <c r="O753" t="b">
        <v>0</v>
      </c>
      <c r="P753">
        <v>62</v>
      </c>
      <c r="Q753" s="10">
        <f t="shared" si="66"/>
        <v>119</v>
      </c>
      <c r="R753" s="10">
        <f t="shared" si="71"/>
        <v>57.34</v>
      </c>
      <c r="S753" t="b">
        <v>1</v>
      </c>
      <c r="T753" t="s">
        <v>8272</v>
      </c>
      <c r="U753" s="12" t="s">
        <v>8331</v>
      </c>
      <c r="V753" t="s">
        <v>8332</v>
      </c>
    </row>
    <row r="754" spans="1:22" ht="60" hidden="1" x14ac:dyDescent="0.25">
      <c r="A754">
        <v>752</v>
      </c>
      <c r="B754" s="3" t="s">
        <v>753</v>
      </c>
      <c r="C754" s="9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f t="shared" si="67"/>
        <v>42659.458333333328</v>
      </c>
      <c r="K754" s="10">
        <f t="shared" si="68"/>
        <v>2016</v>
      </c>
      <c r="L754">
        <v>1474884417</v>
      </c>
      <c r="M754" s="14">
        <f t="shared" si="69"/>
        <v>42639.421493055561</v>
      </c>
      <c r="N754" s="10">
        <f t="shared" si="70"/>
        <v>2016</v>
      </c>
      <c r="O754" t="b">
        <v>0</v>
      </c>
      <c r="P754">
        <v>105</v>
      </c>
      <c r="Q754" s="10">
        <f t="shared" si="66"/>
        <v>112</v>
      </c>
      <c r="R754" s="10">
        <f t="shared" si="71"/>
        <v>53.19</v>
      </c>
      <c r="S754" t="b">
        <v>1</v>
      </c>
      <c r="T754" t="s">
        <v>8272</v>
      </c>
      <c r="U754" s="12" t="s">
        <v>8331</v>
      </c>
      <c r="V754" t="s">
        <v>8332</v>
      </c>
    </row>
    <row r="755" spans="1:22" ht="60" hidden="1" x14ac:dyDescent="0.25">
      <c r="A755">
        <v>753</v>
      </c>
      <c r="B755" s="3" t="s">
        <v>754</v>
      </c>
      <c r="C755" s="9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f t="shared" si="67"/>
        <v>42049.590173611112</v>
      </c>
      <c r="K755" s="10">
        <f t="shared" si="68"/>
        <v>2015</v>
      </c>
      <c r="L755">
        <v>1421330991</v>
      </c>
      <c r="M755" s="14">
        <f t="shared" si="69"/>
        <v>42019.590173611112</v>
      </c>
      <c r="N755" s="10">
        <f t="shared" si="70"/>
        <v>2015</v>
      </c>
      <c r="O755" t="b">
        <v>0</v>
      </c>
      <c r="P755">
        <v>26</v>
      </c>
      <c r="Q755" s="10">
        <f t="shared" si="66"/>
        <v>128</v>
      </c>
      <c r="R755" s="10">
        <f t="shared" si="71"/>
        <v>492.31</v>
      </c>
      <c r="S755" t="b">
        <v>1</v>
      </c>
      <c r="T755" t="s">
        <v>8272</v>
      </c>
      <c r="U755" s="12" t="s">
        <v>8331</v>
      </c>
      <c r="V755" t="s">
        <v>8332</v>
      </c>
    </row>
    <row r="756" spans="1:22" ht="60" hidden="1" x14ac:dyDescent="0.25">
      <c r="A756">
        <v>754</v>
      </c>
      <c r="B756" s="3" t="s">
        <v>755</v>
      </c>
      <c r="C756" s="9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f t="shared" si="67"/>
        <v>41279.749085648145</v>
      </c>
      <c r="K756" s="10">
        <f t="shared" si="68"/>
        <v>2013</v>
      </c>
      <c r="L756">
        <v>1354816721</v>
      </c>
      <c r="M756" s="14">
        <f t="shared" si="69"/>
        <v>41249.749085648145</v>
      </c>
      <c r="N756" s="10">
        <f t="shared" si="70"/>
        <v>2012</v>
      </c>
      <c r="O756" t="b">
        <v>0</v>
      </c>
      <c r="P756">
        <v>49</v>
      </c>
      <c r="Q756" s="10">
        <f t="shared" si="66"/>
        <v>104</v>
      </c>
      <c r="R756" s="10">
        <f t="shared" si="71"/>
        <v>42.35</v>
      </c>
      <c r="S756" t="b">
        <v>1</v>
      </c>
      <c r="T756" t="s">
        <v>8272</v>
      </c>
      <c r="U756" s="12" t="s">
        <v>8331</v>
      </c>
      <c r="V756" t="s">
        <v>8332</v>
      </c>
    </row>
    <row r="757" spans="1:22" ht="45" hidden="1" x14ac:dyDescent="0.25">
      <c r="A757">
        <v>755</v>
      </c>
      <c r="B757" s="3" t="s">
        <v>756</v>
      </c>
      <c r="C757" s="9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f t="shared" si="67"/>
        <v>41414.02847222222</v>
      </c>
      <c r="K757" s="10">
        <f t="shared" si="68"/>
        <v>2013</v>
      </c>
      <c r="L757">
        <v>1366381877</v>
      </c>
      <c r="M757" s="14">
        <f t="shared" si="69"/>
        <v>41383.605057870373</v>
      </c>
      <c r="N757" s="10">
        <f t="shared" si="70"/>
        <v>2013</v>
      </c>
      <c r="O757" t="b">
        <v>0</v>
      </c>
      <c r="P757">
        <v>68</v>
      </c>
      <c r="Q757" s="10">
        <f t="shared" si="66"/>
        <v>102</v>
      </c>
      <c r="R757" s="10">
        <f t="shared" si="71"/>
        <v>37.47</v>
      </c>
      <c r="S757" t="b">
        <v>1</v>
      </c>
      <c r="T757" t="s">
        <v>8272</v>
      </c>
      <c r="U757" s="12" t="s">
        <v>8331</v>
      </c>
      <c r="V757" t="s">
        <v>8332</v>
      </c>
    </row>
    <row r="758" spans="1:22" ht="45" hidden="1" x14ac:dyDescent="0.25">
      <c r="A758">
        <v>756</v>
      </c>
      <c r="B758" s="3" t="s">
        <v>757</v>
      </c>
      <c r="C758" s="9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f t="shared" si="67"/>
        <v>40651.725219907406</v>
      </c>
      <c r="K758" s="10">
        <f t="shared" si="68"/>
        <v>2011</v>
      </c>
      <c r="L758">
        <v>1297880659</v>
      </c>
      <c r="M758" s="14">
        <f t="shared" si="69"/>
        <v>40590.766886574071</v>
      </c>
      <c r="N758" s="10">
        <f t="shared" si="70"/>
        <v>2011</v>
      </c>
      <c r="O758" t="b">
        <v>0</v>
      </c>
      <c r="P758">
        <v>22</v>
      </c>
      <c r="Q758" s="10">
        <f t="shared" si="66"/>
        <v>118</v>
      </c>
      <c r="R758" s="10">
        <f t="shared" si="71"/>
        <v>37.450000000000003</v>
      </c>
      <c r="S758" t="b">
        <v>1</v>
      </c>
      <c r="T758" t="s">
        <v>8272</v>
      </c>
      <c r="U758" s="12" t="s">
        <v>8331</v>
      </c>
      <c r="V758" t="s">
        <v>8332</v>
      </c>
    </row>
    <row r="759" spans="1:22" ht="60" hidden="1" x14ac:dyDescent="0.25">
      <c r="A759">
        <v>757</v>
      </c>
      <c r="B759" s="3" t="s">
        <v>758</v>
      </c>
      <c r="C759" s="9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f t="shared" si="67"/>
        <v>41249.054560185185</v>
      </c>
      <c r="K759" s="10">
        <f t="shared" si="68"/>
        <v>2012</v>
      </c>
      <c r="L759">
        <v>1353547114</v>
      </c>
      <c r="M759" s="14">
        <f t="shared" si="69"/>
        <v>41235.054560185185</v>
      </c>
      <c r="N759" s="10">
        <f t="shared" si="70"/>
        <v>2012</v>
      </c>
      <c r="O759" t="b">
        <v>0</v>
      </c>
      <c r="P759">
        <v>18</v>
      </c>
      <c r="Q759" s="10">
        <f t="shared" si="66"/>
        <v>238</v>
      </c>
      <c r="R759" s="10">
        <f t="shared" si="71"/>
        <v>33.06</v>
      </c>
      <c r="S759" t="b">
        <v>1</v>
      </c>
      <c r="T759" t="s">
        <v>8272</v>
      </c>
      <c r="U759" s="12" t="s">
        <v>8331</v>
      </c>
      <c r="V759" t="s">
        <v>8332</v>
      </c>
    </row>
    <row r="760" spans="1:22" ht="45" hidden="1" x14ac:dyDescent="0.25">
      <c r="A760">
        <v>758</v>
      </c>
      <c r="B760" s="3" t="s">
        <v>759</v>
      </c>
      <c r="C760" s="9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f t="shared" si="67"/>
        <v>40459.836435185185</v>
      </c>
      <c r="K760" s="10">
        <f t="shared" si="68"/>
        <v>2010</v>
      </c>
      <c r="L760">
        <v>1283976268</v>
      </c>
      <c r="M760" s="14">
        <f t="shared" si="69"/>
        <v>40429.836435185185</v>
      </c>
      <c r="N760" s="10">
        <f t="shared" si="70"/>
        <v>2010</v>
      </c>
      <c r="O760" t="b">
        <v>0</v>
      </c>
      <c r="P760">
        <v>19</v>
      </c>
      <c r="Q760" s="10">
        <f t="shared" si="66"/>
        <v>102</v>
      </c>
      <c r="R760" s="10">
        <f t="shared" si="71"/>
        <v>134.21</v>
      </c>
      <c r="S760" t="b">
        <v>1</v>
      </c>
      <c r="T760" t="s">
        <v>8272</v>
      </c>
      <c r="U760" s="12" t="s">
        <v>8331</v>
      </c>
      <c r="V760" t="s">
        <v>8332</v>
      </c>
    </row>
    <row r="761" spans="1:22" ht="45" hidden="1" x14ac:dyDescent="0.25">
      <c r="A761">
        <v>759</v>
      </c>
      <c r="B761" s="3" t="s">
        <v>760</v>
      </c>
      <c r="C761" s="9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f t="shared" si="67"/>
        <v>41829.330312500002</v>
      </c>
      <c r="K761" s="10">
        <f t="shared" si="68"/>
        <v>2014</v>
      </c>
      <c r="L761">
        <v>1401436539</v>
      </c>
      <c r="M761" s="14">
        <f t="shared" si="69"/>
        <v>41789.330312500002</v>
      </c>
      <c r="N761" s="10">
        <f t="shared" si="70"/>
        <v>2014</v>
      </c>
      <c r="O761" t="b">
        <v>0</v>
      </c>
      <c r="P761">
        <v>99</v>
      </c>
      <c r="Q761" s="10">
        <f t="shared" si="66"/>
        <v>102</v>
      </c>
      <c r="R761" s="10">
        <f t="shared" si="71"/>
        <v>51.47</v>
      </c>
      <c r="S761" t="b">
        <v>1</v>
      </c>
      <c r="T761" t="s">
        <v>8272</v>
      </c>
      <c r="U761" s="12" t="s">
        <v>8331</v>
      </c>
      <c r="V761" t="s">
        <v>8332</v>
      </c>
    </row>
    <row r="762" spans="1:22" ht="60" hidden="1" x14ac:dyDescent="0.25">
      <c r="A762">
        <v>760</v>
      </c>
      <c r="B762" s="3" t="s">
        <v>761</v>
      </c>
      <c r="C762" s="9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f t="shared" si="67"/>
        <v>42700.805706018517</v>
      </c>
      <c r="K762" s="10">
        <f t="shared" si="68"/>
        <v>2016</v>
      </c>
      <c r="L762">
        <v>1477592413</v>
      </c>
      <c r="M762" s="14">
        <f t="shared" si="69"/>
        <v>42670.764039351852</v>
      </c>
      <c r="N762" s="10">
        <f t="shared" si="70"/>
        <v>2016</v>
      </c>
      <c r="O762" t="b">
        <v>0</v>
      </c>
      <c r="P762">
        <v>0</v>
      </c>
      <c r="Q762" s="10">
        <f t="shared" si="66"/>
        <v>0</v>
      </c>
      <c r="R762" s="10">
        <f t="shared" si="71"/>
        <v>0</v>
      </c>
      <c r="S762" t="b">
        <v>0</v>
      </c>
      <c r="T762" t="s">
        <v>8273</v>
      </c>
      <c r="U762" s="12" t="s">
        <v>8331</v>
      </c>
      <c r="V762" t="s">
        <v>8333</v>
      </c>
    </row>
    <row r="763" spans="1:22" ht="45" hidden="1" x14ac:dyDescent="0.25">
      <c r="A763">
        <v>761</v>
      </c>
      <c r="B763" s="3" t="s">
        <v>762</v>
      </c>
      <c r="C763" s="9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f t="shared" si="67"/>
        <v>41672.751458333332</v>
      </c>
      <c r="K763" s="10">
        <f t="shared" si="68"/>
        <v>2014</v>
      </c>
      <c r="L763">
        <v>1388772126</v>
      </c>
      <c r="M763" s="14">
        <f t="shared" si="69"/>
        <v>41642.751458333332</v>
      </c>
      <c r="N763" s="10">
        <f t="shared" si="70"/>
        <v>2014</v>
      </c>
      <c r="O763" t="b">
        <v>0</v>
      </c>
      <c r="P763">
        <v>6</v>
      </c>
      <c r="Q763" s="10">
        <f t="shared" si="66"/>
        <v>5</v>
      </c>
      <c r="R763" s="10">
        <f t="shared" si="71"/>
        <v>39.17</v>
      </c>
      <c r="S763" t="b">
        <v>0</v>
      </c>
      <c r="T763" t="s">
        <v>8273</v>
      </c>
      <c r="U763" s="12" t="s">
        <v>8331</v>
      </c>
      <c r="V763" t="s">
        <v>8333</v>
      </c>
    </row>
    <row r="764" spans="1:22" ht="45" hidden="1" x14ac:dyDescent="0.25">
      <c r="A764">
        <v>762</v>
      </c>
      <c r="B764" s="3" t="s">
        <v>763</v>
      </c>
      <c r="C764" s="9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f t="shared" si="67"/>
        <v>42708.25</v>
      </c>
      <c r="K764" s="10">
        <f t="shared" si="68"/>
        <v>2016</v>
      </c>
      <c r="L764">
        <v>1479328570</v>
      </c>
      <c r="M764" s="14">
        <f t="shared" si="69"/>
        <v>42690.858449074076</v>
      </c>
      <c r="N764" s="10">
        <f t="shared" si="70"/>
        <v>2016</v>
      </c>
      <c r="O764" t="b">
        <v>0</v>
      </c>
      <c r="P764">
        <v>0</v>
      </c>
      <c r="Q764" s="10">
        <f t="shared" si="66"/>
        <v>0</v>
      </c>
      <c r="R764" s="10">
        <f t="shared" si="71"/>
        <v>0</v>
      </c>
      <c r="S764" t="b">
        <v>0</v>
      </c>
      <c r="T764" t="s">
        <v>8273</v>
      </c>
      <c r="U764" s="12" t="s">
        <v>8331</v>
      </c>
      <c r="V764" t="s">
        <v>8333</v>
      </c>
    </row>
    <row r="765" spans="1:22" ht="45" hidden="1" x14ac:dyDescent="0.25">
      <c r="A765">
        <v>763</v>
      </c>
      <c r="B765" s="3" t="s">
        <v>764</v>
      </c>
      <c r="C765" s="9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f t="shared" si="67"/>
        <v>41501.446851851848</v>
      </c>
      <c r="K765" s="10">
        <f t="shared" si="68"/>
        <v>2013</v>
      </c>
      <c r="L765">
        <v>1373971408</v>
      </c>
      <c r="M765" s="14">
        <f t="shared" si="69"/>
        <v>41471.446851851848</v>
      </c>
      <c r="N765" s="10">
        <f t="shared" si="70"/>
        <v>2013</v>
      </c>
      <c r="O765" t="b">
        <v>0</v>
      </c>
      <c r="P765">
        <v>1</v>
      </c>
      <c r="Q765" s="10">
        <f t="shared" si="66"/>
        <v>0</v>
      </c>
      <c r="R765" s="10">
        <f t="shared" si="71"/>
        <v>5</v>
      </c>
      <c r="S765" t="b">
        <v>0</v>
      </c>
      <c r="T765" t="s">
        <v>8273</v>
      </c>
      <c r="U765" s="12" t="s">
        <v>8331</v>
      </c>
      <c r="V765" t="s">
        <v>8333</v>
      </c>
    </row>
    <row r="766" spans="1:22" ht="45" hidden="1" x14ac:dyDescent="0.25">
      <c r="A766">
        <v>764</v>
      </c>
      <c r="B766" s="3" t="s">
        <v>765</v>
      </c>
      <c r="C766" s="9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f t="shared" si="67"/>
        <v>42257.173159722224</v>
      </c>
      <c r="K766" s="10">
        <f t="shared" si="68"/>
        <v>2015</v>
      </c>
      <c r="L766">
        <v>1439266161</v>
      </c>
      <c r="M766" s="14">
        <f t="shared" si="69"/>
        <v>42227.173159722224</v>
      </c>
      <c r="N766" s="10">
        <f t="shared" si="70"/>
        <v>2015</v>
      </c>
      <c r="O766" t="b">
        <v>0</v>
      </c>
      <c r="P766">
        <v>0</v>
      </c>
      <c r="Q766" s="10">
        <f t="shared" si="66"/>
        <v>0</v>
      </c>
      <c r="R766" s="10">
        <f t="shared" si="71"/>
        <v>0</v>
      </c>
      <c r="S766" t="b">
        <v>0</v>
      </c>
      <c r="T766" t="s">
        <v>8273</v>
      </c>
      <c r="U766" s="12" t="s">
        <v>8331</v>
      </c>
      <c r="V766" t="s">
        <v>8333</v>
      </c>
    </row>
    <row r="767" spans="1:22" ht="60" hidden="1" x14ac:dyDescent="0.25">
      <c r="A767">
        <v>765</v>
      </c>
      <c r="B767" s="3" t="s">
        <v>766</v>
      </c>
      <c r="C767" s="9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f t="shared" si="67"/>
        <v>41931.542638888888</v>
      </c>
      <c r="K767" s="10">
        <f t="shared" si="68"/>
        <v>2014</v>
      </c>
      <c r="L767">
        <v>1411131684</v>
      </c>
      <c r="M767" s="14">
        <f t="shared" si="69"/>
        <v>41901.542638888888</v>
      </c>
      <c r="N767" s="10">
        <f t="shared" si="70"/>
        <v>2014</v>
      </c>
      <c r="O767" t="b">
        <v>0</v>
      </c>
      <c r="P767">
        <v>44</v>
      </c>
      <c r="Q767" s="10">
        <f t="shared" si="66"/>
        <v>36</v>
      </c>
      <c r="R767" s="10">
        <f t="shared" si="71"/>
        <v>57.3</v>
      </c>
      <c r="S767" t="b">
        <v>0</v>
      </c>
      <c r="T767" t="s">
        <v>8273</v>
      </c>
      <c r="U767" s="12" t="s">
        <v>8331</v>
      </c>
      <c r="V767" t="s">
        <v>8333</v>
      </c>
    </row>
    <row r="768" spans="1:22" ht="60" hidden="1" x14ac:dyDescent="0.25">
      <c r="A768">
        <v>766</v>
      </c>
      <c r="B768" s="3" t="s">
        <v>767</v>
      </c>
      <c r="C768" s="9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f t="shared" si="67"/>
        <v>42051.783368055556</v>
      </c>
      <c r="K768" s="10">
        <f t="shared" si="68"/>
        <v>2015</v>
      </c>
      <c r="L768">
        <v>1421520483</v>
      </c>
      <c r="M768" s="14">
        <f t="shared" si="69"/>
        <v>42021.783368055556</v>
      </c>
      <c r="N768" s="10">
        <f t="shared" si="70"/>
        <v>2015</v>
      </c>
      <c r="O768" t="b">
        <v>0</v>
      </c>
      <c r="P768">
        <v>0</v>
      </c>
      <c r="Q768" s="10">
        <f t="shared" si="66"/>
        <v>0</v>
      </c>
      <c r="R768" s="10">
        <f t="shared" si="71"/>
        <v>0</v>
      </c>
      <c r="S768" t="b">
        <v>0</v>
      </c>
      <c r="T768" t="s">
        <v>8273</v>
      </c>
      <c r="U768" s="12" t="s">
        <v>8331</v>
      </c>
      <c r="V768" t="s">
        <v>8333</v>
      </c>
    </row>
    <row r="769" spans="1:22" ht="75" hidden="1" x14ac:dyDescent="0.25">
      <c r="A769">
        <v>767</v>
      </c>
      <c r="B769" s="3" t="s">
        <v>768</v>
      </c>
      <c r="C769" s="9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f t="shared" si="67"/>
        <v>42145.143634259264</v>
      </c>
      <c r="K769" s="10">
        <f t="shared" si="68"/>
        <v>2015</v>
      </c>
      <c r="L769">
        <v>1429586810</v>
      </c>
      <c r="M769" s="14">
        <f t="shared" si="69"/>
        <v>42115.143634259264</v>
      </c>
      <c r="N769" s="10">
        <f t="shared" si="70"/>
        <v>2015</v>
      </c>
      <c r="O769" t="b">
        <v>0</v>
      </c>
      <c r="P769">
        <v>3</v>
      </c>
      <c r="Q769" s="10">
        <f t="shared" si="66"/>
        <v>4</v>
      </c>
      <c r="R769" s="10">
        <f t="shared" si="71"/>
        <v>59</v>
      </c>
      <c r="S769" t="b">
        <v>0</v>
      </c>
      <c r="T769" t="s">
        <v>8273</v>
      </c>
      <c r="U769" s="12" t="s">
        <v>8331</v>
      </c>
      <c r="V769" t="s">
        <v>8333</v>
      </c>
    </row>
    <row r="770" spans="1:22" ht="60" hidden="1" x14ac:dyDescent="0.25">
      <c r="A770">
        <v>768</v>
      </c>
      <c r="B770" s="3" t="s">
        <v>769</v>
      </c>
      <c r="C770" s="9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f t="shared" si="67"/>
        <v>41624.207060185188</v>
      </c>
      <c r="K770" s="10">
        <f t="shared" si="68"/>
        <v>2013</v>
      </c>
      <c r="L770">
        <v>1384577890</v>
      </c>
      <c r="M770" s="14">
        <f t="shared" si="69"/>
        <v>41594.207060185188</v>
      </c>
      <c r="N770" s="10">
        <f t="shared" si="70"/>
        <v>2013</v>
      </c>
      <c r="O770" t="b">
        <v>0</v>
      </c>
      <c r="P770">
        <v>0</v>
      </c>
      <c r="Q770" s="10">
        <f t="shared" ref="Q770:Q833" si="72">ROUND(E770/D770*100,0)</f>
        <v>0</v>
      </c>
      <c r="R770" s="10">
        <f t="shared" si="71"/>
        <v>0</v>
      </c>
      <c r="S770" t="b">
        <v>0</v>
      </c>
      <c r="T770" t="s">
        <v>8273</v>
      </c>
      <c r="U770" s="12" t="s">
        <v>8331</v>
      </c>
      <c r="V770" t="s">
        <v>8333</v>
      </c>
    </row>
    <row r="771" spans="1:22" ht="60" hidden="1" x14ac:dyDescent="0.25">
      <c r="A771">
        <v>769</v>
      </c>
      <c r="B771" s="3" t="s">
        <v>770</v>
      </c>
      <c r="C771" s="9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f t="shared" ref="J771:J834" si="73">(((I771/60)/60/24)+DATE(1970,1,1))</f>
        <v>41634.996458333335</v>
      </c>
      <c r="K771" s="10">
        <f t="shared" ref="K771:K834" si="74">YEAR(J771)</f>
        <v>2013</v>
      </c>
      <c r="L771">
        <v>1385510094</v>
      </c>
      <c r="M771" s="14">
        <f t="shared" ref="M771:M834" si="75">(((L771/60)/60/24)+DATE(1970,1,1))</f>
        <v>41604.996458333335</v>
      </c>
      <c r="N771" s="10">
        <f t="shared" ref="N771:N834" si="76">YEAR(M771)</f>
        <v>2013</v>
      </c>
      <c r="O771" t="b">
        <v>0</v>
      </c>
      <c r="P771">
        <v>52</v>
      </c>
      <c r="Q771" s="10">
        <f t="shared" si="72"/>
        <v>41</v>
      </c>
      <c r="R771" s="10">
        <f t="shared" ref="R771:R834" si="77">IFERROR(ROUND(E771/P771,2),0)</f>
        <v>31.85</v>
      </c>
      <c r="S771" t="b">
        <v>0</v>
      </c>
      <c r="T771" t="s">
        <v>8273</v>
      </c>
      <c r="U771" s="12" t="s">
        <v>8331</v>
      </c>
      <c r="V771" t="s">
        <v>8333</v>
      </c>
    </row>
    <row r="772" spans="1:22" ht="60" hidden="1" x14ac:dyDescent="0.25">
      <c r="A772">
        <v>770</v>
      </c>
      <c r="B772" s="3" t="s">
        <v>771</v>
      </c>
      <c r="C772" s="9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f t="shared" si="73"/>
        <v>41329.999641203707</v>
      </c>
      <c r="K772" s="10">
        <f t="shared" si="74"/>
        <v>2013</v>
      </c>
      <c r="L772">
        <v>1358294369</v>
      </c>
      <c r="M772" s="14">
        <f t="shared" si="75"/>
        <v>41289.999641203707</v>
      </c>
      <c r="N772" s="10">
        <f t="shared" si="76"/>
        <v>2013</v>
      </c>
      <c r="O772" t="b">
        <v>0</v>
      </c>
      <c r="P772">
        <v>0</v>
      </c>
      <c r="Q772" s="10">
        <f t="shared" si="72"/>
        <v>0</v>
      </c>
      <c r="R772" s="10">
        <f t="shared" si="77"/>
        <v>0</v>
      </c>
      <c r="S772" t="b">
        <v>0</v>
      </c>
      <c r="T772" t="s">
        <v>8273</v>
      </c>
      <c r="U772" s="12" t="s">
        <v>8331</v>
      </c>
      <c r="V772" t="s">
        <v>8333</v>
      </c>
    </row>
    <row r="773" spans="1:22" ht="45" hidden="1" x14ac:dyDescent="0.25">
      <c r="A773">
        <v>771</v>
      </c>
      <c r="B773" s="3" t="s">
        <v>772</v>
      </c>
      <c r="C773" s="9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f t="shared" si="73"/>
        <v>42399.824097222227</v>
      </c>
      <c r="K773" s="10">
        <f t="shared" si="74"/>
        <v>2016</v>
      </c>
      <c r="L773">
        <v>1449863202</v>
      </c>
      <c r="M773" s="14">
        <f t="shared" si="75"/>
        <v>42349.824097222227</v>
      </c>
      <c r="N773" s="10">
        <f t="shared" si="76"/>
        <v>2015</v>
      </c>
      <c r="O773" t="b">
        <v>0</v>
      </c>
      <c r="P773">
        <v>1</v>
      </c>
      <c r="Q773" s="10">
        <f t="shared" si="72"/>
        <v>0</v>
      </c>
      <c r="R773" s="10">
        <f t="shared" si="77"/>
        <v>10</v>
      </c>
      <c r="S773" t="b">
        <v>0</v>
      </c>
      <c r="T773" t="s">
        <v>8273</v>
      </c>
      <c r="U773" s="12" t="s">
        <v>8331</v>
      </c>
      <c r="V773" t="s">
        <v>8333</v>
      </c>
    </row>
    <row r="774" spans="1:22" ht="60" hidden="1" x14ac:dyDescent="0.25">
      <c r="A774">
        <v>772</v>
      </c>
      <c r="B774" s="3" t="s">
        <v>773</v>
      </c>
      <c r="C774" s="9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f t="shared" si="73"/>
        <v>40118.165972222225</v>
      </c>
      <c r="K774" s="10">
        <f t="shared" si="74"/>
        <v>2009</v>
      </c>
      <c r="L774">
        <v>1252718519</v>
      </c>
      <c r="M774" s="14">
        <f t="shared" si="75"/>
        <v>40068.056932870371</v>
      </c>
      <c r="N774" s="10">
        <f t="shared" si="76"/>
        <v>2009</v>
      </c>
      <c r="O774" t="b">
        <v>0</v>
      </c>
      <c r="P774">
        <v>1</v>
      </c>
      <c r="Q774" s="10">
        <f t="shared" si="72"/>
        <v>3</v>
      </c>
      <c r="R774" s="10">
        <f t="shared" si="77"/>
        <v>50</v>
      </c>
      <c r="S774" t="b">
        <v>0</v>
      </c>
      <c r="T774" t="s">
        <v>8273</v>
      </c>
      <c r="U774" s="12" t="s">
        <v>8331</v>
      </c>
      <c r="V774" t="s">
        <v>8333</v>
      </c>
    </row>
    <row r="775" spans="1:22" ht="60" hidden="1" x14ac:dyDescent="0.25">
      <c r="A775">
        <v>773</v>
      </c>
      <c r="B775" s="3" t="s">
        <v>774</v>
      </c>
      <c r="C775" s="9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f t="shared" si="73"/>
        <v>42134.959027777775</v>
      </c>
      <c r="K775" s="10">
        <f t="shared" si="74"/>
        <v>2015</v>
      </c>
      <c r="L775">
        <v>1428341985</v>
      </c>
      <c r="M775" s="14">
        <f t="shared" si="75"/>
        <v>42100.735937499994</v>
      </c>
      <c r="N775" s="10">
        <f t="shared" si="76"/>
        <v>2015</v>
      </c>
      <c r="O775" t="b">
        <v>0</v>
      </c>
      <c r="P775">
        <v>2</v>
      </c>
      <c r="Q775" s="10">
        <f t="shared" si="72"/>
        <v>1</v>
      </c>
      <c r="R775" s="10">
        <f t="shared" si="77"/>
        <v>16</v>
      </c>
      <c r="S775" t="b">
        <v>0</v>
      </c>
      <c r="T775" t="s">
        <v>8273</v>
      </c>
      <c r="U775" s="12" t="s">
        <v>8331</v>
      </c>
      <c r="V775" t="s">
        <v>8333</v>
      </c>
    </row>
    <row r="776" spans="1:22" ht="60" hidden="1" x14ac:dyDescent="0.25">
      <c r="A776">
        <v>774</v>
      </c>
      <c r="B776" s="3" t="s">
        <v>775</v>
      </c>
      <c r="C776" s="9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f t="shared" si="73"/>
        <v>41693.780300925922</v>
      </c>
      <c r="K776" s="10">
        <f t="shared" si="74"/>
        <v>2014</v>
      </c>
      <c r="L776">
        <v>1390589018</v>
      </c>
      <c r="M776" s="14">
        <f t="shared" si="75"/>
        <v>41663.780300925922</v>
      </c>
      <c r="N776" s="10">
        <f t="shared" si="76"/>
        <v>2014</v>
      </c>
      <c r="O776" t="b">
        <v>0</v>
      </c>
      <c r="P776">
        <v>9</v>
      </c>
      <c r="Q776" s="10">
        <f t="shared" si="72"/>
        <v>70</v>
      </c>
      <c r="R776" s="10">
        <f t="shared" si="77"/>
        <v>39</v>
      </c>
      <c r="S776" t="b">
        <v>0</v>
      </c>
      <c r="T776" t="s">
        <v>8273</v>
      </c>
      <c r="U776" s="12" t="s">
        <v>8331</v>
      </c>
      <c r="V776" t="s">
        <v>8333</v>
      </c>
    </row>
    <row r="777" spans="1:22" ht="45" hidden="1" x14ac:dyDescent="0.25">
      <c r="A777">
        <v>775</v>
      </c>
      <c r="B777" s="3" t="s">
        <v>776</v>
      </c>
      <c r="C777" s="9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f t="shared" si="73"/>
        <v>40893.060127314813</v>
      </c>
      <c r="K777" s="10">
        <f t="shared" si="74"/>
        <v>2011</v>
      </c>
      <c r="L777">
        <v>1321406795</v>
      </c>
      <c r="M777" s="14">
        <f t="shared" si="75"/>
        <v>40863.060127314813</v>
      </c>
      <c r="N777" s="10">
        <f t="shared" si="76"/>
        <v>2011</v>
      </c>
      <c r="O777" t="b">
        <v>0</v>
      </c>
      <c r="P777">
        <v>5</v>
      </c>
      <c r="Q777" s="10">
        <f t="shared" si="72"/>
        <v>2</v>
      </c>
      <c r="R777" s="10">
        <f t="shared" si="77"/>
        <v>34</v>
      </c>
      <c r="S777" t="b">
        <v>0</v>
      </c>
      <c r="T777" t="s">
        <v>8273</v>
      </c>
      <c r="U777" s="12" t="s">
        <v>8331</v>
      </c>
      <c r="V777" t="s">
        <v>8333</v>
      </c>
    </row>
    <row r="778" spans="1:22" ht="60" hidden="1" x14ac:dyDescent="0.25">
      <c r="A778">
        <v>776</v>
      </c>
      <c r="B778" s="3" t="s">
        <v>777</v>
      </c>
      <c r="C778" s="9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f t="shared" si="73"/>
        <v>42288.208333333328</v>
      </c>
      <c r="K778" s="10">
        <f t="shared" si="74"/>
        <v>2015</v>
      </c>
      <c r="L778">
        <v>1441297645</v>
      </c>
      <c r="M778" s="14">
        <f t="shared" si="75"/>
        <v>42250.685706018514</v>
      </c>
      <c r="N778" s="10">
        <f t="shared" si="76"/>
        <v>2015</v>
      </c>
      <c r="O778" t="b">
        <v>0</v>
      </c>
      <c r="P778">
        <v>57</v>
      </c>
      <c r="Q778" s="10">
        <f t="shared" si="72"/>
        <v>51</v>
      </c>
      <c r="R778" s="10">
        <f t="shared" si="77"/>
        <v>63.12</v>
      </c>
      <c r="S778" t="b">
        <v>0</v>
      </c>
      <c r="T778" t="s">
        <v>8273</v>
      </c>
      <c r="U778" s="12" t="s">
        <v>8331</v>
      </c>
      <c r="V778" t="s">
        <v>8333</v>
      </c>
    </row>
    <row r="779" spans="1:22" ht="60" hidden="1" x14ac:dyDescent="0.25">
      <c r="A779">
        <v>777</v>
      </c>
      <c r="B779" s="3" t="s">
        <v>778</v>
      </c>
      <c r="C779" s="9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f t="shared" si="73"/>
        <v>41486.981215277774</v>
      </c>
      <c r="K779" s="10">
        <f t="shared" si="74"/>
        <v>2013</v>
      </c>
      <c r="L779">
        <v>1372721577</v>
      </c>
      <c r="M779" s="14">
        <f t="shared" si="75"/>
        <v>41456.981215277774</v>
      </c>
      <c r="N779" s="10">
        <f t="shared" si="76"/>
        <v>2013</v>
      </c>
      <c r="O779" t="b">
        <v>0</v>
      </c>
      <c r="P779">
        <v>3</v>
      </c>
      <c r="Q779" s="10">
        <f t="shared" si="72"/>
        <v>1</v>
      </c>
      <c r="R779" s="10">
        <f t="shared" si="77"/>
        <v>7</v>
      </c>
      <c r="S779" t="b">
        <v>0</v>
      </c>
      <c r="T779" t="s">
        <v>8273</v>
      </c>
      <c r="U779" s="12" t="s">
        <v>8331</v>
      </c>
      <c r="V779" t="s">
        <v>8333</v>
      </c>
    </row>
    <row r="780" spans="1:22" ht="45" hidden="1" x14ac:dyDescent="0.25">
      <c r="A780">
        <v>778</v>
      </c>
      <c r="B780" s="3" t="s">
        <v>779</v>
      </c>
      <c r="C780" s="9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f t="shared" si="73"/>
        <v>41759.702314814815</v>
      </c>
      <c r="K780" s="10">
        <f t="shared" si="74"/>
        <v>2014</v>
      </c>
      <c r="L780">
        <v>1396284680</v>
      </c>
      <c r="M780" s="14">
        <f t="shared" si="75"/>
        <v>41729.702314814815</v>
      </c>
      <c r="N780" s="10">
        <f t="shared" si="76"/>
        <v>2014</v>
      </c>
      <c r="O780" t="b">
        <v>0</v>
      </c>
      <c r="P780">
        <v>1</v>
      </c>
      <c r="Q780" s="10">
        <f t="shared" si="72"/>
        <v>0</v>
      </c>
      <c r="R780" s="10">
        <f t="shared" si="77"/>
        <v>2</v>
      </c>
      <c r="S780" t="b">
        <v>0</v>
      </c>
      <c r="T780" t="s">
        <v>8273</v>
      </c>
      <c r="U780" s="12" t="s">
        <v>8331</v>
      </c>
      <c r="V780" t="s">
        <v>8333</v>
      </c>
    </row>
    <row r="781" spans="1:22" ht="60" hidden="1" x14ac:dyDescent="0.25">
      <c r="A781">
        <v>779</v>
      </c>
      <c r="B781" s="3" t="s">
        <v>780</v>
      </c>
      <c r="C781" s="9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f t="shared" si="73"/>
        <v>40466.166666666664</v>
      </c>
      <c r="K781" s="10">
        <f t="shared" si="74"/>
        <v>2010</v>
      </c>
      <c r="L781">
        <v>1284567905</v>
      </c>
      <c r="M781" s="14">
        <f t="shared" si="75"/>
        <v>40436.68408564815</v>
      </c>
      <c r="N781" s="10">
        <f t="shared" si="76"/>
        <v>2010</v>
      </c>
      <c r="O781" t="b">
        <v>0</v>
      </c>
      <c r="P781">
        <v>6</v>
      </c>
      <c r="Q781" s="10">
        <f t="shared" si="72"/>
        <v>3</v>
      </c>
      <c r="R781" s="10">
        <f t="shared" si="77"/>
        <v>66.67</v>
      </c>
      <c r="S781" t="b">
        <v>0</v>
      </c>
      <c r="T781" t="s">
        <v>8273</v>
      </c>
      <c r="U781" s="12" t="s">
        <v>8331</v>
      </c>
      <c r="V781" t="s">
        <v>8333</v>
      </c>
    </row>
    <row r="782" spans="1:22" ht="45" hidden="1" x14ac:dyDescent="0.25">
      <c r="A782">
        <v>780</v>
      </c>
      <c r="B782" s="3" t="s">
        <v>781</v>
      </c>
      <c r="C782" s="9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f t="shared" si="73"/>
        <v>40666.673900462964</v>
      </c>
      <c r="K782" s="10">
        <f t="shared" si="74"/>
        <v>2011</v>
      </c>
      <c r="L782">
        <v>1301847025</v>
      </c>
      <c r="M782" s="14">
        <f t="shared" si="75"/>
        <v>40636.673900462964</v>
      </c>
      <c r="N782" s="10">
        <f t="shared" si="76"/>
        <v>2011</v>
      </c>
      <c r="O782" t="b">
        <v>0</v>
      </c>
      <c r="P782">
        <v>27</v>
      </c>
      <c r="Q782" s="10">
        <f t="shared" si="72"/>
        <v>104</v>
      </c>
      <c r="R782" s="10">
        <f t="shared" si="77"/>
        <v>38.520000000000003</v>
      </c>
      <c r="S782" t="b">
        <v>1</v>
      </c>
      <c r="T782" t="s">
        <v>8274</v>
      </c>
      <c r="U782" s="12" t="s">
        <v>8334</v>
      </c>
      <c r="V782" t="s">
        <v>8335</v>
      </c>
    </row>
    <row r="783" spans="1:22" ht="45" hidden="1" x14ac:dyDescent="0.25">
      <c r="A783">
        <v>781</v>
      </c>
      <c r="B783" s="3" t="s">
        <v>782</v>
      </c>
      <c r="C783" s="9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f t="shared" si="73"/>
        <v>41433.000856481485</v>
      </c>
      <c r="K783" s="10">
        <f t="shared" si="74"/>
        <v>2013</v>
      </c>
      <c r="L783">
        <v>1368057674</v>
      </c>
      <c r="M783" s="14">
        <f t="shared" si="75"/>
        <v>41403.000856481485</v>
      </c>
      <c r="N783" s="10">
        <f t="shared" si="76"/>
        <v>2013</v>
      </c>
      <c r="O783" t="b">
        <v>0</v>
      </c>
      <c r="P783">
        <v>25</v>
      </c>
      <c r="Q783" s="10">
        <f t="shared" si="72"/>
        <v>133</v>
      </c>
      <c r="R783" s="10">
        <f t="shared" si="77"/>
        <v>42.61</v>
      </c>
      <c r="S783" t="b">
        <v>1</v>
      </c>
      <c r="T783" t="s">
        <v>8274</v>
      </c>
      <c r="U783" s="12" t="s">
        <v>8334</v>
      </c>
      <c r="V783" t="s">
        <v>8335</v>
      </c>
    </row>
    <row r="784" spans="1:22" ht="45" hidden="1" x14ac:dyDescent="0.25">
      <c r="A784">
        <v>782</v>
      </c>
      <c r="B784" s="3" t="s">
        <v>783</v>
      </c>
      <c r="C784" s="9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f t="shared" si="73"/>
        <v>41146.758125</v>
      </c>
      <c r="K784" s="10">
        <f t="shared" si="74"/>
        <v>2012</v>
      </c>
      <c r="L784">
        <v>1343326302</v>
      </c>
      <c r="M784" s="14">
        <f t="shared" si="75"/>
        <v>41116.758125</v>
      </c>
      <c r="N784" s="10">
        <f t="shared" si="76"/>
        <v>2012</v>
      </c>
      <c r="O784" t="b">
        <v>0</v>
      </c>
      <c r="P784">
        <v>14</v>
      </c>
      <c r="Q784" s="10">
        <f t="shared" si="72"/>
        <v>100</v>
      </c>
      <c r="R784" s="10">
        <f t="shared" si="77"/>
        <v>50</v>
      </c>
      <c r="S784" t="b">
        <v>1</v>
      </c>
      <c r="T784" t="s">
        <v>8274</v>
      </c>
      <c r="U784" s="12" t="s">
        <v>8334</v>
      </c>
      <c r="V784" t="s">
        <v>8335</v>
      </c>
    </row>
    <row r="785" spans="1:22" ht="60" hidden="1" x14ac:dyDescent="0.25">
      <c r="A785">
        <v>783</v>
      </c>
      <c r="B785" s="3" t="s">
        <v>784</v>
      </c>
      <c r="C785" s="9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f t="shared" si="73"/>
        <v>41026.916666666664</v>
      </c>
      <c r="K785" s="10">
        <f t="shared" si="74"/>
        <v>2012</v>
      </c>
      <c r="L785">
        <v>1332182049</v>
      </c>
      <c r="M785" s="14">
        <f t="shared" si="75"/>
        <v>40987.773715277777</v>
      </c>
      <c r="N785" s="10">
        <f t="shared" si="76"/>
        <v>2012</v>
      </c>
      <c r="O785" t="b">
        <v>0</v>
      </c>
      <c r="P785">
        <v>35</v>
      </c>
      <c r="Q785" s="10">
        <f t="shared" si="72"/>
        <v>148</v>
      </c>
      <c r="R785" s="10">
        <f t="shared" si="77"/>
        <v>63.49</v>
      </c>
      <c r="S785" t="b">
        <v>1</v>
      </c>
      <c r="T785" t="s">
        <v>8274</v>
      </c>
      <c r="U785" s="12" t="s">
        <v>8334</v>
      </c>
      <c r="V785" t="s">
        <v>8335</v>
      </c>
    </row>
    <row r="786" spans="1:22" ht="60" hidden="1" x14ac:dyDescent="0.25">
      <c r="A786">
        <v>784</v>
      </c>
      <c r="B786" s="3" t="s">
        <v>785</v>
      </c>
      <c r="C786" s="9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f t="shared" si="73"/>
        <v>41715.107858796298</v>
      </c>
      <c r="K786" s="10">
        <f t="shared" si="74"/>
        <v>2014</v>
      </c>
      <c r="L786">
        <v>1391571319</v>
      </c>
      <c r="M786" s="14">
        <f t="shared" si="75"/>
        <v>41675.149525462963</v>
      </c>
      <c r="N786" s="10">
        <f t="shared" si="76"/>
        <v>2014</v>
      </c>
      <c r="O786" t="b">
        <v>0</v>
      </c>
      <c r="P786">
        <v>10</v>
      </c>
      <c r="Q786" s="10">
        <f t="shared" si="72"/>
        <v>103</v>
      </c>
      <c r="R786" s="10">
        <f t="shared" si="77"/>
        <v>102.5</v>
      </c>
      <c r="S786" t="b">
        <v>1</v>
      </c>
      <c r="T786" t="s">
        <v>8274</v>
      </c>
      <c r="U786" s="12" t="s">
        <v>8334</v>
      </c>
      <c r="V786" t="s">
        <v>8335</v>
      </c>
    </row>
    <row r="787" spans="1:22" ht="60" hidden="1" x14ac:dyDescent="0.25">
      <c r="A787">
        <v>785</v>
      </c>
      <c r="B787" s="3" t="s">
        <v>786</v>
      </c>
      <c r="C787" s="9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f t="shared" si="73"/>
        <v>41333.593923611108</v>
      </c>
      <c r="K787" s="10">
        <f t="shared" si="74"/>
        <v>2013</v>
      </c>
      <c r="L787">
        <v>1359468915</v>
      </c>
      <c r="M787" s="14">
        <f t="shared" si="75"/>
        <v>41303.593923611108</v>
      </c>
      <c r="N787" s="10">
        <f t="shared" si="76"/>
        <v>2013</v>
      </c>
      <c r="O787" t="b">
        <v>0</v>
      </c>
      <c r="P787">
        <v>29</v>
      </c>
      <c r="Q787" s="10">
        <f t="shared" si="72"/>
        <v>181</v>
      </c>
      <c r="R787" s="10">
        <f t="shared" si="77"/>
        <v>31.14</v>
      </c>
      <c r="S787" t="b">
        <v>1</v>
      </c>
      <c r="T787" t="s">
        <v>8274</v>
      </c>
      <c r="U787" s="12" t="s">
        <v>8334</v>
      </c>
      <c r="V787" t="s">
        <v>8335</v>
      </c>
    </row>
    <row r="788" spans="1:22" ht="45" hidden="1" x14ac:dyDescent="0.25">
      <c r="A788">
        <v>786</v>
      </c>
      <c r="B788" s="3" t="s">
        <v>787</v>
      </c>
      <c r="C788" s="9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f t="shared" si="73"/>
        <v>41040.657638888886</v>
      </c>
      <c r="K788" s="10">
        <f t="shared" si="74"/>
        <v>2012</v>
      </c>
      <c r="L788">
        <v>1331774434</v>
      </c>
      <c r="M788" s="14">
        <f t="shared" si="75"/>
        <v>40983.055949074071</v>
      </c>
      <c r="N788" s="10">
        <f t="shared" si="76"/>
        <v>2012</v>
      </c>
      <c r="O788" t="b">
        <v>0</v>
      </c>
      <c r="P788">
        <v>44</v>
      </c>
      <c r="Q788" s="10">
        <f t="shared" si="72"/>
        <v>143</v>
      </c>
      <c r="R788" s="10">
        <f t="shared" si="77"/>
        <v>162.27000000000001</v>
      </c>
      <c r="S788" t="b">
        <v>1</v>
      </c>
      <c r="T788" t="s">
        <v>8274</v>
      </c>
      <c r="U788" s="12" t="s">
        <v>8334</v>
      </c>
      <c r="V788" t="s">
        <v>8335</v>
      </c>
    </row>
    <row r="789" spans="1:22" ht="60" hidden="1" x14ac:dyDescent="0.25">
      <c r="A789">
        <v>787</v>
      </c>
      <c r="B789" s="3" t="s">
        <v>788</v>
      </c>
      <c r="C789" s="9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f t="shared" si="73"/>
        <v>41579.627615740741</v>
      </c>
      <c r="K789" s="10">
        <f t="shared" si="74"/>
        <v>2013</v>
      </c>
      <c r="L789">
        <v>1380726226</v>
      </c>
      <c r="M789" s="14">
        <f t="shared" si="75"/>
        <v>41549.627615740741</v>
      </c>
      <c r="N789" s="10">
        <f t="shared" si="76"/>
        <v>2013</v>
      </c>
      <c r="O789" t="b">
        <v>0</v>
      </c>
      <c r="P789">
        <v>17</v>
      </c>
      <c r="Q789" s="10">
        <f t="shared" si="72"/>
        <v>114</v>
      </c>
      <c r="R789" s="10">
        <f t="shared" si="77"/>
        <v>80.59</v>
      </c>
      <c r="S789" t="b">
        <v>1</v>
      </c>
      <c r="T789" t="s">
        <v>8274</v>
      </c>
      <c r="U789" s="12" t="s">
        <v>8334</v>
      </c>
      <c r="V789" t="s">
        <v>8335</v>
      </c>
    </row>
    <row r="790" spans="1:22" ht="60" hidden="1" x14ac:dyDescent="0.25">
      <c r="A790">
        <v>788</v>
      </c>
      <c r="B790" s="3" t="s">
        <v>789</v>
      </c>
      <c r="C790" s="9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f t="shared" si="73"/>
        <v>41097.165972222225</v>
      </c>
      <c r="K790" s="10">
        <f t="shared" si="74"/>
        <v>2012</v>
      </c>
      <c r="L790">
        <v>1338336588</v>
      </c>
      <c r="M790" s="14">
        <f t="shared" si="75"/>
        <v>41059.006805555553</v>
      </c>
      <c r="N790" s="10">
        <f t="shared" si="76"/>
        <v>2012</v>
      </c>
      <c r="O790" t="b">
        <v>0</v>
      </c>
      <c r="P790">
        <v>34</v>
      </c>
      <c r="Q790" s="10">
        <f t="shared" si="72"/>
        <v>204</v>
      </c>
      <c r="R790" s="10">
        <f t="shared" si="77"/>
        <v>59.85</v>
      </c>
      <c r="S790" t="b">
        <v>1</v>
      </c>
      <c r="T790" t="s">
        <v>8274</v>
      </c>
      <c r="U790" s="12" t="s">
        <v>8334</v>
      </c>
      <c r="V790" t="s">
        <v>8335</v>
      </c>
    </row>
    <row r="791" spans="1:22" ht="45" hidden="1" x14ac:dyDescent="0.25">
      <c r="A791">
        <v>789</v>
      </c>
      <c r="B791" s="3" t="s">
        <v>790</v>
      </c>
      <c r="C791" s="9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f t="shared" si="73"/>
        <v>41295.332638888889</v>
      </c>
      <c r="K791" s="10">
        <f t="shared" si="74"/>
        <v>2013</v>
      </c>
      <c r="L791">
        <v>1357187280</v>
      </c>
      <c r="M791" s="14">
        <f t="shared" si="75"/>
        <v>41277.186111111114</v>
      </c>
      <c r="N791" s="10">
        <f t="shared" si="76"/>
        <v>2013</v>
      </c>
      <c r="O791" t="b">
        <v>0</v>
      </c>
      <c r="P791">
        <v>14</v>
      </c>
      <c r="Q791" s="10">
        <f t="shared" si="72"/>
        <v>109</v>
      </c>
      <c r="R791" s="10">
        <f t="shared" si="77"/>
        <v>132.86000000000001</v>
      </c>
      <c r="S791" t="b">
        <v>1</v>
      </c>
      <c r="T791" t="s">
        <v>8274</v>
      </c>
      <c r="U791" s="12" t="s">
        <v>8334</v>
      </c>
      <c r="V791" t="s">
        <v>8335</v>
      </c>
    </row>
    <row r="792" spans="1:22" ht="60" hidden="1" x14ac:dyDescent="0.25">
      <c r="A792">
        <v>790</v>
      </c>
      <c r="B792" s="3" t="s">
        <v>791</v>
      </c>
      <c r="C792" s="9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f t="shared" si="73"/>
        <v>41306.047905092593</v>
      </c>
      <c r="K792" s="10">
        <f t="shared" si="74"/>
        <v>2013</v>
      </c>
      <c r="L792">
        <v>1357088939</v>
      </c>
      <c r="M792" s="14">
        <f t="shared" si="75"/>
        <v>41276.047905092593</v>
      </c>
      <c r="N792" s="10">
        <f t="shared" si="76"/>
        <v>2013</v>
      </c>
      <c r="O792" t="b">
        <v>0</v>
      </c>
      <c r="P792">
        <v>156</v>
      </c>
      <c r="Q792" s="10">
        <f t="shared" si="72"/>
        <v>144</v>
      </c>
      <c r="R792" s="10">
        <f t="shared" si="77"/>
        <v>92.55</v>
      </c>
      <c r="S792" t="b">
        <v>1</v>
      </c>
      <c r="T792" t="s">
        <v>8274</v>
      </c>
      <c r="U792" s="12" t="s">
        <v>8334</v>
      </c>
      <c r="V792" t="s">
        <v>8335</v>
      </c>
    </row>
    <row r="793" spans="1:22" ht="60" hidden="1" x14ac:dyDescent="0.25">
      <c r="A793">
        <v>791</v>
      </c>
      <c r="B793" s="3" t="s">
        <v>792</v>
      </c>
      <c r="C793" s="9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f t="shared" si="73"/>
        <v>41591.249305555553</v>
      </c>
      <c r="K793" s="10">
        <f t="shared" si="74"/>
        <v>2013</v>
      </c>
      <c r="L793">
        <v>1381430646</v>
      </c>
      <c r="M793" s="14">
        <f t="shared" si="75"/>
        <v>41557.780624999999</v>
      </c>
      <c r="N793" s="10">
        <f t="shared" si="76"/>
        <v>2013</v>
      </c>
      <c r="O793" t="b">
        <v>0</v>
      </c>
      <c r="P793">
        <v>128</v>
      </c>
      <c r="Q793" s="10">
        <f t="shared" si="72"/>
        <v>104</v>
      </c>
      <c r="R793" s="10">
        <f t="shared" si="77"/>
        <v>60.86</v>
      </c>
      <c r="S793" t="b">
        <v>1</v>
      </c>
      <c r="T793" t="s">
        <v>8274</v>
      </c>
      <c r="U793" s="12" t="s">
        <v>8334</v>
      </c>
      <c r="V793" t="s">
        <v>8335</v>
      </c>
    </row>
    <row r="794" spans="1:22" ht="30" hidden="1" x14ac:dyDescent="0.25">
      <c r="A794">
        <v>792</v>
      </c>
      <c r="B794" s="3" t="s">
        <v>793</v>
      </c>
      <c r="C794" s="9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f t="shared" si="73"/>
        <v>41585.915312500001</v>
      </c>
      <c r="K794" s="10">
        <f t="shared" si="74"/>
        <v>2013</v>
      </c>
      <c r="L794">
        <v>1381265883</v>
      </c>
      <c r="M794" s="14">
        <f t="shared" si="75"/>
        <v>41555.873645833337</v>
      </c>
      <c r="N794" s="10">
        <f t="shared" si="76"/>
        <v>2013</v>
      </c>
      <c r="O794" t="b">
        <v>0</v>
      </c>
      <c r="P794">
        <v>60</v>
      </c>
      <c r="Q794" s="10">
        <f t="shared" si="72"/>
        <v>100</v>
      </c>
      <c r="R794" s="10">
        <f t="shared" si="77"/>
        <v>41.85</v>
      </c>
      <c r="S794" t="b">
        <v>1</v>
      </c>
      <c r="T794" t="s">
        <v>8274</v>
      </c>
      <c r="U794" s="12" t="s">
        <v>8334</v>
      </c>
      <c r="V794" t="s">
        <v>8335</v>
      </c>
    </row>
    <row r="795" spans="1:22" ht="60" hidden="1" x14ac:dyDescent="0.25">
      <c r="A795">
        <v>793</v>
      </c>
      <c r="B795" s="3" t="s">
        <v>794</v>
      </c>
      <c r="C795" s="9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f t="shared" si="73"/>
        <v>41458.207638888889</v>
      </c>
      <c r="K795" s="10">
        <f t="shared" si="74"/>
        <v>2013</v>
      </c>
      <c r="L795">
        <v>1371491244</v>
      </c>
      <c r="M795" s="14">
        <f t="shared" si="75"/>
        <v>41442.741249999999</v>
      </c>
      <c r="N795" s="10">
        <f t="shared" si="76"/>
        <v>2013</v>
      </c>
      <c r="O795" t="b">
        <v>0</v>
      </c>
      <c r="P795">
        <v>32</v>
      </c>
      <c r="Q795" s="10">
        <f t="shared" si="72"/>
        <v>103</v>
      </c>
      <c r="R795" s="10">
        <f t="shared" si="77"/>
        <v>88.33</v>
      </c>
      <c r="S795" t="b">
        <v>1</v>
      </c>
      <c r="T795" t="s">
        <v>8274</v>
      </c>
      <c r="U795" s="12" t="s">
        <v>8334</v>
      </c>
      <c r="V795" t="s">
        <v>8335</v>
      </c>
    </row>
    <row r="796" spans="1:22" ht="60" hidden="1" x14ac:dyDescent="0.25">
      <c r="A796">
        <v>794</v>
      </c>
      <c r="B796" s="3" t="s">
        <v>795</v>
      </c>
      <c r="C796" s="9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f t="shared" si="73"/>
        <v>40791.712500000001</v>
      </c>
      <c r="K796" s="10">
        <f t="shared" si="74"/>
        <v>2011</v>
      </c>
      <c r="L796">
        <v>1310438737</v>
      </c>
      <c r="M796" s="14">
        <f t="shared" si="75"/>
        <v>40736.115011574075</v>
      </c>
      <c r="N796" s="10">
        <f t="shared" si="76"/>
        <v>2011</v>
      </c>
      <c r="O796" t="b">
        <v>0</v>
      </c>
      <c r="P796">
        <v>53</v>
      </c>
      <c r="Q796" s="10">
        <f t="shared" si="72"/>
        <v>105</v>
      </c>
      <c r="R796" s="10">
        <f t="shared" si="77"/>
        <v>158.96</v>
      </c>
      <c r="S796" t="b">
        <v>1</v>
      </c>
      <c r="T796" t="s">
        <v>8274</v>
      </c>
      <c r="U796" s="12" t="s">
        <v>8334</v>
      </c>
      <c r="V796" t="s">
        <v>8335</v>
      </c>
    </row>
    <row r="797" spans="1:22" ht="60" hidden="1" x14ac:dyDescent="0.25">
      <c r="A797">
        <v>795</v>
      </c>
      <c r="B797" s="3" t="s">
        <v>796</v>
      </c>
      <c r="C797" s="9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f t="shared" si="73"/>
        <v>41006.207638888889</v>
      </c>
      <c r="K797" s="10">
        <f t="shared" si="74"/>
        <v>2012</v>
      </c>
      <c r="L797">
        <v>1330094566</v>
      </c>
      <c r="M797" s="14">
        <f t="shared" si="75"/>
        <v>40963.613032407404</v>
      </c>
      <c r="N797" s="10">
        <f t="shared" si="76"/>
        <v>2012</v>
      </c>
      <c r="O797" t="b">
        <v>0</v>
      </c>
      <c r="P797">
        <v>184</v>
      </c>
      <c r="Q797" s="10">
        <f t="shared" si="72"/>
        <v>112</v>
      </c>
      <c r="R797" s="10">
        <f t="shared" si="77"/>
        <v>85.05</v>
      </c>
      <c r="S797" t="b">
        <v>1</v>
      </c>
      <c r="T797" t="s">
        <v>8274</v>
      </c>
      <c r="U797" s="12" t="s">
        <v>8334</v>
      </c>
      <c r="V797" t="s">
        <v>8335</v>
      </c>
    </row>
    <row r="798" spans="1:22" ht="60" hidden="1" x14ac:dyDescent="0.25">
      <c r="A798">
        <v>796</v>
      </c>
      <c r="B798" s="3" t="s">
        <v>797</v>
      </c>
      <c r="C798" s="9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f t="shared" si="73"/>
        <v>41532.881944444445</v>
      </c>
      <c r="K798" s="10">
        <f t="shared" si="74"/>
        <v>2013</v>
      </c>
      <c r="L798">
        <v>1376687485</v>
      </c>
      <c r="M798" s="14">
        <f t="shared" si="75"/>
        <v>41502.882928240739</v>
      </c>
      <c r="N798" s="10">
        <f t="shared" si="76"/>
        <v>2013</v>
      </c>
      <c r="O798" t="b">
        <v>0</v>
      </c>
      <c r="P798">
        <v>90</v>
      </c>
      <c r="Q798" s="10">
        <f t="shared" si="72"/>
        <v>101</v>
      </c>
      <c r="R798" s="10">
        <f t="shared" si="77"/>
        <v>112.61</v>
      </c>
      <c r="S798" t="b">
        <v>1</v>
      </c>
      <c r="T798" t="s">
        <v>8274</v>
      </c>
      <c r="U798" s="12" t="s">
        <v>8334</v>
      </c>
      <c r="V798" t="s">
        <v>8335</v>
      </c>
    </row>
    <row r="799" spans="1:22" ht="60" hidden="1" x14ac:dyDescent="0.25">
      <c r="A799">
        <v>797</v>
      </c>
      <c r="B799" s="3" t="s">
        <v>798</v>
      </c>
      <c r="C799" s="9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f t="shared" si="73"/>
        <v>41028.166666666664</v>
      </c>
      <c r="K799" s="10">
        <f t="shared" si="74"/>
        <v>2012</v>
      </c>
      <c r="L799">
        <v>1332978688</v>
      </c>
      <c r="M799" s="14">
        <f t="shared" si="75"/>
        <v>40996.994074074071</v>
      </c>
      <c r="N799" s="10">
        <f t="shared" si="76"/>
        <v>2012</v>
      </c>
      <c r="O799" t="b">
        <v>0</v>
      </c>
      <c r="P799">
        <v>71</v>
      </c>
      <c r="Q799" s="10">
        <f t="shared" si="72"/>
        <v>108</v>
      </c>
      <c r="R799" s="10">
        <f t="shared" si="77"/>
        <v>45.44</v>
      </c>
      <c r="S799" t="b">
        <v>1</v>
      </c>
      <c r="T799" t="s">
        <v>8274</v>
      </c>
      <c r="U799" s="12" t="s">
        <v>8334</v>
      </c>
      <c r="V799" t="s">
        <v>8335</v>
      </c>
    </row>
    <row r="800" spans="1:22" ht="45" hidden="1" x14ac:dyDescent="0.25">
      <c r="A800">
        <v>798</v>
      </c>
      <c r="B800" s="3" t="s">
        <v>799</v>
      </c>
      <c r="C800" s="9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f t="shared" si="73"/>
        <v>41912.590127314819</v>
      </c>
      <c r="K800" s="10">
        <f t="shared" si="74"/>
        <v>2014</v>
      </c>
      <c r="L800">
        <v>1409494187</v>
      </c>
      <c r="M800" s="14">
        <f t="shared" si="75"/>
        <v>41882.590127314819</v>
      </c>
      <c r="N800" s="10">
        <f t="shared" si="76"/>
        <v>2014</v>
      </c>
      <c r="O800" t="b">
        <v>0</v>
      </c>
      <c r="P800">
        <v>87</v>
      </c>
      <c r="Q800" s="10">
        <f t="shared" si="72"/>
        <v>115</v>
      </c>
      <c r="R800" s="10">
        <f t="shared" si="77"/>
        <v>46.22</v>
      </c>
      <c r="S800" t="b">
        <v>1</v>
      </c>
      <c r="T800" t="s">
        <v>8274</v>
      </c>
      <c r="U800" s="12" t="s">
        <v>8334</v>
      </c>
      <c r="V800" t="s">
        <v>8335</v>
      </c>
    </row>
    <row r="801" spans="1:22" ht="60" hidden="1" x14ac:dyDescent="0.25">
      <c r="A801">
        <v>799</v>
      </c>
      <c r="B801" s="3" t="s">
        <v>800</v>
      </c>
      <c r="C801" s="9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f t="shared" si="73"/>
        <v>41026.667199074072</v>
      </c>
      <c r="K801" s="10">
        <f t="shared" si="74"/>
        <v>2012</v>
      </c>
      <c r="L801">
        <v>1332950446</v>
      </c>
      <c r="M801" s="14">
        <f t="shared" si="75"/>
        <v>40996.667199074072</v>
      </c>
      <c r="N801" s="10">
        <f t="shared" si="76"/>
        <v>2012</v>
      </c>
      <c r="O801" t="b">
        <v>0</v>
      </c>
      <c r="P801">
        <v>28</v>
      </c>
      <c r="Q801" s="10">
        <f t="shared" si="72"/>
        <v>100</v>
      </c>
      <c r="R801" s="10">
        <f t="shared" si="77"/>
        <v>178.61</v>
      </c>
      <c r="S801" t="b">
        <v>1</v>
      </c>
      <c r="T801" t="s">
        <v>8274</v>
      </c>
      <c r="U801" s="12" t="s">
        <v>8334</v>
      </c>
      <c r="V801" t="s">
        <v>8335</v>
      </c>
    </row>
    <row r="802" spans="1:22" ht="45" hidden="1" x14ac:dyDescent="0.25">
      <c r="A802">
        <v>800</v>
      </c>
      <c r="B802" s="3" t="s">
        <v>801</v>
      </c>
      <c r="C802" s="9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f t="shared" si="73"/>
        <v>41893.433495370373</v>
      </c>
      <c r="K802" s="10">
        <f t="shared" si="74"/>
        <v>2014</v>
      </c>
      <c r="L802">
        <v>1407839054</v>
      </c>
      <c r="M802" s="14">
        <f t="shared" si="75"/>
        <v>41863.433495370373</v>
      </c>
      <c r="N802" s="10">
        <f t="shared" si="76"/>
        <v>2014</v>
      </c>
      <c r="O802" t="b">
        <v>0</v>
      </c>
      <c r="P802">
        <v>56</v>
      </c>
      <c r="Q802" s="10">
        <f t="shared" si="72"/>
        <v>152</v>
      </c>
      <c r="R802" s="10">
        <f t="shared" si="77"/>
        <v>40.75</v>
      </c>
      <c r="S802" t="b">
        <v>1</v>
      </c>
      <c r="T802" t="s">
        <v>8274</v>
      </c>
      <c r="U802" s="12" t="s">
        <v>8334</v>
      </c>
      <c r="V802" t="s">
        <v>8335</v>
      </c>
    </row>
    <row r="803" spans="1:22" ht="45" hidden="1" x14ac:dyDescent="0.25">
      <c r="A803">
        <v>801</v>
      </c>
      <c r="B803" s="3" t="s">
        <v>802</v>
      </c>
      <c r="C803" s="9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f t="shared" si="73"/>
        <v>40725.795370370368</v>
      </c>
      <c r="K803" s="10">
        <f t="shared" si="74"/>
        <v>2011</v>
      </c>
      <c r="L803">
        <v>1306955120</v>
      </c>
      <c r="M803" s="14">
        <f t="shared" si="75"/>
        <v>40695.795370370368</v>
      </c>
      <c r="N803" s="10">
        <f t="shared" si="76"/>
        <v>2011</v>
      </c>
      <c r="O803" t="b">
        <v>0</v>
      </c>
      <c r="P803">
        <v>51</v>
      </c>
      <c r="Q803" s="10">
        <f t="shared" si="72"/>
        <v>112</v>
      </c>
      <c r="R803" s="10">
        <f t="shared" si="77"/>
        <v>43.73</v>
      </c>
      <c r="S803" t="b">
        <v>1</v>
      </c>
      <c r="T803" t="s">
        <v>8274</v>
      </c>
      <c r="U803" s="12" t="s">
        <v>8334</v>
      </c>
      <c r="V803" t="s">
        <v>8335</v>
      </c>
    </row>
    <row r="804" spans="1:22" ht="60" hidden="1" x14ac:dyDescent="0.25">
      <c r="A804">
        <v>802</v>
      </c>
      <c r="B804" s="3" t="s">
        <v>803</v>
      </c>
      <c r="C804" s="9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f t="shared" si="73"/>
        <v>41169.170138888891</v>
      </c>
      <c r="K804" s="10">
        <f t="shared" si="74"/>
        <v>2012</v>
      </c>
      <c r="L804">
        <v>1343867524</v>
      </c>
      <c r="M804" s="14">
        <f t="shared" si="75"/>
        <v>41123.022268518522</v>
      </c>
      <c r="N804" s="10">
        <f t="shared" si="76"/>
        <v>2012</v>
      </c>
      <c r="O804" t="b">
        <v>0</v>
      </c>
      <c r="P804">
        <v>75</v>
      </c>
      <c r="Q804" s="10">
        <f t="shared" si="72"/>
        <v>101</v>
      </c>
      <c r="R804" s="10">
        <f t="shared" si="77"/>
        <v>81.069999999999993</v>
      </c>
      <c r="S804" t="b">
        <v>1</v>
      </c>
      <c r="T804" t="s">
        <v>8274</v>
      </c>
      <c r="U804" s="12" t="s">
        <v>8334</v>
      </c>
      <c r="V804" t="s">
        <v>8335</v>
      </c>
    </row>
    <row r="805" spans="1:22" ht="60" hidden="1" x14ac:dyDescent="0.25">
      <c r="A805">
        <v>803</v>
      </c>
      <c r="B805" s="3" t="s">
        <v>804</v>
      </c>
      <c r="C805" s="9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f t="shared" si="73"/>
        <v>40692.041666666664</v>
      </c>
      <c r="K805" s="10">
        <f t="shared" si="74"/>
        <v>2011</v>
      </c>
      <c r="L805">
        <v>1304376478</v>
      </c>
      <c r="M805" s="14">
        <f t="shared" si="75"/>
        <v>40665.949976851851</v>
      </c>
      <c r="N805" s="10">
        <f t="shared" si="76"/>
        <v>2011</v>
      </c>
      <c r="O805" t="b">
        <v>0</v>
      </c>
      <c r="P805">
        <v>38</v>
      </c>
      <c r="Q805" s="10">
        <f t="shared" si="72"/>
        <v>123</v>
      </c>
      <c r="R805" s="10">
        <f t="shared" si="77"/>
        <v>74.61</v>
      </c>
      <c r="S805" t="b">
        <v>1</v>
      </c>
      <c r="T805" t="s">
        <v>8274</v>
      </c>
      <c r="U805" s="12" t="s">
        <v>8334</v>
      </c>
      <c r="V805" t="s">
        <v>8335</v>
      </c>
    </row>
    <row r="806" spans="1:22" ht="60" hidden="1" x14ac:dyDescent="0.25">
      <c r="A806">
        <v>804</v>
      </c>
      <c r="B806" s="3" t="s">
        <v>805</v>
      </c>
      <c r="C806" s="9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f t="shared" si="73"/>
        <v>40747.165972222225</v>
      </c>
      <c r="K806" s="10">
        <f t="shared" si="74"/>
        <v>2011</v>
      </c>
      <c r="L806">
        <v>1309919526</v>
      </c>
      <c r="M806" s="14">
        <f t="shared" si="75"/>
        <v>40730.105625000004</v>
      </c>
      <c r="N806" s="10">
        <f t="shared" si="76"/>
        <v>2011</v>
      </c>
      <c r="O806" t="b">
        <v>0</v>
      </c>
      <c r="P806">
        <v>18</v>
      </c>
      <c r="Q806" s="10">
        <f t="shared" si="72"/>
        <v>100</v>
      </c>
      <c r="R806" s="10">
        <f t="shared" si="77"/>
        <v>305.56</v>
      </c>
      <c r="S806" t="b">
        <v>1</v>
      </c>
      <c r="T806" t="s">
        <v>8274</v>
      </c>
      <c r="U806" s="12" t="s">
        <v>8334</v>
      </c>
      <c r="V806" t="s">
        <v>8335</v>
      </c>
    </row>
    <row r="807" spans="1:22" ht="45" hidden="1" x14ac:dyDescent="0.25">
      <c r="A807">
        <v>805</v>
      </c>
      <c r="B807" s="3" t="s">
        <v>806</v>
      </c>
      <c r="C807" s="9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f t="shared" si="73"/>
        <v>40740.958333333336</v>
      </c>
      <c r="K807" s="10">
        <f t="shared" si="74"/>
        <v>2011</v>
      </c>
      <c r="L807">
        <v>1306525512</v>
      </c>
      <c r="M807" s="14">
        <f t="shared" si="75"/>
        <v>40690.823055555556</v>
      </c>
      <c r="N807" s="10">
        <f t="shared" si="76"/>
        <v>2011</v>
      </c>
      <c r="O807" t="b">
        <v>0</v>
      </c>
      <c r="P807">
        <v>54</v>
      </c>
      <c r="Q807" s="10">
        <f t="shared" si="72"/>
        <v>105</v>
      </c>
      <c r="R807" s="10">
        <f t="shared" si="77"/>
        <v>58.33</v>
      </c>
      <c r="S807" t="b">
        <v>1</v>
      </c>
      <c r="T807" t="s">
        <v>8274</v>
      </c>
      <c r="U807" s="12" t="s">
        <v>8334</v>
      </c>
      <c r="V807" t="s">
        <v>8335</v>
      </c>
    </row>
    <row r="808" spans="1:22" ht="30" hidden="1" x14ac:dyDescent="0.25">
      <c r="A808">
        <v>806</v>
      </c>
      <c r="B808" s="3" t="s">
        <v>807</v>
      </c>
      <c r="C808" s="9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f t="shared" si="73"/>
        <v>40793.691423611112</v>
      </c>
      <c r="K808" s="10">
        <f t="shared" si="74"/>
        <v>2011</v>
      </c>
      <c r="L808">
        <v>1312821339</v>
      </c>
      <c r="M808" s="14">
        <f t="shared" si="75"/>
        <v>40763.691423611112</v>
      </c>
      <c r="N808" s="10">
        <f t="shared" si="76"/>
        <v>2011</v>
      </c>
      <c r="O808" t="b">
        <v>0</v>
      </c>
      <c r="P808">
        <v>71</v>
      </c>
      <c r="Q808" s="10">
        <f t="shared" si="72"/>
        <v>104</v>
      </c>
      <c r="R808" s="10">
        <f t="shared" si="77"/>
        <v>117.68</v>
      </c>
      <c r="S808" t="b">
        <v>1</v>
      </c>
      <c r="T808" t="s">
        <v>8274</v>
      </c>
      <c r="U808" s="12" t="s">
        <v>8334</v>
      </c>
      <c r="V808" t="s">
        <v>8335</v>
      </c>
    </row>
    <row r="809" spans="1:22" ht="30" hidden="1" x14ac:dyDescent="0.25">
      <c r="A809">
        <v>807</v>
      </c>
      <c r="B809" s="3" t="s">
        <v>808</v>
      </c>
      <c r="C809" s="9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f t="shared" si="73"/>
        <v>42795.083333333328</v>
      </c>
      <c r="K809" s="10">
        <f t="shared" si="74"/>
        <v>2017</v>
      </c>
      <c r="L809">
        <v>1485270311</v>
      </c>
      <c r="M809" s="14">
        <f t="shared" si="75"/>
        <v>42759.628599537042</v>
      </c>
      <c r="N809" s="10">
        <f t="shared" si="76"/>
        <v>2017</v>
      </c>
      <c r="O809" t="b">
        <v>0</v>
      </c>
      <c r="P809">
        <v>57</v>
      </c>
      <c r="Q809" s="10">
        <f t="shared" si="72"/>
        <v>105</v>
      </c>
      <c r="R809" s="10">
        <f t="shared" si="77"/>
        <v>73.77</v>
      </c>
      <c r="S809" t="b">
        <v>1</v>
      </c>
      <c r="T809" t="s">
        <v>8274</v>
      </c>
      <c r="U809" s="12" t="s">
        <v>8334</v>
      </c>
      <c r="V809" t="s">
        <v>8335</v>
      </c>
    </row>
    <row r="810" spans="1:22" ht="60" hidden="1" x14ac:dyDescent="0.25">
      <c r="A810">
        <v>808</v>
      </c>
      <c r="B810" s="3" t="s">
        <v>809</v>
      </c>
      <c r="C810" s="9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f t="shared" si="73"/>
        <v>41995.207638888889</v>
      </c>
      <c r="K810" s="10">
        <f t="shared" si="74"/>
        <v>2014</v>
      </c>
      <c r="L810">
        <v>1416363886</v>
      </c>
      <c r="M810" s="14">
        <f t="shared" si="75"/>
        <v>41962.100532407407</v>
      </c>
      <c r="N810" s="10">
        <f t="shared" si="76"/>
        <v>2014</v>
      </c>
      <c r="O810" t="b">
        <v>0</v>
      </c>
      <c r="P810">
        <v>43</v>
      </c>
      <c r="Q810" s="10">
        <f t="shared" si="72"/>
        <v>100</v>
      </c>
      <c r="R810" s="10">
        <f t="shared" si="77"/>
        <v>104.65</v>
      </c>
      <c r="S810" t="b">
        <v>1</v>
      </c>
      <c r="T810" t="s">
        <v>8274</v>
      </c>
      <c r="U810" s="12" t="s">
        <v>8334</v>
      </c>
      <c r="V810" t="s">
        <v>8335</v>
      </c>
    </row>
    <row r="811" spans="1:22" ht="45" hidden="1" x14ac:dyDescent="0.25">
      <c r="A811">
        <v>809</v>
      </c>
      <c r="B811" s="3" t="s">
        <v>810</v>
      </c>
      <c r="C811" s="9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f t="shared" si="73"/>
        <v>41658.833680555559</v>
      </c>
      <c r="K811" s="10">
        <f t="shared" si="74"/>
        <v>2014</v>
      </c>
      <c r="L811">
        <v>1387569630</v>
      </c>
      <c r="M811" s="14">
        <f t="shared" si="75"/>
        <v>41628.833680555559</v>
      </c>
      <c r="N811" s="10">
        <f t="shared" si="76"/>
        <v>2013</v>
      </c>
      <c r="O811" t="b">
        <v>0</v>
      </c>
      <c r="P811">
        <v>52</v>
      </c>
      <c r="Q811" s="10">
        <f t="shared" si="72"/>
        <v>104</v>
      </c>
      <c r="R811" s="10">
        <f t="shared" si="77"/>
        <v>79.83</v>
      </c>
      <c r="S811" t="b">
        <v>1</v>
      </c>
      <c r="T811" t="s">
        <v>8274</v>
      </c>
      <c r="U811" s="12" t="s">
        <v>8334</v>
      </c>
      <c r="V811" t="s">
        <v>8335</v>
      </c>
    </row>
    <row r="812" spans="1:22" ht="60" hidden="1" x14ac:dyDescent="0.25">
      <c r="A812">
        <v>810</v>
      </c>
      <c r="B812" s="3" t="s">
        <v>811</v>
      </c>
      <c r="C812" s="9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f t="shared" si="73"/>
        <v>41153.056273148148</v>
      </c>
      <c r="K812" s="10">
        <f t="shared" si="74"/>
        <v>2012</v>
      </c>
      <c r="L812">
        <v>1343870462</v>
      </c>
      <c r="M812" s="14">
        <f t="shared" si="75"/>
        <v>41123.056273148148</v>
      </c>
      <c r="N812" s="10">
        <f t="shared" si="76"/>
        <v>2012</v>
      </c>
      <c r="O812" t="b">
        <v>0</v>
      </c>
      <c r="P812">
        <v>27</v>
      </c>
      <c r="Q812" s="10">
        <f t="shared" si="72"/>
        <v>105</v>
      </c>
      <c r="R812" s="10">
        <f t="shared" si="77"/>
        <v>58.33</v>
      </c>
      <c r="S812" t="b">
        <v>1</v>
      </c>
      <c r="T812" t="s">
        <v>8274</v>
      </c>
      <c r="U812" s="12" t="s">
        <v>8334</v>
      </c>
      <c r="V812" t="s">
        <v>8335</v>
      </c>
    </row>
    <row r="813" spans="1:22" ht="45" hidden="1" x14ac:dyDescent="0.25">
      <c r="A813">
        <v>811</v>
      </c>
      <c r="B813" s="3" t="s">
        <v>812</v>
      </c>
      <c r="C813" s="9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f t="shared" si="73"/>
        <v>41465.702777777777</v>
      </c>
      <c r="K813" s="10">
        <f t="shared" si="74"/>
        <v>2013</v>
      </c>
      <c r="L813">
        <v>1371569202</v>
      </c>
      <c r="M813" s="14">
        <f t="shared" si="75"/>
        <v>41443.643541666665</v>
      </c>
      <c r="N813" s="10">
        <f t="shared" si="76"/>
        <v>2013</v>
      </c>
      <c r="O813" t="b">
        <v>0</v>
      </c>
      <c r="P813">
        <v>12</v>
      </c>
      <c r="Q813" s="10">
        <f t="shared" si="72"/>
        <v>104</v>
      </c>
      <c r="R813" s="10">
        <f t="shared" si="77"/>
        <v>86.67</v>
      </c>
      <c r="S813" t="b">
        <v>1</v>
      </c>
      <c r="T813" t="s">
        <v>8274</v>
      </c>
      <c r="U813" s="12" t="s">
        <v>8334</v>
      </c>
      <c r="V813" t="s">
        <v>8335</v>
      </c>
    </row>
    <row r="814" spans="1:22" ht="60" hidden="1" x14ac:dyDescent="0.25">
      <c r="A814">
        <v>812</v>
      </c>
      <c r="B814" s="3" t="s">
        <v>813</v>
      </c>
      <c r="C814" s="9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f t="shared" si="73"/>
        <v>41334.581944444442</v>
      </c>
      <c r="K814" s="10">
        <f t="shared" si="74"/>
        <v>2013</v>
      </c>
      <c r="L814">
        <v>1357604752</v>
      </c>
      <c r="M814" s="14">
        <f t="shared" si="75"/>
        <v>41282.017962962964</v>
      </c>
      <c r="N814" s="10">
        <f t="shared" si="76"/>
        <v>2013</v>
      </c>
      <c r="O814" t="b">
        <v>0</v>
      </c>
      <c r="P814">
        <v>33</v>
      </c>
      <c r="Q814" s="10">
        <f t="shared" si="72"/>
        <v>152</v>
      </c>
      <c r="R814" s="10">
        <f t="shared" si="77"/>
        <v>27.61</v>
      </c>
      <c r="S814" t="b">
        <v>1</v>
      </c>
      <c r="T814" t="s">
        <v>8274</v>
      </c>
      <c r="U814" s="12" t="s">
        <v>8334</v>
      </c>
      <c r="V814" t="s">
        <v>8335</v>
      </c>
    </row>
    <row r="815" spans="1:22" ht="30" hidden="1" x14ac:dyDescent="0.25">
      <c r="A815">
        <v>813</v>
      </c>
      <c r="B815" s="3" t="s">
        <v>814</v>
      </c>
      <c r="C815" s="9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f t="shared" si="73"/>
        <v>41110.960243055553</v>
      </c>
      <c r="K815" s="10">
        <f t="shared" si="74"/>
        <v>2012</v>
      </c>
      <c r="L815">
        <v>1340233365</v>
      </c>
      <c r="M815" s="14">
        <f t="shared" si="75"/>
        <v>41080.960243055553</v>
      </c>
      <c r="N815" s="10">
        <f t="shared" si="76"/>
        <v>2012</v>
      </c>
      <c r="O815" t="b">
        <v>0</v>
      </c>
      <c r="P815">
        <v>96</v>
      </c>
      <c r="Q815" s="10">
        <f t="shared" si="72"/>
        <v>160</v>
      </c>
      <c r="R815" s="10">
        <f t="shared" si="77"/>
        <v>25</v>
      </c>
      <c r="S815" t="b">
        <v>1</v>
      </c>
      <c r="T815" t="s">
        <v>8274</v>
      </c>
      <c r="U815" s="12" t="s">
        <v>8334</v>
      </c>
      <c r="V815" t="s">
        <v>8335</v>
      </c>
    </row>
    <row r="816" spans="1:22" ht="60" hidden="1" x14ac:dyDescent="0.25">
      <c r="A816">
        <v>814</v>
      </c>
      <c r="B816" s="3" t="s">
        <v>815</v>
      </c>
      <c r="C816" s="9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f t="shared" si="73"/>
        <v>40694.75277777778</v>
      </c>
      <c r="K816" s="10">
        <f t="shared" si="74"/>
        <v>2011</v>
      </c>
      <c r="L816">
        <v>1305568201</v>
      </c>
      <c r="M816" s="14">
        <f t="shared" si="75"/>
        <v>40679.743067129632</v>
      </c>
      <c r="N816" s="10">
        <f t="shared" si="76"/>
        <v>2011</v>
      </c>
      <c r="O816" t="b">
        <v>0</v>
      </c>
      <c r="P816">
        <v>28</v>
      </c>
      <c r="Q816" s="10">
        <f t="shared" si="72"/>
        <v>127</v>
      </c>
      <c r="R816" s="10">
        <f t="shared" si="77"/>
        <v>45.46</v>
      </c>
      <c r="S816" t="b">
        <v>1</v>
      </c>
      <c r="T816" t="s">
        <v>8274</v>
      </c>
      <c r="U816" s="12" t="s">
        <v>8334</v>
      </c>
      <c r="V816" t="s">
        <v>8335</v>
      </c>
    </row>
    <row r="817" spans="1:22" ht="30" hidden="1" x14ac:dyDescent="0.25">
      <c r="A817">
        <v>815</v>
      </c>
      <c r="B817" s="3" t="s">
        <v>816</v>
      </c>
      <c r="C817" s="9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f t="shared" si="73"/>
        <v>41944.917858796296</v>
      </c>
      <c r="K817" s="10">
        <f t="shared" si="74"/>
        <v>2014</v>
      </c>
      <c r="L817">
        <v>1412287303</v>
      </c>
      <c r="M817" s="14">
        <f t="shared" si="75"/>
        <v>41914.917858796296</v>
      </c>
      <c r="N817" s="10">
        <f t="shared" si="76"/>
        <v>2014</v>
      </c>
      <c r="O817" t="b">
        <v>0</v>
      </c>
      <c r="P817">
        <v>43</v>
      </c>
      <c r="Q817" s="10">
        <f t="shared" si="72"/>
        <v>107</v>
      </c>
      <c r="R817" s="10">
        <f t="shared" si="77"/>
        <v>99.53</v>
      </c>
      <c r="S817" t="b">
        <v>1</v>
      </c>
      <c r="T817" t="s">
        <v>8274</v>
      </c>
      <c r="U817" s="12" t="s">
        <v>8334</v>
      </c>
      <c r="V817" t="s">
        <v>8335</v>
      </c>
    </row>
    <row r="818" spans="1:22" ht="45" hidden="1" x14ac:dyDescent="0.25">
      <c r="A818">
        <v>816</v>
      </c>
      <c r="B818" s="3" t="s">
        <v>817</v>
      </c>
      <c r="C818" s="9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f t="shared" si="73"/>
        <v>41373.270833333336</v>
      </c>
      <c r="K818" s="10">
        <f t="shared" si="74"/>
        <v>2013</v>
      </c>
      <c r="L818">
        <v>1362776043</v>
      </c>
      <c r="M818" s="14">
        <f t="shared" si="75"/>
        <v>41341.870868055557</v>
      </c>
      <c r="N818" s="10">
        <f t="shared" si="76"/>
        <v>2013</v>
      </c>
      <c r="O818" t="b">
        <v>0</v>
      </c>
      <c r="P818">
        <v>205</v>
      </c>
      <c r="Q818" s="10">
        <f t="shared" si="72"/>
        <v>115</v>
      </c>
      <c r="R818" s="10">
        <f t="shared" si="77"/>
        <v>39.31</v>
      </c>
      <c r="S818" t="b">
        <v>1</v>
      </c>
      <c r="T818" t="s">
        <v>8274</v>
      </c>
      <c r="U818" s="12" t="s">
        <v>8334</v>
      </c>
      <c r="V818" t="s">
        <v>8335</v>
      </c>
    </row>
    <row r="819" spans="1:22" ht="45" hidden="1" x14ac:dyDescent="0.25">
      <c r="A819">
        <v>817</v>
      </c>
      <c r="B819" s="3" t="s">
        <v>818</v>
      </c>
      <c r="C819" s="9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f t="shared" si="73"/>
        <v>40979.207638888889</v>
      </c>
      <c r="K819" s="10">
        <f t="shared" si="74"/>
        <v>2012</v>
      </c>
      <c r="L819">
        <v>1326810211</v>
      </c>
      <c r="M819" s="14">
        <f t="shared" si="75"/>
        <v>40925.599664351852</v>
      </c>
      <c r="N819" s="10">
        <f t="shared" si="76"/>
        <v>2012</v>
      </c>
      <c r="O819" t="b">
        <v>0</v>
      </c>
      <c r="P819">
        <v>23</v>
      </c>
      <c r="Q819" s="10">
        <f t="shared" si="72"/>
        <v>137</v>
      </c>
      <c r="R819" s="10">
        <f t="shared" si="77"/>
        <v>89.42</v>
      </c>
      <c r="S819" t="b">
        <v>1</v>
      </c>
      <c r="T819" t="s">
        <v>8274</v>
      </c>
      <c r="U819" s="12" t="s">
        <v>8334</v>
      </c>
      <c r="V819" t="s">
        <v>8335</v>
      </c>
    </row>
    <row r="820" spans="1:22" ht="60" hidden="1" x14ac:dyDescent="0.25">
      <c r="A820">
        <v>818</v>
      </c>
      <c r="B820" s="3" t="s">
        <v>819</v>
      </c>
      <c r="C820" s="9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f t="shared" si="73"/>
        <v>41128.709027777775</v>
      </c>
      <c r="K820" s="10">
        <f t="shared" si="74"/>
        <v>2012</v>
      </c>
      <c r="L820">
        <v>1343682681</v>
      </c>
      <c r="M820" s="14">
        <f t="shared" si="75"/>
        <v>41120.882881944446</v>
      </c>
      <c r="N820" s="10">
        <f t="shared" si="76"/>
        <v>2012</v>
      </c>
      <c r="O820" t="b">
        <v>0</v>
      </c>
      <c r="P820">
        <v>19</v>
      </c>
      <c r="Q820" s="10">
        <f t="shared" si="72"/>
        <v>156</v>
      </c>
      <c r="R820" s="10">
        <f t="shared" si="77"/>
        <v>28.68</v>
      </c>
      <c r="S820" t="b">
        <v>1</v>
      </c>
      <c r="T820" t="s">
        <v>8274</v>
      </c>
      <c r="U820" s="12" t="s">
        <v>8334</v>
      </c>
      <c r="V820" t="s">
        <v>8335</v>
      </c>
    </row>
    <row r="821" spans="1:22" ht="30" hidden="1" x14ac:dyDescent="0.25">
      <c r="A821">
        <v>819</v>
      </c>
      <c r="B821" s="3" t="s">
        <v>820</v>
      </c>
      <c r="C821" s="9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f t="shared" si="73"/>
        <v>41629.197222222225</v>
      </c>
      <c r="K821" s="10">
        <f t="shared" si="74"/>
        <v>2013</v>
      </c>
      <c r="L821">
        <v>1386806254</v>
      </c>
      <c r="M821" s="14">
        <f t="shared" si="75"/>
        <v>41619.998310185183</v>
      </c>
      <c r="N821" s="10">
        <f t="shared" si="76"/>
        <v>2013</v>
      </c>
      <c r="O821" t="b">
        <v>0</v>
      </c>
      <c r="P821">
        <v>14</v>
      </c>
      <c r="Q821" s="10">
        <f t="shared" si="72"/>
        <v>109</v>
      </c>
      <c r="R821" s="10">
        <f t="shared" si="77"/>
        <v>31.07</v>
      </c>
      <c r="S821" t="b">
        <v>1</v>
      </c>
      <c r="T821" t="s">
        <v>8274</v>
      </c>
      <c r="U821" s="12" t="s">
        <v>8334</v>
      </c>
      <c r="V821" t="s">
        <v>8335</v>
      </c>
    </row>
    <row r="822" spans="1:22" ht="45" hidden="1" x14ac:dyDescent="0.25">
      <c r="A822">
        <v>820</v>
      </c>
      <c r="B822" s="3" t="s">
        <v>821</v>
      </c>
      <c r="C822" s="9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f t="shared" si="73"/>
        <v>41799.208333333336</v>
      </c>
      <c r="K822" s="10">
        <f t="shared" si="74"/>
        <v>2014</v>
      </c>
      <c r="L822">
        <v>1399666342</v>
      </c>
      <c r="M822" s="14">
        <f t="shared" si="75"/>
        <v>41768.841921296298</v>
      </c>
      <c r="N822" s="10">
        <f t="shared" si="76"/>
        <v>2014</v>
      </c>
      <c r="O822" t="b">
        <v>0</v>
      </c>
      <c r="P822">
        <v>38</v>
      </c>
      <c r="Q822" s="10">
        <f t="shared" si="72"/>
        <v>134</v>
      </c>
      <c r="R822" s="10">
        <f t="shared" si="77"/>
        <v>70.55</v>
      </c>
      <c r="S822" t="b">
        <v>1</v>
      </c>
      <c r="T822" t="s">
        <v>8274</v>
      </c>
      <c r="U822" s="12" t="s">
        <v>8334</v>
      </c>
      <c r="V822" t="s">
        <v>8335</v>
      </c>
    </row>
    <row r="823" spans="1:22" ht="45" hidden="1" x14ac:dyDescent="0.25">
      <c r="A823">
        <v>821</v>
      </c>
      <c r="B823" s="3" t="s">
        <v>822</v>
      </c>
      <c r="C823" s="9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f t="shared" si="73"/>
        <v>42128.167361111111</v>
      </c>
      <c r="K823" s="10">
        <f t="shared" si="74"/>
        <v>2015</v>
      </c>
      <c r="L823">
        <v>1427753265</v>
      </c>
      <c r="M823" s="14">
        <f t="shared" si="75"/>
        <v>42093.922048611115</v>
      </c>
      <c r="N823" s="10">
        <f t="shared" si="76"/>
        <v>2015</v>
      </c>
      <c r="O823" t="b">
        <v>0</v>
      </c>
      <c r="P823">
        <v>78</v>
      </c>
      <c r="Q823" s="10">
        <f t="shared" si="72"/>
        <v>100</v>
      </c>
      <c r="R823" s="10">
        <f t="shared" si="77"/>
        <v>224.13</v>
      </c>
      <c r="S823" t="b">
        <v>1</v>
      </c>
      <c r="T823" t="s">
        <v>8274</v>
      </c>
      <c r="U823" s="12" t="s">
        <v>8334</v>
      </c>
      <c r="V823" t="s">
        <v>8335</v>
      </c>
    </row>
    <row r="824" spans="1:22" ht="45" hidden="1" x14ac:dyDescent="0.25">
      <c r="A824">
        <v>822</v>
      </c>
      <c r="B824" s="3" t="s">
        <v>823</v>
      </c>
      <c r="C824" s="9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f t="shared" si="73"/>
        <v>41187.947337962964</v>
      </c>
      <c r="K824" s="10">
        <f t="shared" si="74"/>
        <v>2012</v>
      </c>
      <c r="L824">
        <v>1346885050</v>
      </c>
      <c r="M824" s="14">
        <f t="shared" si="75"/>
        <v>41157.947337962964</v>
      </c>
      <c r="N824" s="10">
        <f t="shared" si="76"/>
        <v>2012</v>
      </c>
      <c r="O824" t="b">
        <v>0</v>
      </c>
      <c r="P824">
        <v>69</v>
      </c>
      <c r="Q824" s="10">
        <f t="shared" si="72"/>
        <v>119</v>
      </c>
      <c r="R824" s="10">
        <f t="shared" si="77"/>
        <v>51.81</v>
      </c>
      <c r="S824" t="b">
        <v>1</v>
      </c>
      <c r="T824" t="s">
        <v>8274</v>
      </c>
      <c r="U824" s="12" t="s">
        <v>8334</v>
      </c>
      <c r="V824" t="s">
        <v>8335</v>
      </c>
    </row>
    <row r="825" spans="1:22" ht="45" hidden="1" x14ac:dyDescent="0.25">
      <c r="A825">
        <v>823</v>
      </c>
      <c r="B825" s="3" t="s">
        <v>824</v>
      </c>
      <c r="C825" s="9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f t="shared" si="73"/>
        <v>42085.931157407409</v>
      </c>
      <c r="K825" s="10">
        <f t="shared" si="74"/>
        <v>2015</v>
      </c>
      <c r="L825">
        <v>1424474452</v>
      </c>
      <c r="M825" s="14">
        <f t="shared" si="75"/>
        <v>42055.972824074073</v>
      </c>
      <c r="N825" s="10">
        <f t="shared" si="76"/>
        <v>2015</v>
      </c>
      <c r="O825" t="b">
        <v>0</v>
      </c>
      <c r="P825">
        <v>33</v>
      </c>
      <c r="Q825" s="10">
        <f t="shared" si="72"/>
        <v>180</v>
      </c>
      <c r="R825" s="10">
        <f t="shared" si="77"/>
        <v>43.52</v>
      </c>
      <c r="S825" t="b">
        <v>1</v>
      </c>
      <c r="T825" t="s">
        <v>8274</v>
      </c>
      <c r="U825" s="12" t="s">
        <v>8334</v>
      </c>
      <c r="V825" t="s">
        <v>8335</v>
      </c>
    </row>
    <row r="826" spans="1:22" ht="60" hidden="1" x14ac:dyDescent="0.25">
      <c r="A826">
        <v>824</v>
      </c>
      <c r="B826" s="3" t="s">
        <v>825</v>
      </c>
      <c r="C826" s="9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f t="shared" si="73"/>
        <v>40286.290972222225</v>
      </c>
      <c r="K826" s="10">
        <f t="shared" si="74"/>
        <v>2010</v>
      </c>
      <c r="L826">
        <v>1268459318</v>
      </c>
      <c r="M826" s="14">
        <f t="shared" si="75"/>
        <v>40250.242106481484</v>
      </c>
      <c r="N826" s="10">
        <f t="shared" si="76"/>
        <v>2010</v>
      </c>
      <c r="O826" t="b">
        <v>0</v>
      </c>
      <c r="P826">
        <v>54</v>
      </c>
      <c r="Q826" s="10">
        <f t="shared" si="72"/>
        <v>134</v>
      </c>
      <c r="R826" s="10">
        <f t="shared" si="77"/>
        <v>39.82</v>
      </c>
      <c r="S826" t="b">
        <v>1</v>
      </c>
      <c r="T826" t="s">
        <v>8274</v>
      </c>
      <c r="U826" s="12" t="s">
        <v>8334</v>
      </c>
      <c r="V826" t="s">
        <v>8335</v>
      </c>
    </row>
    <row r="827" spans="1:22" ht="45" hidden="1" x14ac:dyDescent="0.25">
      <c r="A827">
        <v>825</v>
      </c>
      <c r="B827" s="3" t="s">
        <v>826</v>
      </c>
      <c r="C827" s="9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f t="shared" si="73"/>
        <v>41211.306527777779</v>
      </c>
      <c r="K827" s="10">
        <f t="shared" si="74"/>
        <v>2012</v>
      </c>
      <c r="L827">
        <v>1349335284</v>
      </c>
      <c r="M827" s="14">
        <f t="shared" si="75"/>
        <v>41186.306527777779</v>
      </c>
      <c r="N827" s="10">
        <f t="shared" si="76"/>
        <v>2012</v>
      </c>
      <c r="O827" t="b">
        <v>0</v>
      </c>
      <c r="P827">
        <v>99</v>
      </c>
      <c r="Q827" s="10">
        <f t="shared" si="72"/>
        <v>100</v>
      </c>
      <c r="R827" s="10">
        <f t="shared" si="77"/>
        <v>126.81</v>
      </c>
      <c r="S827" t="b">
        <v>1</v>
      </c>
      <c r="T827" t="s">
        <v>8274</v>
      </c>
      <c r="U827" s="12" t="s">
        <v>8334</v>
      </c>
      <c r="V827" t="s">
        <v>8335</v>
      </c>
    </row>
    <row r="828" spans="1:22" ht="45" hidden="1" x14ac:dyDescent="0.25">
      <c r="A828">
        <v>826</v>
      </c>
      <c r="B828" s="3" t="s">
        <v>827</v>
      </c>
      <c r="C828" s="9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f t="shared" si="73"/>
        <v>40993.996874999997</v>
      </c>
      <c r="K828" s="10">
        <f t="shared" si="74"/>
        <v>2012</v>
      </c>
      <c r="L828">
        <v>1330908930</v>
      </c>
      <c r="M828" s="14">
        <f t="shared" si="75"/>
        <v>40973.038541666669</v>
      </c>
      <c r="N828" s="10">
        <f t="shared" si="76"/>
        <v>2012</v>
      </c>
      <c r="O828" t="b">
        <v>0</v>
      </c>
      <c r="P828">
        <v>49</v>
      </c>
      <c r="Q828" s="10">
        <f t="shared" si="72"/>
        <v>101</v>
      </c>
      <c r="R828" s="10">
        <f t="shared" si="77"/>
        <v>113.88</v>
      </c>
      <c r="S828" t="b">
        <v>1</v>
      </c>
      <c r="T828" t="s">
        <v>8274</v>
      </c>
      <c r="U828" s="12" t="s">
        <v>8334</v>
      </c>
      <c r="V828" t="s">
        <v>8335</v>
      </c>
    </row>
    <row r="829" spans="1:22" ht="60" hidden="1" x14ac:dyDescent="0.25">
      <c r="A829">
        <v>827</v>
      </c>
      <c r="B829" s="3" t="s">
        <v>828</v>
      </c>
      <c r="C829" s="9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f t="shared" si="73"/>
        <v>40953.825694444444</v>
      </c>
      <c r="K829" s="10">
        <f t="shared" si="74"/>
        <v>2012</v>
      </c>
      <c r="L829">
        <v>1326972107</v>
      </c>
      <c r="M829" s="14">
        <f t="shared" si="75"/>
        <v>40927.473460648151</v>
      </c>
      <c r="N829" s="10">
        <f t="shared" si="76"/>
        <v>2012</v>
      </c>
      <c r="O829" t="b">
        <v>0</v>
      </c>
      <c r="P829">
        <v>11</v>
      </c>
      <c r="Q829" s="10">
        <f t="shared" si="72"/>
        <v>103</v>
      </c>
      <c r="R829" s="10">
        <f t="shared" si="77"/>
        <v>28.18</v>
      </c>
      <c r="S829" t="b">
        <v>1</v>
      </c>
      <c r="T829" t="s">
        <v>8274</v>
      </c>
      <c r="U829" s="12" t="s">
        <v>8334</v>
      </c>
      <c r="V829" t="s">
        <v>8335</v>
      </c>
    </row>
    <row r="830" spans="1:22" ht="60" hidden="1" x14ac:dyDescent="0.25">
      <c r="A830">
        <v>828</v>
      </c>
      <c r="B830" s="3" t="s">
        <v>829</v>
      </c>
      <c r="C830" s="9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f t="shared" si="73"/>
        <v>41085.683333333334</v>
      </c>
      <c r="K830" s="10">
        <f t="shared" si="74"/>
        <v>2012</v>
      </c>
      <c r="L830">
        <v>1339549982</v>
      </c>
      <c r="M830" s="14">
        <f t="shared" si="75"/>
        <v>41073.050717592596</v>
      </c>
      <c r="N830" s="10">
        <f t="shared" si="76"/>
        <v>2012</v>
      </c>
      <c r="O830" t="b">
        <v>0</v>
      </c>
      <c r="P830">
        <v>38</v>
      </c>
      <c r="Q830" s="10">
        <f t="shared" si="72"/>
        <v>107</v>
      </c>
      <c r="R830" s="10">
        <f t="shared" si="77"/>
        <v>36.61</v>
      </c>
      <c r="S830" t="b">
        <v>1</v>
      </c>
      <c r="T830" t="s">
        <v>8274</v>
      </c>
      <c r="U830" s="12" t="s">
        <v>8334</v>
      </c>
      <c r="V830" t="s">
        <v>8335</v>
      </c>
    </row>
    <row r="831" spans="1:22" ht="60" hidden="1" x14ac:dyDescent="0.25">
      <c r="A831">
        <v>829</v>
      </c>
      <c r="B831" s="3" t="s">
        <v>830</v>
      </c>
      <c r="C831" s="9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f t="shared" si="73"/>
        <v>42564.801388888889</v>
      </c>
      <c r="K831" s="10">
        <f t="shared" si="74"/>
        <v>2016</v>
      </c>
      <c r="L831">
        <v>1463253240</v>
      </c>
      <c r="M831" s="14">
        <f t="shared" si="75"/>
        <v>42504.801388888889</v>
      </c>
      <c r="N831" s="10">
        <f t="shared" si="76"/>
        <v>2016</v>
      </c>
      <c r="O831" t="b">
        <v>0</v>
      </c>
      <c r="P831">
        <v>16</v>
      </c>
      <c r="Q831" s="10">
        <f t="shared" si="72"/>
        <v>104</v>
      </c>
      <c r="R831" s="10">
        <f t="shared" si="77"/>
        <v>32.5</v>
      </c>
      <c r="S831" t="b">
        <v>1</v>
      </c>
      <c r="T831" t="s">
        <v>8274</v>
      </c>
      <c r="U831" s="12" t="s">
        <v>8334</v>
      </c>
      <c r="V831" t="s">
        <v>8335</v>
      </c>
    </row>
    <row r="832" spans="1:22" ht="45" hidden="1" x14ac:dyDescent="0.25">
      <c r="A832">
        <v>830</v>
      </c>
      <c r="B832" s="3" t="s">
        <v>831</v>
      </c>
      <c r="C832" s="9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f t="shared" si="73"/>
        <v>41355.484085648146</v>
      </c>
      <c r="K832" s="10">
        <f t="shared" si="74"/>
        <v>2013</v>
      </c>
      <c r="L832">
        <v>1361363825</v>
      </c>
      <c r="M832" s="14">
        <f t="shared" si="75"/>
        <v>41325.525752314818</v>
      </c>
      <c r="N832" s="10">
        <f t="shared" si="76"/>
        <v>2013</v>
      </c>
      <c r="O832" t="b">
        <v>0</v>
      </c>
      <c r="P832">
        <v>32</v>
      </c>
      <c r="Q832" s="10">
        <f t="shared" si="72"/>
        <v>108</v>
      </c>
      <c r="R832" s="10">
        <f t="shared" si="77"/>
        <v>60.66</v>
      </c>
      <c r="S832" t="b">
        <v>1</v>
      </c>
      <c r="T832" t="s">
        <v>8274</v>
      </c>
      <c r="U832" s="12" t="s">
        <v>8334</v>
      </c>
      <c r="V832" t="s">
        <v>8335</v>
      </c>
    </row>
    <row r="833" spans="1:22" ht="45" hidden="1" x14ac:dyDescent="0.25">
      <c r="A833">
        <v>831</v>
      </c>
      <c r="B833" s="3" t="s">
        <v>832</v>
      </c>
      <c r="C833" s="9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f t="shared" si="73"/>
        <v>41026.646921296298</v>
      </c>
      <c r="K833" s="10">
        <f t="shared" si="74"/>
        <v>2012</v>
      </c>
      <c r="L833">
        <v>1332948694</v>
      </c>
      <c r="M833" s="14">
        <f t="shared" si="75"/>
        <v>40996.646921296298</v>
      </c>
      <c r="N833" s="10">
        <f t="shared" si="76"/>
        <v>2012</v>
      </c>
      <c r="O833" t="b">
        <v>0</v>
      </c>
      <c r="P833">
        <v>20</v>
      </c>
      <c r="Q833" s="10">
        <f t="shared" si="72"/>
        <v>233</v>
      </c>
      <c r="R833" s="10">
        <f t="shared" si="77"/>
        <v>175</v>
      </c>
      <c r="S833" t="b">
        <v>1</v>
      </c>
      <c r="T833" t="s">
        <v>8274</v>
      </c>
      <c r="U833" s="12" t="s">
        <v>8334</v>
      </c>
      <c r="V833" t="s">
        <v>8335</v>
      </c>
    </row>
    <row r="834" spans="1:22" ht="60" hidden="1" x14ac:dyDescent="0.25">
      <c r="A834">
        <v>832</v>
      </c>
      <c r="B834" s="3" t="s">
        <v>833</v>
      </c>
      <c r="C834" s="9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f t="shared" si="73"/>
        <v>40929.342361111114</v>
      </c>
      <c r="K834" s="10">
        <f t="shared" si="74"/>
        <v>2012</v>
      </c>
      <c r="L834">
        <v>1321978335</v>
      </c>
      <c r="M834" s="14">
        <f t="shared" si="75"/>
        <v>40869.675173611111</v>
      </c>
      <c r="N834" s="10">
        <f t="shared" si="76"/>
        <v>2011</v>
      </c>
      <c r="O834" t="b">
        <v>0</v>
      </c>
      <c r="P834">
        <v>154</v>
      </c>
      <c r="Q834" s="10">
        <f t="shared" ref="Q834:Q897" si="78">ROUND(E834/D834*100,0)</f>
        <v>101</v>
      </c>
      <c r="R834" s="10">
        <f t="shared" si="77"/>
        <v>97.99</v>
      </c>
      <c r="S834" t="b">
        <v>1</v>
      </c>
      <c r="T834" t="s">
        <v>8274</v>
      </c>
      <c r="U834" s="12" t="s">
        <v>8334</v>
      </c>
      <c r="V834" t="s">
        <v>8335</v>
      </c>
    </row>
    <row r="835" spans="1:22" hidden="1" x14ac:dyDescent="0.25">
      <c r="A835">
        <v>833</v>
      </c>
      <c r="B835" s="3" t="s">
        <v>834</v>
      </c>
      <c r="C835" s="9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f t="shared" ref="J835:J898" si="79">(((I835/60)/60/24)+DATE(1970,1,1))</f>
        <v>41748.878182870372</v>
      </c>
      <c r="K835" s="10">
        <f t="shared" ref="K835:K898" si="80">YEAR(J835)</f>
        <v>2014</v>
      </c>
      <c r="L835">
        <v>1395349475</v>
      </c>
      <c r="M835" s="14">
        <f t="shared" ref="M835:M898" si="81">(((L835/60)/60/24)+DATE(1970,1,1))</f>
        <v>41718.878182870372</v>
      </c>
      <c r="N835" s="10">
        <f t="shared" ref="N835:N898" si="82">YEAR(M835)</f>
        <v>2014</v>
      </c>
      <c r="O835" t="b">
        <v>0</v>
      </c>
      <c r="P835">
        <v>41</v>
      </c>
      <c r="Q835" s="10">
        <f t="shared" si="78"/>
        <v>102</v>
      </c>
      <c r="R835" s="10">
        <f t="shared" ref="R835:R898" si="83">IFERROR(ROUND(E835/P835,2),0)</f>
        <v>148.78</v>
      </c>
      <c r="S835" t="b">
        <v>1</v>
      </c>
      <c r="T835" t="s">
        <v>8274</v>
      </c>
      <c r="U835" s="12" t="s">
        <v>8334</v>
      </c>
      <c r="V835" t="s">
        <v>8335</v>
      </c>
    </row>
    <row r="836" spans="1:22" ht="60" hidden="1" x14ac:dyDescent="0.25">
      <c r="A836">
        <v>834</v>
      </c>
      <c r="B836" s="3" t="s">
        <v>835</v>
      </c>
      <c r="C836" s="9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f t="shared" si="79"/>
        <v>41456.165972222225</v>
      </c>
      <c r="K836" s="10">
        <f t="shared" si="80"/>
        <v>2013</v>
      </c>
      <c r="L836">
        <v>1369770292</v>
      </c>
      <c r="M836" s="14">
        <f t="shared" si="81"/>
        <v>41422.822824074072</v>
      </c>
      <c r="N836" s="10">
        <f t="shared" si="82"/>
        <v>2013</v>
      </c>
      <c r="O836" t="b">
        <v>0</v>
      </c>
      <c r="P836">
        <v>75</v>
      </c>
      <c r="Q836" s="10">
        <f t="shared" si="78"/>
        <v>131</v>
      </c>
      <c r="R836" s="10">
        <f t="shared" si="83"/>
        <v>96.08</v>
      </c>
      <c r="S836" t="b">
        <v>1</v>
      </c>
      <c r="T836" t="s">
        <v>8274</v>
      </c>
      <c r="U836" s="12" t="s">
        <v>8334</v>
      </c>
      <c r="V836" t="s">
        <v>8335</v>
      </c>
    </row>
    <row r="837" spans="1:22" ht="60" hidden="1" x14ac:dyDescent="0.25">
      <c r="A837">
        <v>835</v>
      </c>
      <c r="B837" s="3" t="s">
        <v>836</v>
      </c>
      <c r="C837" s="9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f t="shared" si="79"/>
        <v>41048.125</v>
      </c>
      <c r="K837" s="10">
        <f t="shared" si="80"/>
        <v>2012</v>
      </c>
      <c r="L837">
        <v>1333709958</v>
      </c>
      <c r="M837" s="14">
        <f t="shared" si="81"/>
        <v>41005.45784722222</v>
      </c>
      <c r="N837" s="10">
        <f t="shared" si="82"/>
        <v>2012</v>
      </c>
      <c r="O837" t="b">
        <v>0</v>
      </c>
      <c r="P837">
        <v>40</v>
      </c>
      <c r="Q837" s="10">
        <f t="shared" si="78"/>
        <v>117</v>
      </c>
      <c r="R837" s="10">
        <f t="shared" si="83"/>
        <v>58.63</v>
      </c>
      <c r="S837" t="b">
        <v>1</v>
      </c>
      <c r="T837" t="s">
        <v>8274</v>
      </c>
      <c r="U837" s="12" t="s">
        <v>8334</v>
      </c>
      <c r="V837" t="s">
        <v>8335</v>
      </c>
    </row>
    <row r="838" spans="1:22" hidden="1" x14ac:dyDescent="0.25">
      <c r="A838">
        <v>836</v>
      </c>
      <c r="B838" s="3" t="s">
        <v>837</v>
      </c>
      <c r="C838" s="9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f t="shared" si="79"/>
        <v>41554.056921296295</v>
      </c>
      <c r="K838" s="10">
        <f t="shared" si="80"/>
        <v>2013</v>
      </c>
      <c r="L838">
        <v>1378516918</v>
      </c>
      <c r="M838" s="14">
        <f t="shared" si="81"/>
        <v>41524.056921296295</v>
      </c>
      <c r="N838" s="10">
        <f t="shared" si="82"/>
        <v>2013</v>
      </c>
      <c r="O838" t="b">
        <v>0</v>
      </c>
      <c r="P838">
        <v>46</v>
      </c>
      <c r="Q838" s="10">
        <f t="shared" si="78"/>
        <v>101</v>
      </c>
      <c r="R838" s="10">
        <f t="shared" si="83"/>
        <v>109.71</v>
      </c>
      <c r="S838" t="b">
        <v>1</v>
      </c>
      <c r="T838" t="s">
        <v>8274</v>
      </c>
      <c r="U838" s="12" t="s">
        <v>8334</v>
      </c>
      <c r="V838" t="s">
        <v>8335</v>
      </c>
    </row>
    <row r="839" spans="1:22" ht="45" hidden="1" x14ac:dyDescent="0.25">
      <c r="A839">
        <v>837</v>
      </c>
      <c r="B839" s="3" t="s">
        <v>838</v>
      </c>
      <c r="C839" s="9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f t="shared" si="79"/>
        <v>41760.998402777775</v>
      </c>
      <c r="K839" s="10">
        <f t="shared" si="80"/>
        <v>2014</v>
      </c>
      <c r="L839">
        <v>1396396662</v>
      </c>
      <c r="M839" s="14">
        <f t="shared" si="81"/>
        <v>41730.998402777775</v>
      </c>
      <c r="N839" s="10">
        <f t="shared" si="82"/>
        <v>2014</v>
      </c>
      <c r="O839" t="b">
        <v>0</v>
      </c>
      <c r="P839">
        <v>62</v>
      </c>
      <c r="Q839" s="10">
        <f t="shared" si="78"/>
        <v>122</v>
      </c>
      <c r="R839" s="10">
        <f t="shared" si="83"/>
        <v>49.11</v>
      </c>
      <c r="S839" t="b">
        <v>1</v>
      </c>
      <c r="T839" t="s">
        <v>8274</v>
      </c>
      <c r="U839" s="12" t="s">
        <v>8334</v>
      </c>
      <c r="V839" t="s">
        <v>8335</v>
      </c>
    </row>
    <row r="840" spans="1:22" ht="60" hidden="1" x14ac:dyDescent="0.25">
      <c r="A840">
        <v>838</v>
      </c>
      <c r="B840" s="3" t="s">
        <v>839</v>
      </c>
      <c r="C840" s="9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f t="shared" si="79"/>
        <v>40925.897974537038</v>
      </c>
      <c r="K840" s="10">
        <f t="shared" si="80"/>
        <v>2012</v>
      </c>
      <c r="L840">
        <v>1324243985</v>
      </c>
      <c r="M840" s="14">
        <f t="shared" si="81"/>
        <v>40895.897974537038</v>
      </c>
      <c r="N840" s="10">
        <f t="shared" si="82"/>
        <v>2011</v>
      </c>
      <c r="O840" t="b">
        <v>0</v>
      </c>
      <c r="P840">
        <v>61</v>
      </c>
      <c r="Q840" s="10">
        <f t="shared" si="78"/>
        <v>145</v>
      </c>
      <c r="R840" s="10">
        <f t="shared" si="83"/>
        <v>47.67</v>
      </c>
      <c r="S840" t="b">
        <v>1</v>
      </c>
      <c r="T840" t="s">
        <v>8274</v>
      </c>
      <c r="U840" s="12" t="s">
        <v>8334</v>
      </c>
      <c r="V840" t="s">
        <v>8335</v>
      </c>
    </row>
    <row r="841" spans="1:22" ht="45" hidden="1" x14ac:dyDescent="0.25">
      <c r="A841">
        <v>839</v>
      </c>
      <c r="B841" s="3" t="s">
        <v>840</v>
      </c>
      <c r="C841" s="9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f t="shared" si="79"/>
        <v>41174.763379629629</v>
      </c>
      <c r="K841" s="10">
        <f t="shared" si="80"/>
        <v>2012</v>
      </c>
      <c r="L841">
        <v>1345745956</v>
      </c>
      <c r="M841" s="14">
        <f t="shared" si="81"/>
        <v>41144.763379629629</v>
      </c>
      <c r="N841" s="10">
        <f t="shared" si="82"/>
        <v>2012</v>
      </c>
      <c r="O841" t="b">
        <v>0</v>
      </c>
      <c r="P841">
        <v>96</v>
      </c>
      <c r="Q841" s="10">
        <f t="shared" si="78"/>
        <v>117</v>
      </c>
      <c r="R841" s="10">
        <f t="shared" si="83"/>
        <v>60.74</v>
      </c>
      <c r="S841" t="b">
        <v>1</v>
      </c>
      <c r="T841" t="s">
        <v>8274</v>
      </c>
      <c r="U841" s="12" t="s">
        <v>8334</v>
      </c>
      <c r="V841" t="s">
        <v>8335</v>
      </c>
    </row>
    <row r="842" spans="1:22" ht="45" hidden="1" x14ac:dyDescent="0.25">
      <c r="A842">
        <v>840</v>
      </c>
      <c r="B842" s="3" t="s">
        <v>841</v>
      </c>
      <c r="C842" s="9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f t="shared" si="79"/>
        <v>42637.226701388892</v>
      </c>
      <c r="K842" s="10">
        <f t="shared" si="80"/>
        <v>2016</v>
      </c>
      <c r="L842">
        <v>1472102787</v>
      </c>
      <c r="M842" s="14">
        <f t="shared" si="81"/>
        <v>42607.226701388892</v>
      </c>
      <c r="N842" s="10">
        <f t="shared" si="82"/>
        <v>2016</v>
      </c>
      <c r="O842" t="b">
        <v>0</v>
      </c>
      <c r="P842">
        <v>190</v>
      </c>
      <c r="Q842" s="10">
        <f t="shared" si="78"/>
        <v>120</v>
      </c>
      <c r="R842" s="10">
        <f t="shared" si="83"/>
        <v>63.38</v>
      </c>
      <c r="S842" t="b">
        <v>1</v>
      </c>
      <c r="T842" t="s">
        <v>8275</v>
      </c>
      <c r="U842" s="12" t="s">
        <v>8334</v>
      </c>
      <c r="V842" t="s">
        <v>8336</v>
      </c>
    </row>
    <row r="843" spans="1:22" ht="60" hidden="1" x14ac:dyDescent="0.25">
      <c r="A843">
        <v>841</v>
      </c>
      <c r="B843" s="3" t="s">
        <v>842</v>
      </c>
      <c r="C843" s="9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f t="shared" si="79"/>
        <v>41953.88035879629</v>
      </c>
      <c r="K843" s="10">
        <f t="shared" si="80"/>
        <v>2014</v>
      </c>
      <c r="L843">
        <v>1413058063</v>
      </c>
      <c r="M843" s="14">
        <f t="shared" si="81"/>
        <v>41923.838692129626</v>
      </c>
      <c r="N843" s="10">
        <f t="shared" si="82"/>
        <v>2014</v>
      </c>
      <c r="O843" t="b">
        <v>1</v>
      </c>
      <c r="P843">
        <v>94</v>
      </c>
      <c r="Q843" s="10">
        <f t="shared" si="78"/>
        <v>101</v>
      </c>
      <c r="R843" s="10">
        <f t="shared" si="83"/>
        <v>53.89</v>
      </c>
      <c r="S843" t="b">
        <v>1</v>
      </c>
      <c r="T843" t="s">
        <v>8275</v>
      </c>
      <c r="U843" s="12" t="s">
        <v>8334</v>
      </c>
      <c r="V843" t="s">
        <v>8336</v>
      </c>
    </row>
    <row r="844" spans="1:22" ht="45" hidden="1" x14ac:dyDescent="0.25">
      <c r="A844">
        <v>842</v>
      </c>
      <c r="B844" s="3" t="s">
        <v>843</v>
      </c>
      <c r="C844" s="9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f t="shared" si="79"/>
        <v>41561.165972222225</v>
      </c>
      <c r="K844" s="10">
        <f t="shared" si="80"/>
        <v>2013</v>
      </c>
      <c r="L844">
        <v>1378735983</v>
      </c>
      <c r="M844" s="14">
        <f t="shared" si="81"/>
        <v>41526.592395833337</v>
      </c>
      <c r="N844" s="10">
        <f t="shared" si="82"/>
        <v>2013</v>
      </c>
      <c r="O844" t="b">
        <v>1</v>
      </c>
      <c r="P844">
        <v>39</v>
      </c>
      <c r="Q844" s="10">
        <f t="shared" si="78"/>
        <v>104</v>
      </c>
      <c r="R844" s="10">
        <f t="shared" si="83"/>
        <v>66.87</v>
      </c>
      <c r="S844" t="b">
        <v>1</v>
      </c>
      <c r="T844" t="s">
        <v>8275</v>
      </c>
      <c r="U844" s="12" t="s">
        <v>8334</v>
      </c>
      <c r="V844" t="s">
        <v>8336</v>
      </c>
    </row>
    <row r="845" spans="1:22" ht="60" hidden="1" x14ac:dyDescent="0.25">
      <c r="A845">
        <v>843</v>
      </c>
      <c r="B845" s="3" t="s">
        <v>844</v>
      </c>
      <c r="C845" s="9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f t="shared" si="79"/>
        <v>42712.333333333328</v>
      </c>
      <c r="K845" s="10">
        <f t="shared" si="80"/>
        <v>2016</v>
      </c>
      <c r="L845">
        <v>1479708680</v>
      </c>
      <c r="M845" s="14">
        <f t="shared" si="81"/>
        <v>42695.257870370369</v>
      </c>
      <c r="N845" s="10">
        <f t="shared" si="82"/>
        <v>2016</v>
      </c>
      <c r="O845" t="b">
        <v>0</v>
      </c>
      <c r="P845">
        <v>127</v>
      </c>
      <c r="Q845" s="10">
        <f t="shared" si="78"/>
        <v>267</v>
      </c>
      <c r="R845" s="10">
        <f t="shared" si="83"/>
        <v>63.1</v>
      </c>
      <c r="S845" t="b">
        <v>1</v>
      </c>
      <c r="T845" t="s">
        <v>8275</v>
      </c>
      <c r="U845" s="12" t="s">
        <v>8334</v>
      </c>
      <c r="V845" t="s">
        <v>8336</v>
      </c>
    </row>
    <row r="846" spans="1:22" ht="60" hidden="1" x14ac:dyDescent="0.25">
      <c r="A846">
        <v>844</v>
      </c>
      <c r="B846" s="3" t="s">
        <v>845</v>
      </c>
      <c r="C846" s="9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f t="shared" si="79"/>
        <v>41944.207638888889</v>
      </c>
      <c r="K846" s="10">
        <f t="shared" si="80"/>
        <v>2014</v>
      </c>
      <c r="L846">
        <v>1411489552</v>
      </c>
      <c r="M846" s="14">
        <f t="shared" si="81"/>
        <v>41905.684629629628</v>
      </c>
      <c r="N846" s="10">
        <f t="shared" si="82"/>
        <v>2014</v>
      </c>
      <c r="O846" t="b">
        <v>1</v>
      </c>
      <c r="P846">
        <v>159</v>
      </c>
      <c r="Q846" s="10">
        <f t="shared" si="78"/>
        <v>194</v>
      </c>
      <c r="R846" s="10">
        <f t="shared" si="83"/>
        <v>36.630000000000003</v>
      </c>
      <c r="S846" t="b">
        <v>1</v>
      </c>
      <c r="T846" t="s">
        <v>8275</v>
      </c>
      <c r="U846" s="12" t="s">
        <v>8334</v>
      </c>
      <c r="V846" t="s">
        <v>8336</v>
      </c>
    </row>
    <row r="847" spans="1:22" ht="45" hidden="1" x14ac:dyDescent="0.25">
      <c r="A847">
        <v>845</v>
      </c>
      <c r="B847" s="3" t="s">
        <v>846</v>
      </c>
      <c r="C847" s="9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f t="shared" si="79"/>
        <v>42618.165972222225</v>
      </c>
      <c r="K847" s="10">
        <f t="shared" si="80"/>
        <v>2016</v>
      </c>
      <c r="L847">
        <v>1469595396</v>
      </c>
      <c r="M847" s="14">
        <f t="shared" si="81"/>
        <v>42578.205972222218</v>
      </c>
      <c r="N847" s="10">
        <f t="shared" si="82"/>
        <v>2016</v>
      </c>
      <c r="O847" t="b">
        <v>0</v>
      </c>
      <c r="P847">
        <v>177</v>
      </c>
      <c r="Q847" s="10">
        <f t="shared" si="78"/>
        <v>120</v>
      </c>
      <c r="R847" s="10">
        <f t="shared" si="83"/>
        <v>34.01</v>
      </c>
      <c r="S847" t="b">
        <v>1</v>
      </c>
      <c r="T847" t="s">
        <v>8275</v>
      </c>
      <c r="U847" s="12" t="s">
        <v>8334</v>
      </c>
      <c r="V847" t="s">
        <v>8336</v>
      </c>
    </row>
    <row r="848" spans="1:22" ht="45" hidden="1" x14ac:dyDescent="0.25">
      <c r="A848">
        <v>846</v>
      </c>
      <c r="B848" s="3" t="s">
        <v>847</v>
      </c>
      <c r="C848" s="9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f t="shared" si="79"/>
        <v>41708.583333333336</v>
      </c>
      <c r="K848" s="10">
        <f t="shared" si="80"/>
        <v>2014</v>
      </c>
      <c r="L848">
        <v>1393233855</v>
      </c>
      <c r="M848" s="14">
        <f t="shared" si="81"/>
        <v>41694.391840277778</v>
      </c>
      <c r="N848" s="10">
        <f t="shared" si="82"/>
        <v>2014</v>
      </c>
      <c r="O848" t="b">
        <v>0</v>
      </c>
      <c r="P848">
        <v>47</v>
      </c>
      <c r="Q848" s="10">
        <f t="shared" si="78"/>
        <v>122</v>
      </c>
      <c r="R848" s="10">
        <f t="shared" si="83"/>
        <v>28.55</v>
      </c>
      <c r="S848" t="b">
        <v>1</v>
      </c>
      <c r="T848" t="s">
        <v>8275</v>
      </c>
      <c r="U848" s="12" t="s">
        <v>8334</v>
      </c>
      <c r="V848" t="s">
        <v>8336</v>
      </c>
    </row>
    <row r="849" spans="1:22" ht="30" hidden="1" x14ac:dyDescent="0.25">
      <c r="A849">
        <v>847</v>
      </c>
      <c r="B849" s="3" t="s">
        <v>848</v>
      </c>
      <c r="C849" s="9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f t="shared" si="79"/>
        <v>42195.79833333334</v>
      </c>
      <c r="K849" s="10">
        <f t="shared" si="80"/>
        <v>2015</v>
      </c>
      <c r="L849">
        <v>1433963376</v>
      </c>
      <c r="M849" s="14">
        <f t="shared" si="81"/>
        <v>42165.79833333334</v>
      </c>
      <c r="N849" s="10">
        <f t="shared" si="82"/>
        <v>2015</v>
      </c>
      <c r="O849" t="b">
        <v>0</v>
      </c>
      <c r="P849">
        <v>1</v>
      </c>
      <c r="Q849" s="10">
        <f t="shared" si="78"/>
        <v>100</v>
      </c>
      <c r="R849" s="10">
        <f t="shared" si="83"/>
        <v>10</v>
      </c>
      <c r="S849" t="b">
        <v>1</v>
      </c>
      <c r="T849" t="s">
        <v>8275</v>
      </c>
      <c r="U849" s="12" t="s">
        <v>8334</v>
      </c>
      <c r="V849" t="s">
        <v>8336</v>
      </c>
    </row>
    <row r="850" spans="1:22" ht="45" hidden="1" x14ac:dyDescent="0.25">
      <c r="A850">
        <v>848</v>
      </c>
      <c r="B850" s="3" t="s">
        <v>849</v>
      </c>
      <c r="C850" s="9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f t="shared" si="79"/>
        <v>42108.792048611111</v>
      </c>
      <c r="K850" s="10">
        <f t="shared" si="80"/>
        <v>2015</v>
      </c>
      <c r="L850">
        <v>1426446033</v>
      </c>
      <c r="M850" s="14">
        <f t="shared" si="81"/>
        <v>42078.792048611111</v>
      </c>
      <c r="N850" s="10">
        <f t="shared" si="82"/>
        <v>2015</v>
      </c>
      <c r="O850" t="b">
        <v>0</v>
      </c>
      <c r="P850">
        <v>16</v>
      </c>
      <c r="Q850" s="10">
        <f t="shared" si="78"/>
        <v>100</v>
      </c>
      <c r="R850" s="10">
        <f t="shared" si="83"/>
        <v>18.75</v>
      </c>
      <c r="S850" t="b">
        <v>1</v>
      </c>
      <c r="T850" t="s">
        <v>8275</v>
      </c>
      <c r="U850" s="12" t="s">
        <v>8334</v>
      </c>
      <c r="V850" t="s">
        <v>8336</v>
      </c>
    </row>
    <row r="851" spans="1:22" ht="60" hidden="1" x14ac:dyDescent="0.25">
      <c r="A851">
        <v>849</v>
      </c>
      <c r="B851" s="3" t="s">
        <v>850</v>
      </c>
      <c r="C851" s="9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f t="shared" si="79"/>
        <v>42079.107222222221</v>
      </c>
      <c r="K851" s="10">
        <f t="shared" si="80"/>
        <v>2015</v>
      </c>
      <c r="L851">
        <v>1424057664</v>
      </c>
      <c r="M851" s="14">
        <f t="shared" si="81"/>
        <v>42051.148888888885</v>
      </c>
      <c r="N851" s="10">
        <f t="shared" si="82"/>
        <v>2015</v>
      </c>
      <c r="O851" t="b">
        <v>0</v>
      </c>
      <c r="P851">
        <v>115</v>
      </c>
      <c r="Q851" s="10">
        <f t="shared" si="78"/>
        <v>120</v>
      </c>
      <c r="R851" s="10">
        <f t="shared" si="83"/>
        <v>41.7</v>
      </c>
      <c r="S851" t="b">
        <v>1</v>
      </c>
      <c r="T851" t="s">
        <v>8275</v>
      </c>
      <c r="U851" s="12" t="s">
        <v>8334</v>
      </c>
      <c r="V851" t="s">
        <v>8336</v>
      </c>
    </row>
    <row r="852" spans="1:22" ht="45" hidden="1" x14ac:dyDescent="0.25">
      <c r="A852">
        <v>850</v>
      </c>
      <c r="B852" s="3" t="s">
        <v>851</v>
      </c>
      <c r="C852" s="9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f t="shared" si="79"/>
        <v>42485.207638888889</v>
      </c>
      <c r="K852" s="10">
        <f t="shared" si="80"/>
        <v>2016</v>
      </c>
      <c r="L852">
        <v>1458762717</v>
      </c>
      <c r="M852" s="14">
        <f t="shared" si="81"/>
        <v>42452.827743055561</v>
      </c>
      <c r="N852" s="10">
        <f t="shared" si="82"/>
        <v>2016</v>
      </c>
      <c r="O852" t="b">
        <v>0</v>
      </c>
      <c r="P852">
        <v>133</v>
      </c>
      <c r="Q852" s="10">
        <f t="shared" si="78"/>
        <v>155</v>
      </c>
      <c r="R852" s="10">
        <f t="shared" si="83"/>
        <v>46.67</v>
      </c>
      <c r="S852" t="b">
        <v>1</v>
      </c>
      <c r="T852" t="s">
        <v>8275</v>
      </c>
      <c r="U852" s="12" t="s">
        <v>8334</v>
      </c>
      <c r="V852" t="s">
        <v>8336</v>
      </c>
    </row>
    <row r="853" spans="1:22" ht="45" hidden="1" x14ac:dyDescent="0.25">
      <c r="A853">
        <v>851</v>
      </c>
      <c r="B853" s="3" t="s">
        <v>852</v>
      </c>
      <c r="C853" s="9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f t="shared" si="79"/>
        <v>42582.822916666672</v>
      </c>
      <c r="K853" s="10">
        <f t="shared" si="80"/>
        <v>2016</v>
      </c>
      <c r="L853">
        <v>1464815253</v>
      </c>
      <c r="M853" s="14">
        <f t="shared" si="81"/>
        <v>42522.880243055552</v>
      </c>
      <c r="N853" s="10">
        <f t="shared" si="82"/>
        <v>2016</v>
      </c>
      <c r="O853" t="b">
        <v>0</v>
      </c>
      <c r="P853">
        <v>70</v>
      </c>
      <c r="Q853" s="10">
        <f t="shared" si="78"/>
        <v>130</v>
      </c>
      <c r="R853" s="10">
        <f t="shared" si="83"/>
        <v>37.270000000000003</v>
      </c>
      <c r="S853" t="b">
        <v>1</v>
      </c>
      <c r="T853" t="s">
        <v>8275</v>
      </c>
      <c r="U853" s="12" t="s">
        <v>8334</v>
      </c>
      <c r="V853" t="s">
        <v>8336</v>
      </c>
    </row>
    <row r="854" spans="1:22" ht="30" hidden="1" x14ac:dyDescent="0.25">
      <c r="A854">
        <v>852</v>
      </c>
      <c r="B854" s="3" t="s">
        <v>853</v>
      </c>
      <c r="C854" s="9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f t="shared" si="79"/>
        <v>42667.875</v>
      </c>
      <c r="K854" s="10">
        <f t="shared" si="80"/>
        <v>2016</v>
      </c>
      <c r="L854">
        <v>1476386395</v>
      </c>
      <c r="M854" s="14">
        <f t="shared" si="81"/>
        <v>42656.805497685185</v>
      </c>
      <c r="N854" s="10">
        <f t="shared" si="82"/>
        <v>2016</v>
      </c>
      <c r="O854" t="b">
        <v>0</v>
      </c>
      <c r="P854">
        <v>62</v>
      </c>
      <c r="Q854" s="10">
        <f t="shared" si="78"/>
        <v>105</v>
      </c>
      <c r="R854" s="10">
        <f t="shared" si="83"/>
        <v>59.26</v>
      </c>
      <c r="S854" t="b">
        <v>1</v>
      </c>
      <c r="T854" t="s">
        <v>8275</v>
      </c>
      <c r="U854" s="12" t="s">
        <v>8334</v>
      </c>
      <c r="V854" t="s">
        <v>8336</v>
      </c>
    </row>
    <row r="855" spans="1:22" ht="45" hidden="1" x14ac:dyDescent="0.25">
      <c r="A855">
        <v>853</v>
      </c>
      <c r="B855" s="3" t="s">
        <v>854</v>
      </c>
      <c r="C855" s="9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f t="shared" si="79"/>
        <v>42051.832280092596</v>
      </c>
      <c r="K855" s="10">
        <f t="shared" si="80"/>
        <v>2015</v>
      </c>
      <c r="L855">
        <v>1421524709</v>
      </c>
      <c r="M855" s="14">
        <f t="shared" si="81"/>
        <v>42021.832280092596</v>
      </c>
      <c r="N855" s="10">
        <f t="shared" si="82"/>
        <v>2015</v>
      </c>
      <c r="O855" t="b">
        <v>0</v>
      </c>
      <c r="P855">
        <v>10</v>
      </c>
      <c r="Q855" s="10">
        <f t="shared" si="78"/>
        <v>100</v>
      </c>
      <c r="R855" s="10">
        <f t="shared" si="83"/>
        <v>30</v>
      </c>
      <c r="S855" t="b">
        <v>1</v>
      </c>
      <c r="T855" t="s">
        <v>8275</v>
      </c>
      <c r="U855" s="12" t="s">
        <v>8334</v>
      </c>
      <c r="V855" t="s">
        <v>8336</v>
      </c>
    </row>
    <row r="856" spans="1:22" ht="45" hidden="1" x14ac:dyDescent="0.25">
      <c r="A856">
        <v>854</v>
      </c>
      <c r="B856" s="3" t="s">
        <v>855</v>
      </c>
      <c r="C856" s="9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f t="shared" si="79"/>
        <v>42732.212337962963</v>
      </c>
      <c r="K856" s="10">
        <f t="shared" si="80"/>
        <v>2016</v>
      </c>
      <c r="L856">
        <v>1480309546</v>
      </c>
      <c r="M856" s="14">
        <f t="shared" si="81"/>
        <v>42702.212337962963</v>
      </c>
      <c r="N856" s="10">
        <f t="shared" si="82"/>
        <v>2016</v>
      </c>
      <c r="O856" t="b">
        <v>0</v>
      </c>
      <c r="P856">
        <v>499</v>
      </c>
      <c r="Q856" s="10">
        <f t="shared" si="78"/>
        <v>118</v>
      </c>
      <c r="R856" s="10">
        <f t="shared" si="83"/>
        <v>65.86</v>
      </c>
      <c r="S856" t="b">
        <v>1</v>
      </c>
      <c r="T856" t="s">
        <v>8275</v>
      </c>
      <c r="U856" s="12" t="s">
        <v>8334</v>
      </c>
      <c r="V856" t="s">
        <v>8336</v>
      </c>
    </row>
    <row r="857" spans="1:22" ht="45" hidden="1" x14ac:dyDescent="0.25">
      <c r="A857">
        <v>855</v>
      </c>
      <c r="B857" s="3" t="s">
        <v>856</v>
      </c>
      <c r="C857" s="9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f t="shared" si="79"/>
        <v>42575.125196759262</v>
      </c>
      <c r="K857" s="10">
        <f t="shared" si="80"/>
        <v>2016</v>
      </c>
      <c r="L857">
        <v>1466737217</v>
      </c>
      <c r="M857" s="14">
        <f t="shared" si="81"/>
        <v>42545.125196759262</v>
      </c>
      <c r="N857" s="10">
        <f t="shared" si="82"/>
        <v>2016</v>
      </c>
      <c r="O857" t="b">
        <v>0</v>
      </c>
      <c r="P857">
        <v>47</v>
      </c>
      <c r="Q857" s="10">
        <f t="shared" si="78"/>
        <v>103</v>
      </c>
      <c r="R857" s="10">
        <f t="shared" si="83"/>
        <v>31.91</v>
      </c>
      <c r="S857" t="b">
        <v>1</v>
      </c>
      <c r="T857" t="s">
        <v>8275</v>
      </c>
      <c r="U857" s="12" t="s">
        <v>8334</v>
      </c>
      <c r="V857" t="s">
        <v>8336</v>
      </c>
    </row>
    <row r="858" spans="1:22" ht="60" hidden="1" x14ac:dyDescent="0.25">
      <c r="A858">
        <v>856</v>
      </c>
      <c r="B858" s="3" t="s">
        <v>857</v>
      </c>
      <c r="C858" s="9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f t="shared" si="79"/>
        <v>42668.791666666672</v>
      </c>
      <c r="K858" s="10">
        <f t="shared" si="80"/>
        <v>2016</v>
      </c>
      <c r="L858">
        <v>1472282956</v>
      </c>
      <c r="M858" s="14">
        <f t="shared" si="81"/>
        <v>42609.311990740738</v>
      </c>
      <c r="N858" s="10">
        <f t="shared" si="82"/>
        <v>2016</v>
      </c>
      <c r="O858" t="b">
        <v>0</v>
      </c>
      <c r="P858">
        <v>28</v>
      </c>
      <c r="Q858" s="10">
        <f t="shared" si="78"/>
        <v>218</v>
      </c>
      <c r="R858" s="10">
        <f t="shared" si="83"/>
        <v>19.46</v>
      </c>
      <c r="S858" t="b">
        <v>1</v>
      </c>
      <c r="T858" t="s">
        <v>8275</v>
      </c>
      <c r="U858" s="12" t="s">
        <v>8334</v>
      </c>
      <c r="V858" t="s">
        <v>8336</v>
      </c>
    </row>
    <row r="859" spans="1:22" ht="45" hidden="1" x14ac:dyDescent="0.25">
      <c r="A859">
        <v>857</v>
      </c>
      <c r="B859" s="3" t="s">
        <v>858</v>
      </c>
      <c r="C859" s="9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f t="shared" si="79"/>
        <v>42333.623043981483</v>
      </c>
      <c r="K859" s="10">
        <f t="shared" si="80"/>
        <v>2015</v>
      </c>
      <c r="L859">
        <v>1444831031</v>
      </c>
      <c r="M859" s="14">
        <f t="shared" si="81"/>
        <v>42291.581377314811</v>
      </c>
      <c r="N859" s="10">
        <f t="shared" si="82"/>
        <v>2015</v>
      </c>
      <c r="O859" t="b">
        <v>0</v>
      </c>
      <c r="P859">
        <v>24</v>
      </c>
      <c r="Q859" s="10">
        <f t="shared" si="78"/>
        <v>100</v>
      </c>
      <c r="R859" s="10">
        <f t="shared" si="83"/>
        <v>50</v>
      </c>
      <c r="S859" t="b">
        <v>1</v>
      </c>
      <c r="T859" t="s">
        <v>8275</v>
      </c>
      <c r="U859" s="12" t="s">
        <v>8334</v>
      </c>
      <c r="V859" t="s">
        <v>8336</v>
      </c>
    </row>
    <row r="860" spans="1:22" ht="60" hidden="1" x14ac:dyDescent="0.25">
      <c r="A860">
        <v>858</v>
      </c>
      <c r="B860" s="3" t="s">
        <v>859</v>
      </c>
      <c r="C860" s="9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f t="shared" si="79"/>
        <v>42109.957638888889</v>
      </c>
      <c r="K860" s="10">
        <f t="shared" si="80"/>
        <v>2015</v>
      </c>
      <c r="L860">
        <v>1426528418</v>
      </c>
      <c r="M860" s="14">
        <f t="shared" si="81"/>
        <v>42079.745578703703</v>
      </c>
      <c r="N860" s="10">
        <f t="shared" si="82"/>
        <v>2015</v>
      </c>
      <c r="O860" t="b">
        <v>0</v>
      </c>
      <c r="P860">
        <v>76</v>
      </c>
      <c r="Q860" s="10">
        <f t="shared" si="78"/>
        <v>144</v>
      </c>
      <c r="R860" s="10">
        <f t="shared" si="83"/>
        <v>22.74</v>
      </c>
      <c r="S860" t="b">
        <v>1</v>
      </c>
      <c r="T860" t="s">
        <v>8275</v>
      </c>
      <c r="U860" s="12" t="s">
        <v>8334</v>
      </c>
      <c r="V860" t="s">
        <v>8336</v>
      </c>
    </row>
    <row r="861" spans="1:22" ht="45" hidden="1" x14ac:dyDescent="0.25">
      <c r="A861">
        <v>859</v>
      </c>
      <c r="B861" s="3" t="s">
        <v>860</v>
      </c>
      <c r="C861" s="9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f t="shared" si="79"/>
        <v>42159</v>
      </c>
      <c r="K861" s="10">
        <f t="shared" si="80"/>
        <v>2015</v>
      </c>
      <c r="L861">
        <v>1430768468</v>
      </c>
      <c r="M861" s="14">
        <f t="shared" si="81"/>
        <v>42128.820231481484</v>
      </c>
      <c r="N861" s="10">
        <f t="shared" si="82"/>
        <v>2015</v>
      </c>
      <c r="O861" t="b">
        <v>0</v>
      </c>
      <c r="P861">
        <v>98</v>
      </c>
      <c r="Q861" s="10">
        <f t="shared" si="78"/>
        <v>105</v>
      </c>
      <c r="R861" s="10">
        <f t="shared" si="83"/>
        <v>42.72</v>
      </c>
      <c r="S861" t="b">
        <v>1</v>
      </c>
      <c r="T861" t="s">
        <v>8275</v>
      </c>
      <c r="U861" s="12" t="s">
        <v>8334</v>
      </c>
      <c r="V861" t="s">
        <v>8336</v>
      </c>
    </row>
    <row r="862" spans="1:22" ht="60" hidden="1" x14ac:dyDescent="0.25">
      <c r="A862">
        <v>860</v>
      </c>
      <c r="B862" s="3" t="s">
        <v>861</v>
      </c>
      <c r="C862" s="9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f t="shared" si="79"/>
        <v>41600.524456018517</v>
      </c>
      <c r="K862" s="10">
        <f t="shared" si="80"/>
        <v>2013</v>
      </c>
      <c r="L862">
        <v>1382528113</v>
      </c>
      <c r="M862" s="14">
        <f t="shared" si="81"/>
        <v>41570.482789351852</v>
      </c>
      <c r="N862" s="10">
        <f t="shared" si="82"/>
        <v>2013</v>
      </c>
      <c r="O862" t="b">
        <v>0</v>
      </c>
      <c r="P862">
        <v>48</v>
      </c>
      <c r="Q862" s="10">
        <f t="shared" si="78"/>
        <v>18</v>
      </c>
      <c r="R862" s="10">
        <f t="shared" si="83"/>
        <v>52.92</v>
      </c>
      <c r="S862" t="b">
        <v>0</v>
      </c>
      <c r="T862" t="s">
        <v>8276</v>
      </c>
      <c r="U862" s="12" t="s">
        <v>8334</v>
      </c>
      <c r="V862" t="s">
        <v>8337</v>
      </c>
    </row>
    <row r="863" spans="1:22" ht="45" hidden="1" x14ac:dyDescent="0.25">
      <c r="A863">
        <v>861</v>
      </c>
      <c r="B863" s="3" t="s">
        <v>862</v>
      </c>
      <c r="C863" s="9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f t="shared" si="79"/>
        <v>42629.965324074074</v>
      </c>
      <c r="K863" s="10">
        <f t="shared" si="80"/>
        <v>2016</v>
      </c>
      <c r="L863">
        <v>1471475404</v>
      </c>
      <c r="M863" s="14">
        <f t="shared" si="81"/>
        <v>42599.965324074074</v>
      </c>
      <c r="N863" s="10">
        <f t="shared" si="82"/>
        <v>2016</v>
      </c>
      <c r="O863" t="b">
        <v>0</v>
      </c>
      <c r="P863">
        <v>2</v>
      </c>
      <c r="Q863" s="10">
        <f t="shared" si="78"/>
        <v>2</v>
      </c>
      <c r="R863" s="10">
        <f t="shared" si="83"/>
        <v>50.5</v>
      </c>
      <c r="S863" t="b">
        <v>0</v>
      </c>
      <c r="T863" t="s">
        <v>8276</v>
      </c>
      <c r="U863" s="12" t="s">
        <v>8334</v>
      </c>
      <c r="V863" t="s">
        <v>8337</v>
      </c>
    </row>
    <row r="864" spans="1:22" ht="45" hidden="1" x14ac:dyDescent="0.25">
      <c r="A864">
        <v>862</v>
      </c>
      <c r="B864" s="3" t="s">
        <v>863</v>
      </c>
      <c r="C864" s="9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f t="shared" si="79"/>
        <v>41589.596620370372</v>
      </c>
      <c r="K864" s="10">
        <f t="shared" si="80"/>
        <v>2013</v>
      </c>
      <c r="L864">
        <v>1381583948</v>
      </c>
      <c r="M864" s="14">
        <f t="shared" si="81"/>
        <v>41559.5549537037</v>
      </c>
      <c r="N864" s="10">
        <f t="shared" si="82"/>
        <v>2013</v>
      </c>
      <c r="O864" t="b">
        <v>0</v>
      </c>
      <c r="P864">
        <v>4</v>
      </c>
      <c r="Q864" s="10">
        <f t="shared" si="78"/>
        <v>0</v>
      </c>
      <c r="R864" s="10">
        <f t="shared" si="83"/>
        <v>42.5</v>
      </c>
      <c r="S864" t="b">
        <v>0</v>
      </c>
      <c r="T864" t="s">
        <v>8276</v>
      </c>
      <c r="U864" s="12" t="s">
        <v>8334</v>
      </c>
      <c r="V864" t="s">
        <v>8337</v>
      </c>
    </row>
    <row r="865" spans="1:22" ht="45" hidden="1" x14ac:dyDescent="0.25">
      <c r="A865">
        <v>863</v>
      </c>
      <c r="B865" s="3" t="s">
        <v>864</v>
      </c>
      <c r="C865" s="9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f t="shared" si="79"/>
        <v>40951.117662037039</v>
      </c>
      <c r="K865" s="10">
        <f t="shared" si="80"/>
        <v>2012</v>
      </c>
      <c r="L865">
        <v>1326422966</v>
      </c>
      <c r="M865" s="14">
        <f t="shared" si="81"/>
        <v>40921.117662037039</v>
      </c>
      <c r="N865" s="10">
        <f t="shared" si="82"/>
        <v>2012</v>
      </c>
      <c r="O865" t="b">
        <v>0</v>
      </c>
      <c r="P865">
        <v>5</v>
      </c>
      <c r="Q865" s="10">
        <f t="shared" si="78"/>
        <v>5</v>
      </c>
      <c r="R865" s="10">
        <f t="shared" si="83"/>
        <v>18</v>
      </c>
      <c r="S865" t="b">
        <v>0</v>
      </c>
      <c r="T865" t="s">
        <v>8276</v>
      </c>
      <c r="U865" s="12" t="s">
        <v>8334</v>
      </c>
      <c r="V865" t="s">
        <v>8337</v>
      </c>
    </row>
    <row r="866" spans="1:22" ht="45" hidden="1" x14ac:dyDescent="0.25">
      <c r="A866">
        <v>864</v>
      </c>
      <c r="B866" s="3" t="s">
        <v>865</v>
      </c>
      <c r="C866" s="9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f t="shared" si="79"/>
        <v>41563.415972222225</v>
      </c>
      <c r="K866" s="10">
        <f t="shared" si="80"/>
        <v>2013</v>
      </c>
      <c r="L866">
        <v>1379990038</v>
      </c>
      <c r="M866" s="14">
        <f t="shared" si="81"/>
        <v>41541.106921296298</v>
      </c>
      <c r="N866" s="10">
        <f t="shared" si="82"/>
        <v>2013</v>
      </c>
      <c r="O866" t="b">
        <v>0</v>
      </c>
      <c r="P866">
        <v>79</v>
      </c>
      <c r="Q866" s="10">
        <f t="shared" si="78"/>
        <v>42</v>
      </c>
      <c r="R866" s="10">
        <f t="shared" si="83"/>
        <v>34.18</v>
      </c>
      <c r="S866" t="b">
        <v>0</v>
      </c>
      <c r="T866" t="s">
        <v>8276</v>
      </c>
      <c r="U866" s="12" t="s">
        <v>8334</v>
      </c>
      <c r="V866" t="s">
        <v>8337</v>
      </c>
    </row>
    <row r="867" spans="1:22" ht="60" hidden="1" x14ac:dyDescent="0.25">
      <c r="A867">
        <v>865</v>
      </c>
      <c r="B867" s="3" t="s">
        <v>866</v>
      </c>
      <c r="C867" s="9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f t="shared" si="79"/>
        <v>41290.77311342593</v>
      </c>
      <c r="K867" s="10">
        <f t="shared" si="80"/>
        <v>2013</v>
      </c>
      <c r="L867">
        <v>1353177197</v>
      </c>
      <c r="M867" s="14">
        <f t="shared" si="81"/>
        <v>41230.77311342593</v>
      </c>
      <c r="N867" s="10">
        <f t="shared" si="82"/>
        <v>2012</v>
      </c>
      <c r="O867" t="b">
        <v>0</v>
      </c>
      <c r="P867">
        <v>2</v>
      </c>
      <c r="Q867" s="10">
        <f t="shared" si="78"/>
        <v>2</v>
      </c>
      <c r="R867" s="10">
        <f t="shared" si="83"/>
        <v>22.5</v>
      </c>
      <c r="S867" t="b">
        <v>0</v>
      </c>
      <c r="T867" t="s">
        <v>8276</v>
      </c>
      <c r="U867" s="12" t="s">
        <v>8334</v>
      </c>
      <c r="V867" t="s">
        <v>8337</v>
      </c>
    </row>
    <row r="868" spans="1:22" ht="45" hidden="1" x14ac:dyDescent="0.25">
      <c r="A868">
        <v>866</v>
      </c>
      <c r="B868" s="3" t="s">
        <v>867</v>
      </c>
      <c r="C868" s="9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f t="shared" si="79"/>
        <v>42063.631944444445</v>
      </c>
      <c r="K868" s="10">
        <f t="shared" si="80"/>
        <v>2015</v>
      </c>
      <c r="L868">
        <v>1421853518</v>
      </c>
      <c r="M868" s="14">
        <f t="shared" si="81"/>
        <v>42025.637939814813</v>
      </c>
      <c r="N868" s="10">
        <f t="shared" si="82"/>
        <v>2015</v>
      </c>
      <c r="O868" t="b">
        <v>0</v>
      </c>
      <c r="P868">
        <v>11</v>
      </c>
      <c r="Q868" s="10">
        <f t="shared" si="78"/>
        <v>18</v>
      </c>
      <c r="R868" s="10">
        <f t="shared" si="83"/>
        <v>58.18</v>
      </c>
      <c r="S868" t="b">
        <v>0</v>
      </c>
      <c r="T868" t="s">
        <v>8276</v>
      </c>
      <c r="U868" s="12" t="s">
        <v>8334</v>
      </c>
      <c r="V868" t="s">
        <v>8337</v>
      </c>
    </row>
    <row r="869" spans="1:22" ht="60" hidden="1" x14ac:dyDescent="0.25">
      <c r="A869">
        <v>867</v>
      </c>
      <c r="B869" s="3" t="s">
        <v>868</v>
      </c>
      <c r="C869" s="9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f t="shared" si="79"/>
        <v>40148.207638888889</v>
      </c>
      <c r="K869" s="10">
        <f t="shared" si="80"/>
        <v>2009</v>
      </c>
      <c r="L869">
        <v>1254450706</v>
      </c>
      <c r="M869" s="14">
        <f t="shared" si="81"/>
        <v>40088.105393518519</v>
      </c>
      <c r="N869" s="10">
        <f t="shared" si="82"/>
        <v>2009</v>
      </c>
      <c r="O869" t="b">
        <v>0</v>
      </c>
      <c r="P869">
        <v>11</v>
      </c>
      <c r="Q869" s="10">
        <f t="shared" si="78"/>
        <v>24</v>
      </c>
      <c r="R869" s="10">
        <f t="shared" si="83"/>
        <v>109.18</v>
      </c>
      <c r="S869" t="b">
        <v>0</v>
      </c>
      <c r="T869" t="s">
        <v>8276</v>
      </c>
      <c r="U869" s="12" t="s">
        <v>8334</v>
      </c>
      <c r="V869" t="s">
        <v>8337</v>
      </c>
    </row>
    <row r="870" spans="1:22" ht="60" hidden="1" x14ac:dyDescent="0.25">
      <c r="A870">
        <v>868</v>
      </c>
      <c r="B870" s="3" t="s">
        <v>869</v>
      </c>
      <c r="C870" s="9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f t="shared" si="79"/>
        <v>41646.027754629627</v>
      </c>
      <c r="K870" s="10">
        <f t="shared" si="80"/>
        <v>2014</v>
      </c>
      <c r="L870">
        <v>1386463198</v>
      </c>
      <c r="M870" s="14">
        <f t="shared" si="81"/>
        <v>41616.027754629627</v>
      </c>
      <c r="N870" s="10">
        <f t="shared" si="82"/>
        <v>2013</v>
      </c>
      <c r="O870" t="b">
        <v>0</v>
      </c>
      <c r="P870">
        <v>1</v>
      </c>
      <c r="Q870" s="10">
        <f t="shared" si="78"/>
        <v>0</v>
      </c>
      <c r="R870" s="10">
        <f t="shared" si="83"/>
        <v>50</v>
      </c>
      <c r="S870" t="b">
        <v>0</v>
      </c>
      <c r="T870" t="s">
        <v>8276</v>
      </c>
      <c r="U870" s="12" t="s">
        <v>8334</v>
      </c>
      <c r="V870" t="s">
        <v>8337</v>
      </c>
    </row>
    <row r="871" spans="1:22" ht="60" hidden="1" x14ac:dyDescent="0.25">
      <c r="A871">
        <v>869</v>
      </c>
      <c r="B871" s="3" t="s">
        <v>870</v>
      </c>
      <c r="C871" s="9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f t="shared" si="79"/>
        <v>41372.803900462961</v>
      </c>
      <c r="K871" s="10">
        <f t="shared" si="80"/>
        <v>2013</v>
      </c>
      <c r="L871">
        <v>1362860257</v>
      </c>
      <c r="M871" s="14">
        <f t="shared" si="81"/>
        <v>41342.845567129632</v>
      </c>
      <c r="N871" s="10">
        <f t="shared" si="82"/>
        <v>2013</v>
      </c>
      <c r="O871" t="b">
        <v>0</v>
      </c>
      <c r="P871">
        <v>3</v>
      </c>
      <c r="Q871" s="10">
        <f t="shared" si="78"/>
        <v>12</v>
      </c>
      <c r="R871" s="10">
        <f t="shared" si="83"/>
        <v>346.67</v>
      </c>
      <c r="S871" t="b">
        <v>0</v>
      </c>
      <c r="T871" t="s">
        <v>8276</v>
      </c>
      <c r="U871" s="12" t="s">
        <v>8334</v>
      </c>
      <c r="V871" t="s">
        <v>8337</v>
      </c>
    </row>
    <row r="872" spans="1:22" ht="60" hidden="1" x14ac:dyDescent="0.25">
      <c r="A872">
        <v>870</v>
      </c>
      <c r="B872" s="3" t="s">
        <v>871</v>
      </c>
      <c r="C872" s="9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f t="shared" si="79"/>
        <v>41518.022256944445</v>
      </c>
      <c r="K872" s="10">
        <f t="shared" si="80"/>
        <v>2013</v>
      </c>
      <c r="L872">
        <v>1375403523</v>
      </c>
      <c r="M872" s="14">
        <f t="shared" si="81"/>
        <v>41488.022256944445</v>
      </c>
      <c r="N872" s="10">
        <f t="shared" si="82"/>
        <v>2013</v>
      </c>
      <c r="O872" t="b">
        <v>0</v>
      </c>
      <c r="P872">
        <v>5</v>
      </c>
      <c r="Q872" s="10">
        <f t="shared" si="78"/>
        <v>0</v>
      </c>
      <c r="R872" s="10">
        <f t="shared" si="83"/>
        <v>12.4</v>
      </c>
      <c r="S872" t="b">
        <v>0</v>
      </c>
      <c r="T872" t="s">
        <v>8276</v>
      </c>
      <c r="U872" s="12" t="s">
        <v>8334</v>
      </c>
      <c r="V872" t="s">
        <v>8337</v>
      </c>
    </row>
    <row r="873" spans="1:22" ht="60" hidden="1" x14ac:dyDescent="0.25">
      <c r="A873">
        <v>871</v>
      </c>
      <c r="B873" s="3" t="s">
        <v>872</v>
      </c>
      <c r="C873" s="9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f t="shared" si="79"/>
        <v>41607.602951388886</v>
      </c>
      <c r="K873" s="10">
        <f t="shared" si="80"/>
        <v>2013</v>
      </c>
      <c r="L873">
        <v>1383139695</v>
      </c>
      <c r="M873" s="14">
        <f t="shared" si="81"/>
        <v>41577.561284722222</v>
      </c>
      <c r="N873" s="10">
        <f t="shared" si="82"/>
        <v>2013</v>
      </c>
      <c r="O873" t="b">
        <v>0</v>
      </c>
      <c r="P873">
        <v>12</v>
      </c>
      <c r="Q873" s="10">
        <f t="shared" si="78"/>
        <v>5</v>
      </c>
      <c r="R873" s="10">
        <f t="shared" si="83"/>
        <v>27.08</v>
      </c>
      <c r="S873" t="b">
        <v>0</v>
      </c>
      <c r="T873" t="s">
        <v>8276</v>
      </c>
      <c r="U873" s="12" t="s">
        <v>8334</v>
      </c>
      <c r="V873" t="s">
        <v>8337</v>
      </c>
    </row>
    <row r="874" spans="1:22" ht="45" hidden="1" x14ac:dyDescent="0.25">
      <c r="A874">
        <v>872</v>
      </c>
      <c r="B874" s="3" t="s">
        <v>873</v>
      </c>
      <c r="C874" s="9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f t="shared" si="79"/>
        <v>40612.825543981482</v>
      </c>
      <c r="K874" s="10">
        <f t="shared" si="80"/>
        <v>2011</v>
      </c>
      <c r="L874">
        <v>1295898527</v>
      </c>
      <c r="M874" s="14">
        <f t="shared" si="81"/>
        <v>40567.825543981482</v>
      </c>
      <c r="N874" s="10">
        <f t="shared" si="82"/>
        <v>2011</v>
      </c>
      <c r="O874" t="b">
        <v>0</v>
      </c>
      <c r="P874">
        <v>2</v>
      </c>
      <c r="Q874" s="10">
        <f t="shared" si="78"/>
        <v>1</v>
      </c>
      <c r="R874" s="10">
        <f t="shared" si="83"/>
        <v>32.5</v>
      </c>
      <c r="S874" t="b">
        <v>0</v>
      </c>
      <c r="T874" t="s">
        <v>8276</v>
      </c>
      <c r="U874" s="12" t="s">
        <v>8334</v>
      </c>
      <c r="V874" t="s">
        <v>8337</v>
      </c>
    </row>
    <row r="875" spans="1:22" ht="45" hidden="1" x14ac:dyDescent="0.25">
      <c r="A875">
        <v>873</v>
      </c>
      <c r="B875" s="3" t="s">
        <v>874</v>
      </c>
      <c r="C875" s="9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f t="shared" si="79"/>
        <v>41224.208796296298</v>
      </c>
      <c r="K875" s="10">
        <f t="shared" si="80"/>
        <v>2012</v>
      </c>
      <c r="L875">
        <v>1349150440</v>
      </c>
      <c r="M875" s="14">
        <f t="shared" si="81"/>
        <v>41184.167129629634</v>
      </c>
      <c r="N875" s="10">
        <f t="shared" si="82"/>
        <v>2012</v>
      </c>
      <c r="O875" t="b">
        <v>0</v>
      </c>
      <c r="P875">
        <v>5</v>
      </c>
      <c r="Q875" s="10">
        <f t="shared" si="78"/>
        <v>1</v>
      </c>
      <c r="R875" s="10">
        <f t="shared" si="83"/>
        <v>9</v>
      </c>
      <c r="S875" t="b">
        <v>0</v>
      </c>
      <c r="T875" t="s">
        <v>8276</v>
      </c>
      <c r="U875" s="12" t="s">
        <v>8334</v>
      </c>
      <c r="V875" t="s">
        <v>8337</v>
      </c>
    </row>
    <row r="876" spans="1:22" ht="60" hidden="1" x14ac:dyDescent="0.25">
      <c r="A876">
        <v>874</v>
      </c>
      <c r="B876" s="3" t="s">
        <v>875</v>
      </c>
      <c r="C876" s="9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f t="shared" si="79"/>
        <v>41398.583726851852</v>
      </c>
      <c r="K876" s="10">
        <f t="shared" si="80"/>
        <v>2013</v>
      </c>
      <c r="L876">
        <v>1365084034</v>
      </c>
      <c r="M876" s="14">
        <f t="shared" si="81"/>
        <v>41368.583726851852</v>
      </c>
      <c r="N876" s="10">
        <f t="shared" si="82"/>
        <v>2013</v>
      </c>
      <c r="O876" t="b">
        <v>0</v>
      </c>
      <c r="P876">
        <v>21</v>
      </c>
      <c r="Q876" s="10">
        <f t="shared" si="78"/>
        <v>24</v>
      </c>
      <c r="R876" s="10">
        <f t="shared" si="83"/>
        <v>34.76</v>
      </c>
      <c r="S876" t="b">
        <v>0</v>
      </c>
      <c r="T876" t="s">
        <v>8276</v>
      </c>
      <c r="U876" s="12" t="s">
        <v>8334</v>
      </c>
      <c r="V876" t="s">
        <v>8337</v>
      </c>
    </row>
    <row r="877" spans="1:22" ht="60" hidden="1" x14ac:dyDescent="0.25">
      <c r="A877">
        <v>875</v>
      </c>
      <c r="B877" s="3" t="s">
        <v>876</v>
      </c>
      <c r="C877" s="9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f t="shared" si="79"/>
        <v>42268.723738425921</v>
      </c>
      <c r="K877" s="10">
        <f t="shared" si="80"/>
        <v>2015</v>
      </c>
      <c r="L877">
        <v>1441128131</v>
      </c>
      <c r="M877" s="14">
        <f t="shared" si="81"/>
        <v>42248.723738425921</v>
      </c>
      <c r="N877" s="10">
        <f t="shared" si="82"/>
        <v>2015</v>
      </c>
      <c r="O877" t="b">
        <v>0</v>
      </c>
      <c r="P877">
        <v>0</v>
      </c>
      <c r="Q877" s="10">
        <f t="shared" si="78"/>
        <v>0</v>
      </c>
      <c r="R877" s="10">
        <f t="shared" si="83"/>
        <v>0</v>
      </c>
      <c r="S877" t="b">
        <v>0</v>
      </c>
      <c r="T877" t="s">
        <v>8276</v>
      </c>
      <c r="U877" s="12" t="s">
        <v>8334</v>
      </c>
      <c r="V877" t="s">
        <v>8337</v>
      </c>
    </row>
    <row r="878" spans="1:22" ht="30" hidden="1" x14ac:dyDescent="0.25">
      <c r="A878">
        <v>876</v>
      </c>
      <c r="B878" s="3" t="s">
        <v>877</v>
      </c>
      <c r="C878" s="9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f t="shared" si="79"/>
        <v>41309.496840277774</v>
      </c>
      <c r="K878" s="10">
        <f t="shared" si="80"/>
        <v>2013</v>
      </c>
      <c r="L878">
        <v>1357127727</v>
      </c>
      <c r="M878" s="14">
        <f t="shared" si="81"/>
        <v>41276.496840277774</v>
      </c>
      <c r="N878" s="10">
        <f t="shared" si="82"/>
        <v>2013</v>
      </c>
      <c r="O878" t="b">
        <v>0</v>
      </c>
      <c r="P878">
        <v>45</v>
      </c>
      <c r="Q878" s="10">
        <f t="shared" si="78"/>
        <v>41</v>
      </c>
      <c r="R878" s="10">
        <f t="shared" si="83"/>
        <v>28.58</v>
      </c>
      <c r="S878" t="b">
        <v>0</v>
      </c>
      <c r="T878" t="s">
        <v>8276</v>
      </c>
      <c r="U878" s="12" t="s">
        <v>8334</v>
      </c>
      <c r="V878" t="s">
        <v>8337</v>
      </c>
    </row>
    <row r="879" spans="1:22" ht="60" hidden="1" x14ac:dyDescent="0.25">
      <c r="A879">
        <v>877</v>
      </c>
      <c r="B879" s="3" t="s">
        <v>878</v>
      </c>
      <c r="C879" s="9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f t="shared" si="79"/>
        <v>41627.788888888892</v>
      </c>
      <c r="K879" s="10">
        <f t="shared" si="80"/>
        <v>2013</v>
      </c>
      <c r="L879">
        <v>1384887360</v>
      </c>
      <c r="M879" s="14">
        <f t="shared" si="81"/>
        <v>41597.788888888892</v>
      </c>
      <c r="N879" s="10">
        <f t="shared" si="82"/>
        <v>2013</v>
      </c>
      <c r="O879" t="b">
        <v>0</v>
      </c>
      <c r="P879">
        <v>29</v>
      </c>
      <c r="Q879" s="10">
        <f t="shared" si="78"/>
        <v>68</v>
      </c>
      <c r="R879" s="10">
        <f t="shared" si="83"/>
        <v>46.59</v>
      </c>
      <c r="S879" t="b">
        <v>0</v>
      </c>
      <c r="T879" t="s">
        <v>8276</v>
      </c>
      <c r="U879" s="12" t="s">
        <v>8334</v>
      </c>
      <c r="V879" t="s">
        <v>8337</v>
      </c>
    </row>
    <row r="880" spans="1:22" ht="60" hidden="1" x14ac:dyDescent="0.25">
      <c r="A880">
        <v>878</v>
      </c>
      <c r="B880" s="3" t="s">
        <v>879</v>
      </c>
      <c r="C880" s="9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f t="shared" si="79"/>
        <v>40535.232916666668</v>
      </c>
      <c r="K880" s="10">
        <f t="shared" si="80"/>
        <v>2010</v>
      </c>
      <c r="L880">
        <v>1290490524</v>
      </c>
      <c r="M880" s="14">
        <f t="shared" si="81"/>
        <v>40505.232916666668</v>
      </c>
      <c r="N880" s="10">
        <f t="shared" si="82"/>
        <v>2010</v>
      </c>
      <c r="O880" t="b">
        <v>0</v>
      </c>
      <c r="P880">
        <v>2</v>
      </c>
      <c r="Q880" s="10">
        <f t="shared" si="78"/>
        <v>1</v>
      </c>
      <c r="R880" s="10">
        <f t="shared" si="83"/>
        <v>32.5</v>
      </c>
      <c r="S880" t="b">
        <v>0</v>
      </c>
      <c r="T880" t="s">
        <v>8276</v>
      </c>
      <c r="U880" s="12" t="s">
        <v>8334</v>
      </c>
      <c r="V880" t="s">
        <v>8337</v>
      </c>
    </row>
    <row r="881" spans="1:22" ht="60" hidden="1" x14ac:dyDescent="0.25">
      <c r="A881">
        <v>879</v>
      </c>
      <c r="B881" s="3" t="s">
        <v>880</v>
      </c>
      <c r="C881" s="9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f t="shared" si="79"/>
        <v>41058.829918981479</v>
      </c>
      <c r="K881" s="10">
        <f t="shared" si="80"/>
        <v>2012</v>
      </c>
      <c r="L881">
        <v>1336506905</v>
      </c>
      <c r="M881" s="14">
        <f t="shared" si="81"/>
        <v>41037.829918981479</v>
      </c>
      <c r="N881" s="10">
        <f t="shared" si="82"/>
        <v>2012</v>
      </c>
      <c r="O881" t="b">
        <v>0</v>
      </c>
      <c r="P881">
        <v>30</v>
      </c>
      <c r="Q881" s="10">
        <f t="shared" si="78"/>
        <v>31</v>
      </c>
      <c r="R881" s="10">
        <f t="shared" si="83"/>
        <v>21.47</v>
      </c>
      <c r="S881" t="b">
        <v>0</v>
      </c>
      <c r="T881" t="s">
        <v>8276</v>
      </c>
      <c r="U881" s="12" t="s">
        <v>8334</v>
      </c>
      <c r="V881" t="s">
        <v>8337</v>
      </c>
    </row>
    <row r="882" spans="1:22" ht="60" hidden="1" x14ac:dyDescent="0.25">
      <c r="A882">
        <v>880</v>
      </c>
      <c r="B882" s="3" t="s">
        <v>881</v>
      </c>
      <c r="C882" s="9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f t="shared" si="79"/>
        <v>41212.32104166667</v>
      </c>
      <c r="K882" s="10">
        <f t="shared" si="80"/>
        <v>2012</v>
      </c>
      <c r="L882">
        <v>1348731738</v>
      </c>
      <c r="M882" s="14">
        <f t="shared" si="81"/>
        <v>41179.32104166667</v>
      </c>
      <c r="N882" s="10">
        <f t="shared" si="82"/>
        <v>2012</v>
      </c>
      <c r="O882" t="b">
        <v>0</v>
      </c>
      <c r="P882">
        <v>8</v>
      </c>
      <c r="Q882" s="10">
        <f t="shared" si="78"/>
        <v>3</v>
      </c>
      <c r="R882" s="10">
        <f t="shared" si="83"/>
        <v>14.13</v>
      </c>
      <c r="S882" t="b">
        <v>0</v>
      </c>
      <c r="T882" t="s">
        <v>8277</v>
      </c>
      <c r="U882" s="12" t="s">
        <v>8334</v>
      </c>
      <c r="V882" t="s">
        <v>8338</v>
      </c>
    </row>
    <row r="883" spans="1:22" ht="45" hidden="1" x14ac:dyDescent="0.25">
      <c r="A883">
        <v>881</v>
      </c>
      <c r="B883" s="3" t="s">
        <v>882</v>
      </c>
      <c r="C883" s="9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f t="shared" si="79"/>
        <v>40922.25099537037</v>
      </c>
      <c r="K883" s="10">
        <f t="shared" si="80"/>
        <v>2012</v>
      </c>
      <c r="L883">
        <v>1322632886</v>
      </c>
      <c r="M883" s="14">
        <f t="shared" si="81"/>
        <v>40877.25099537037</v>
      </c>
      <c r="N883" s="10">
        <f t="shared" si="82"/>
        <v>2011</v>
      </c>
      <c r="O883" t="b">
        <v>0</v>
      </c>
      <c r="P883">
        <v>1</v>
      </c>
      <c r="Q883" s="10">
        <f t="shared" si="78"/>
        <v>1</v>
      </c>
      <c r="R883" s="10">
        <f t="shared" si="83"/>
        <v>30</v>
      </c>
      <c r="S883" t="b">
        <v>0</v>
      </c>
      <c r="T883" t="s">
        <v>8277</v>
      </c>
      <c r="U883" s="12" t="s">
        <v>8334</v>
      </c>
      <c r="V883" t="s">
        <v>8338</v>
      </c>
    </row>
    <row r="884" spans="1:22" ht="60" hidden="1" x14ac:dyDescent="0.25">
      <c r="A884">
        <v>882</v>
      </c>
      <c r="B884" s="3" t="s">
        <v>883</v>
      </c>
      <c r="C884" s="9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f t="shared" si="79"/>
        <v>40792.860532407409</v>
      </c>
      <c r="K884" s="10">
        <f t="shared" si="80"/>
        <v>2011</v>
      </c>
      <c r="L884">
        <v>1312490350</v>
      </c>
      <c r="M884" s="14">
        <f t="shared" si="81"/>
        <v>40759.860532407409</v>
      </c>
      <c r="N884" s="10">
        <f t="shared" si="82"/>
        <v>2011</v>
      </c>
      <c r="O884" t="b">
        <v>0</v>
      </c>
      <c r="P884">
        <v>14</v>
      </c>
      <c r="Q884" s="10">
        <f t="shared" si="78"/>
        <v>20</v>
      </c>
      <c r="R884" s="10">
        <f t="shared" si="83"/>
        <v>21.57</v>
      </c>
      <c r="S884" t="b">
        <v>0</v>
      </c>
      <c r="T884" t="s">
        <v>8277</v>
      </c>
      <c r="U884" s="12" t="s">
        <v>8334</v>
      </c>
      <c r="V884" t="s">
        <v>8338</v>
      </c>
    </row>
    <row r="885" spans="1:22" ht="60" hidden="1" x14ac:dyDescent="0.25">
      <c r="A885">
        <v>883</v>
      </c>
      <c r="B885" s="3" t="s">
        <v>884</v>
      </c>
      <c r="C885" s="9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f t="shared" si="79"/>
        <v>42431.935590277775</v>
      </c>
      <c r="K885" s="10">
        <f t="shared" si="80"/>
        <v>2016</v>
      </c>
      <c r="L885">
        <v>1451773635</v>
      </c>
      <c r="M885" s="14">
        <f t="shared" si="81"/>
        <v>42371.935590277775</v>
      </c>
      <c r="N885" s="10">
        <f t="shared" si="82"/>
        <v>2016</v>
      </c>
      <c r="O885" t="b">
        <v>0</v>
      </c>
      <c r="P885">
        <v>24</v>
      </c>
      <c r="Q885" s="10">
        <f t="shared" si="78"/>
        <v>40</v>
      </c>
      <c r="R885" s="10">
        <f t="shared" si="83"/>
        <v>83.38</v>
      </c>
      <c r="S885" t="b">
        <v>0</v>
      </c>
      <c r="T885" t="s">
        <v>8277</v>
      </c>
      <c r="U885" s="12" t="s">
        <v>8334</v>
      </c>
      <c r="V885" t="s">
        <v>8338</v>
      </c>
    </row>
    <row r="886" spans="1:22" ht="45" hidden="1" x14ac:dyDescent="0.25">
      <c r="A886">
        <v>884</v>
      </c>
      <c r="B886" s="3" t="s">
        <v>885</v>
      </c>
      <c r="C886" s="9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f t="shared" si="79"/>
        <v>41041.104861111111</v>
      </c>
      <c r="K886" s="10">
        <f t="shared" si="80"/>
        <v>2012</v>
      </c>
      <c r="L886">
        <v>1331666146</v>
      </c>
      <c r="M886" s="14">
        <f t="shared" si="81"/>
        <v>40981.802615740737</v>
      </c>
      <c r="N886" s="10">
        <f t="shared" si="82"/>
        <v>2012</v>
      </c>
      <c r="O886" t="b">
        <v>0</v>
      </c>
      <c r="P886">
        <v>2</v>
      </c>
      <c r="Q886" s="10">
        <f t="shared" si="78"/>
        <v>1</v>
      </c>
      <c r="R886" s="10">
        <f t="shared" si="83"/>
        <v>10</v>
      </c>
      <c r="S886" t="b">
        <v>0</v>
      </c>
      <c r="T886" t="s">
        <v>8277</v>
      </c>
      <c r="U886" s="12" t="s">
        <v>8334</v>
      </c>
      <c r="V886" t="s">
        <v>8338</v>
      </c>
    </row>
    <row r="887" spans="1:22" ht="45" hidden="1" x14ac:dyDescent="0.25">
      <c r="A887">
        <v>885</v>
      </c>
      <c r="B887" s="3" t="s">
        <v>886</v>
      </c>
      <c r="C887" s="9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f t="shared" si="79"/>
        <v>42734.941099537042</v>
      </c>
      <c r="K887" s="10">
        <f t="shared" si="80"/>
        <v>2016</v>
      </c>
      <c r="L887">
        <v>1481322911</v>
      </c>
      <c r="M887" s="14">
        <f t="shared" si="81"/>
        <v>42713.941099537042</v>
      </c>
      <c r="N887" s="10">
        <f t="shared" si="82"/>
        <v>2016</v>
      </c>
      <c r="O887" t="b">
        <v>0</v>
      </c>
      <c r="P887">
        <v>21</v>
      </c>
      <c r="Q887" s="10">
        <f t="shared" si="78"/>
        <v>75</v>
      </c>
      <c r="R887" s="10">
        <f t="shared" si="83"/>
        <v>35.71</v>
      </c>
      <c r="S887" t="b">
        <v>0</v>
      </c>
      <c r="T887" t="s">
        <v>8277</v>
      </c>
      <c r="U887" s="12" t="s">
        <v>8334</v>
      </c>
      <c r="V887" t="s">
        <v>8338</v>
      </c>
    </row>
    <row r="888" spans="1:22" ht="60" hidden="1" x14ac:dyDescent="0.25">
      <c r="A888">
        <v>886</v>
      </c>
      <c r="B888" s="3" t="s">
        <v>887</v>
      </c>
      <c r="C888" s="9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f t="shared" si="79"/>
        <v>42628.870520833334</v>
      </c>
      <c r="K888" s="10">
        <f t="shared" si="80"/>
        <v>2016</v>
      </c>
      <c r="L888">
        <v>1471812813</v>
      </c>
      <c r="M888" s="14">
        <f t="shared" si="81"/>
        <v>42603.870520833334</v>
      </c>
      <c r="N888" s="10">
        <f t="shared" si="82"/>
        <v>2016</v>
      </c>
      <c r="O888" t="b">
        <v>0</v>
      </c>
      <c r="P888">
        <v>7</v>
      </c>
      <c r="Q888" s="10">
        <f t="shared" si="78"/>
        <v>41</v>
      </c>
      <c r="R888" s="10">
        <f t="shared" si="83"/>
        <v>29.29</v>
      </c>
      <c r="S888" t="b">
        <v>0</v>
      </c>
      <c r="T888" t="s">
        <v>8277</v>
      </c>
      <c r="U888" s="12" t="s">
        <v>8334</v>
      </c>
      <c r="V888" t="s">
        <v>8338</v>
      </c>
    </row>
    <row r="889" spans="1:22" ht="60" hidden="1" x14ac:dyDescent="0.25">
      <c r="A889">
        <v>887</v>
      </c>
      <c r="B889" s="3" t="s">
        <v>888</v>
      </c>
      <c r="C889" s="9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f t="shared" si="79"/>
        <v>41056.958969907406</v>
      </c>
      <c r="K889" s="10">
        <f t="shared" si="80"/>
        <v>2012</v>
      </c>
      <c r="L889">
        <v>1335567655</v>
      </c>
      <c r="M889" s="14">
        <f t="shared" si="81"/>
        <v>41026.958969907406</v>
      </c>
      <c r="N889" s="10">
        <f t="shared" si="82"/>
        <v>2012</v>
      </c>
      <c r="O889" t="b">
        <v>0</v>
      </c>
      <c r="P889">
        <v>0</v>
      </c>
      <c r="Q889" s="10">
        <f t="shared" si="78"/>
        <v>0</v>
      </c>
      <c r="R889" s="10">
        <f t="shared" si="83"/>
        <v>0</v>
      </c>
      <c r="S889" t="b">
        <v>0</v>
      </c>
      <c r="T889" t="s">
        <v>8277</v>
      </c>
      <c r="U889" s="12" t="s">
        <v>8334</v>
      </c>
      <c r="V889" t="s">
        <v>8338</v>
      </c>
    </row>
    <row r="890" spans="1:22" ht="60" hidden="1" x14ac:dyDescent="0.25">
      <c r="A890">
        <v>888</v>
      </c>
      <c r="B890" s="3" t="s">
        <v>889</v>
      </c>
      <c r="C890" s="9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f t="shared" si="79"/>
        <v>40787.25</v>
      </c>
      <c r="K890" s="10">
        <f t="shared" si="80"/>
        <v>2011</v>
      </c>
      <c r="L890">
        <v>1311789885</v>
      </c>
      <c r="M890" s="14">
        <f t="shared" si="81"/>
        <v>40751.753298611111</v>
      </c>
      <c r="N890" s="10">
        <f t="shared" si="82"/>
        <v>2011</v>
      </c>
      <c r="O890" t="b">
        <v>0</v>
      </c>
      <c r="P890">
        <v>4</v>
      </c>
      <c r="Q890" s="10">
        <f t="shared" si="78"/>
        <v>7</v>
      </c>
      <c r="R890" s="10">
        <f t="shared" si="83"/>
        <v>18</v>
      </c>
      <c r="S890" t="b">
        <v>0</v>
      </c>
      <c r="T890" t="s">
        <v>8277</v>
      </c>
      <c r="U890" s="12" t="s">
        <v>8334</v>
      </c>
      <c r="V890" t="s">
        <v>8338</v>
      </c>
    </row>
    <row r="891" spans="1:22" ht="45" hidden="1" x14ac:dyDescent="0.25">
      <c r="A891">
        <v>889</v>
      </c>
      <c r="B891" s="3" t="s">
        <v>890</v>
      </c>
      <c r="C891" s="9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f t="shared" si="79"/>
        <v>41917.784062500003</v>
      </c>
      <c r="K891" s="10">
        <f t="shared" si="80"/>
        <v>2014</v>
      </c>
      <c r="L891">
        <v>1409942943</v>
      </c>
      <c r="M891" s="14">
        <f t="shared" si="81"/>
        <v>41887.784062500003</v>
      </c>
      <c r="N891" s="10">
        <f t="shared" si="82"/>
        <v>2014</v>
      </c>
      <c r="O891" t="b">
        <v>0</v>
      </c>
      <c r="P891">
        <v>32</v>
      </c>
      <c r="Q891" s="10">
        <f t="shared" si="78"/>
        <v>9</v>
      </c>
      <c r="R891" s="10">
        <f t="shared" si="83"/>
        <v>73.760000000000005</v>
      </c>
      <c r="S891" t="b">
        <v>0</v>
      </c>
      <c r="T891" t="s">
        <v>8277</v>
      </c>
      <c r="U891" s="12" t="s">
        <v>8334</v>
      </c>
      <c r="V891" t="s">
        <v>8338</v>
      </c>
    </row>
    <row r="892" spans="1:22" ht="60" hidden="1" x14ac:dyDescent="0.25">
      <c r="A892">
        <v>890</v>
      </c>
      <c r="B892" s="3" t="s">
        <v>891</v>
      </c>
      <c r="C892" s="9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f t="shared" si="79"/>
        <v>41599.740497685183</v>
      </c>
      <c r="K892" s="10">
        <f t="shared" si="80"/>
        <v>2013</v>
      </c>
      <c r="L892">
        <v>1382460379</v>
      </c>
      <c r="M892" s="14">
        <f t="shared" si="81"/>
        <v>41569.698831018519</v>
      </c>
      <c r="N892" s="10">
        <f t="shared" si="82"/>
        <v>2013</v>
      </c>
      <c r="O892" t="b">
        <v>0</v>
      </c>
      <c r="P892">
        <v>4</v>
      </c>
      <c r="Q892" s="10">
        <f t="shared" si="78"/>
        <v>4</v>
      </c>
      <c r="R892" s="10">
        <f t="shared" si="83"/>
        <v>31.25</v>
      </c>
      <c r="S892" t="b">
        <v>0</v>
      </c>
      <c r="T892" t="s">
        <v>8277</v>
      </c>
      <c r="U892" s="12" t="s">
        <v>8334</v>
      </c>
      <c r="V892" t="s">
        <v>8338</v>
      </c>
    </row>
    <row r="893" spans="1:22" ht="60" hidden="1" x14ac:dyDescent="0.25">
      <c r="A893">
        <v>891</v>
      </c>
      <c r="B893" s="3" t="s">
        <v>892</v>
      </c>
      <c r="C893" s="9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f t="shared" si="79"/>
        <v>41872.031597222223</v>
      </c>
      <c r="K893" s="10">
        <f t="shared" si="80"/>
        <v>2014</v>
      </c>
      <c r="L893">
        <v>1405989930</v>
      </c>
      <c r="M893" s="14">
        <f t="shared" si="81"/>
        <v>41842.031597222223</v>
      </c>
      <c r="N893" s="10">
        <f t="shared" si="82"/>
        <v>2014</v>
      </c>
      <c r="O893" t="b">
        <v>0</v>
      </c>
      <c r="P893">
        <v>9</v>
      </c>
      <c r="Q893" s="10">
        <f t="shared" si="78"/>
        <v>3</v>
      </c>
      <c r="R893" s="10">
        <f t="shared" si="83"/>
        <v>28.89</v>
      </c>
      <c r="S893" t="b">
        <v>0</v>
      </c>
      <c r="T893" t="s">
        <v>8277</v>
      </c>
      <c r="U893" s="12" t="s">
        <v>8334</v>
      </c>
      <c r="V893" t="s">
        <v>8338</v>
      </c>
    </row>
    <row r="894" spans="1:22" ht="60" hidden="1" x14ac:dyDescent="0.25">
      <c r="A894">
        <v>892</v>
      </c>
      <c r="B894" s="3" t="s">
        <v>893</v>
      </c>
      <c r="C894" s="9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f t="shared" si="79"/>
        <v>40391.166666666664</v>
      </c>
      <c r="K894" s="10">
        <f t="shared" si="80"/>
        <v>2010</v>
      </c>
      <c r="L894">
        <v>1273121283</v>
      </c>
      <c r="M894" s="14">
        <f t="shared" si="81"/>
        <v>40304.20003472222</v>
      </c>
      <c r="N894" s="10">
        <f t="shared" si="82"/>
        <v>2010</v>
      </c>
      <c r="O894" t="b">
        <v>0</v>
      </c>
      <c r="P894">
        <v>17</v>
      </c>
      <c r="Q894" s="10">
        <f t="shared" si="78"/>
        <v>41</v>
      </c>
      <c r="R894" s="10">
        <f t="shared" si="83"/>
        <v>143.82</v>
      </c>
      <c r="S894" t="b">
        <v>0</v>
      </c>
      <c r="T894" t="s">
        <v>8277</v>
      </c>
      <c r="U894" s="12" t="s">
        <v>8334</v>
      </c>
      <c r="V894" t="s">
        <v>8338</v>
      </c>
    </row>
    <row r="895" spans="1:22" ht="45" hidden="1" x14ac:dyDescent="0.25">
      <c r="A895">
        <v>893</v>
      </c>
      <c r="B895" s="3" t="s">
        <v>894</v>
      </c>
      <c r="C895" s="9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f t="shared" si="79"/>
        <v>42095.856053240743</v>
      </c>
      <c r="K895" s="10">
        <f t="shared" si="80"/>
        <v>2015</v>
      </c>
      <c r="L895">
        <v>1425331963</v>
      </c>
      <c r="M895" s="14">
        <f t="shared" si="81"/>
        <v>42065.897719907407</v>
      </c>
      <c r="N895" s="10">
        <f t="shared" si="82"/>
        <v>2015</v>
      </c>
      <c r="O895" t="b">
        <v>0</v>
      </c>
      <c r="P895">
        <v>5</v>
      </c>
      <c r="Q895" s="10">
        <f t="shared" si="78"/>
        <v>10</v>
      </c>
      <c r="R895" s="10">
        <f t="shared" si="83"/>
        <v>40</v>
      </c>
      <c r="S895" t="b">
        <v>0</v>
      </c>
      <c r="T895" t="s">
        <v>8277</v>
      </c>
      <c r="U895" s="12" t="s">
        <v>8334</v>
      </c>
      <c r="V895" t="s">
        <v>8338</v>
      </c>
    </row>
    <row r="896" spans="1:22" ht="60" hidden="1" x14ac:dyDescent="0.25">
      <c r="A896">
        <v>894</v>
      </c>
      <c r="B896" s="3" t="s">
        <v>895</v>
      </c>
      <c r="C896" s="9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f t="shared" si="79"/>
        <v>42526.981597222228</v>
      </c>
      <c r="K896" s="10">
        <f t="shared" si="80"/>
        <v>2016</v>
      </c>
      <c r="L896">
        <v>1462577610</v>
      </c>
      <c r="M896" s="14">
        <f t="shared" si="81"/>
        <v>42496.981597222228</v>
      </c>
      <c r="N896" s="10">
        <f t="shared" si="82"/>
        <v>2016</v>
      </c>
      <c r="O896" t="b">
        <v>0</v>
      </c>
      <c r="P896">
        <v>53</v>
      </c>
      <c r="Q896" s="10">
        <f t="shared" si="78"/>
        <v>39</v>
      </c>
      <c r="R896" s="10">
        <f t="shared" si="83"/>
        <v>147.81</v>
      </c>
      <c r="S896" t="b">
        <v>0</v>
      </c>
      <c r="T896" t="s">
        <v>8277</v>
      </c>
      <c r="U896" s="12" t="s">
        <v>8334</v>
      </c>
      <c r="V896" t="s">
        <v>8338</v>
      </c>
    </row>
    <row r="897" spans="1:22" ht="60" hidden="1" x14ac:dyDescent="0.25">
      <c r="A897">
        <v>895</v>
      </c>
      <c r="B897" s="3" t="s">
        <v>896</v>
      </c>
      <c r="C897" s="9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f t="shared" si="79"/>
        <v>40476.127650462964</v>
      </c>
      <c r="K897" s="10">
        <f t="shared" si="80"/>
        <v>2010</v>
      </c>
      <c r="L897">
        <v>1284087829</v>
      </c>
      <c r="M897" s="14">
        <f t="shared" si="81"/>
        <v>40431.127650462964</v>
      </c>
      <c r="N897" s="10">
        <f t="shared" si="82"/>
        <v>2010</v>
      </c>
      <c r="O897" t="b">
        <v>0</v>
      </c>
      <c r="P897">
        <v>7</v>
      </c>
      <c r="Q897" s="10">
        <f t="shared" si="78"/>
        <v>2</v>
      </c>
      <c r="R897" s="10">
        <f t="shared" si="83"/>
        <v>27.86</v>
      </c>
      <c r="S897" t="b">
        <v>0</v>
      </c>
      <c r="T897" t="s">
        <v>8277</v>
      </c>
      <c r="U897" s="12" t="s">
        <v>8334</v>
      </c>
      <c r="V897" t="s">
        <v>8338</v>
      </c>
    </row>
    <row r="898" spans="1:22" ht="60" hidden="1" x14ac:dyDescent="0.25">
      <c r="A898">
        <v>896</v>
      </c>
      <c r="B898" s="3" t="s">
        <v>897</v>
      </c>
      <c r="C898" s="9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f t="shared" si="79"/>
        <v>42244.166666666672</v>
      </c>
      <c r="K898" s="10">
        <f t="shared" si="80"/>
        <v>2015</v>
      </c>
      <c r="L898">
        <v>1438549026</v>
      </c>
      <c r="M898" s="14">
        <f t="shared" si="81"/>
        <v>42218.872986111113</v>
      </c>
      <c r="N898" s="10">
        <f t="shared" si="82"/>
        <v>2015</v>
      </c>
      <c r="O898" t="b">
        <v>0</v>
      </c>
      <c r="P898">
        <v>72</v>
      </c>
      <c r="Q898" s="10">
        <f t="shared" ref="Q898:Q961" si="84">ROUND(E898/D898*100,0)</f>
        <v>40</v>
      </c>
      <c r="R898" s="10">
        <f t="shared" si="83"/>
        <v>44.44</v>
      </c>
      <c r="S898" t="b">
        <v>0</v>
      </c>
      <c r="T898" t="s">
        <v>8277</v>
      </c>
      <c r="U898" s="12" t="s">
        <v>8334</v>
      </c>
      <c r="V898" t="s">
        <v>8338</v>
      </c>
    </row>
    <row r="899" spans="1:22" ht="60" hidden="1" x14ac:dyDescent="0.25">
      <c r="A899">
        <v>897</v>
      </c>
      <c r="B899" s="3" t="s">
        <v>898</v>
      </c>
      <c r="C899" s="9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f t="shared" ref="J899:J962" si="85">(((I899/60)/60/24)+DATE(1970,1,1))</f>
        <v>41241.730416666665</v>
      </c>
      <c r="K899" s="10">
        <f t="shared" ref="K899:K962" si="86">YEAR(J899)</f>
        <v>2012</v>
      </c>
      <c r="L899">
        <v>1351528308</v>
      </c>
      <c r="M899" s="14">
        <f t="shared" ref="M899:M962" si="87">(((L899/60)/60/24)+DATE(1970,1,1))</f>
        <v>41211.688750000001</v>
      </c>
      <c r="N899" s="10">
        <f t="shared" ref="N899:N962" si="88">YEAR(M899)</f>
        <v>2012</v>
      </c>
      <c r="O899" t="b">
        <v>0</v>
      </c>
      <c r="P899">
        <v>0</v>
      </c>
      <c r="Q899" s="10">
        <f t="shared" si="84"/>
        <v>0</v>
      </c>
      <c r="R899" s="10">
        <f t="shared" ref="R899:R962" si="89">IFERROR(ROUND(E899/P899,2),0)</f>
        <v>0</v>
      </c>
      <c r="S899" t="b">
        <v>0</v>
      </c>
      <c r="T899" t="s">
        <v>8277</v>
      </c>
      <c r="U899" s="12" t="s">
        <v>8334</v>
      </c>
      <c r="V899" t="s">
        <v>8338</v>
      </c>
    </row>
    <row r="900" spans="1:22" ht="60" hidden="1" x14ac:dyDescent="0.25">
      <c r="A900">
        <v>898</v>
      </c>
      <c r="B900" s="3" t="s">
        <v>899</v>
      </c>
      <c r="C900" s="9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f t="shared" si="85"/>
        <v>40923.758217592593</v>
      </c>
      <c r="K900" s="10">
        <f t="shared" si="86"/>
        <v>2012</v>
      </c>
      <c r="L900">
        <v>1322763110</v>
      </c>
      <c r="M900" s="14">
        <f t="shared" si="87"/>
        <v>40878.758217592593</v>
      </c>
      <c r="N900" s="10">
        <f t="shared" si="88"/>
        <v>2011</v>
      </c>
      <c r="O900" t="b">
        <v>0</v>
      </c>
      <c r="P900">
        <v>2</v>
      </c>
      <c r="Q900" s="10">
        <f t="shared" si="84"/>
        <v>3</v>
      </c>
      <c r="R900" s="10">
        <f t="shared" si="89"/>
        <v>35</v>
      </c>
      <c r="S900" t="b">
        <v>0</v>
      </c>
      <c r="T900" t="s">
        <v>8277</v>
      </c>
      <c r="U900" s="12" t="s">
        <v>8334</v>
      </c>
      <c r="V900" t="s">
        <v>8338</v>
      </c>
    </row>
    <row r="901" spans="1:22" ht="45" hidden="1" x14ac:dyDescent="0.25">
      <c r="A901">
        <v>899</v>
      </c>
      <c r="B901" s="3" t="s">
        <v>900</v>
      </c>
      <c r="C901" s="9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f t="shared" si="85"/>
        <v>40691.099097222221</v>
      </c>
      <c r="K901" s="10">
        <f t="shared" si="86"/>
        <v>2011</v>
      </c>
      <c r="L901">
        <v>1302661362</v>
      </c>
      <c r="M901" s="14">
        <f t="shared" si="87"/>
        <v>40646.099097222221</v>
      </c>
      <c r="N901" s="10">
        <f t="shared" si="88"/>
        <v>2011</v>
      </c>
      <c r="O901" t="b">
        <v>0</v>
      </c>
      <c r="P901">
        <v>8</v>
      </c>
      <c r="Q901" s="10">
        <f t="shared" si="84"/>
        <v>37</v>
      </c>
      <c r="R901" s="10">
        <f t="shared" si="89"/>
        <v>35</v>
      </c>
      <c r="S901" t="b">
        <v>0</v>
      </c>
      <c r="T901" t="s">
        <v>8277</v>
      </c>
      <c r="U901" s="12" t="s">
        <v>8334</v>
      </c>
      <c r="V901" t="s">
        <v>8338</v>
      </c>
    </row>
    <row r="902" spans="1:22" ht="45" hidden="1" x14ac:dyDescent="0.25">
      <c r="A902">
        <v>900</v>
      </c>
      <c r="B902" s="3" t="s">
        <v>901</v>
      </c>
      <c r="C902" s="9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f t="shared" si="85"/>
        <v>42459.807893518519</v>
      </c>
      <c r="K902" s="10">
        <f t="shared" si="86"/>
        <v>2016</v>
      </c>
      <c r="L902">
        <v>1456777402</v>
      </c>
      <c r="M902" s="14">
        <f t="shared" si="87"/>
        <v>42429.84956018519</v>
      </c>
      <c r="N902" s="10">
        <f t="shared" si="88"/>
        <v>2016</v>
      </c>
      <c r="O902" t="b">
        <v>0</v>
      </c>
      <c r="P902">
        <v>2</v>
      </c>
      <c r="Q902" s="10">
        <f t="shared" si="84"/>
        <v>0</v>
      </c>
      <c r="R902" s="10">
        <f t="shared" si="89"/>
        <v>10.5</v>
      </c>
      <c r="S902" t="b">
        <v>0</v>
      </c>
      <c r="T902" t="s">
        <v>8276</v>
      </c>
      <c r="U902" s="12" t="s">
        <v>8334</v>
      </c>
      <c r="V902" t="s">
        <v>8337</v>
      </c>
    </row>
    <row r="903" spans="1:22" ht="60" hidden="1" x14ac:dyDescent="0.25">
      <c r="A903">
        <v>901</v>
      </c>
      <c r="B903" s="3" t="s">
        <v>902</v>
      </c>
      <c r="C903" s="9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f t="shared" si="85"/>
        <v>40337.799305555556</v>
      </c>
      <c r="K903" s="10">
        <f t="shared" si="86"/>
        <v>2010</v>
      </c>
      <c r="L903">
        <v>1272050914</v>
      </c>
      <c r="M903" s="14">
        <f t="shared" si="87"/>
        <v>40291.81150462963</v>
      </c>
      <c r="N903" s="10">
        <f t="shared" si="88"/>
        <v>2010</v>
      </c>
      <c r="O903" t="b">
        <v>0</v>
      </c>
      <c r="P903">
        <v>0</v>
      </c>
      <c r="Q903" s="10">
        <f t="shared" si="84"/>
        <v>0</v>
      </c>
      <c r="R903" s="10">
        <f t="shared" si="89"/>
        <v>0</v>
      </c>
      <c r="S903" t="b">
        <v>0</v>
      </c>
      <c r="T903" t="s">
        <v>8276</v>
      </c>
      <c r="U903" s="12" t="s">
        <v>8334</v>
      </c>
      <c r="V903" t="s">
        <v>8337</v>
      </c>
    </row>
    <row r="904" spans="1:22" ht="60" hidden="1" x14ac:dyDescent="0.25">
      <c r="A904">
        <v>902</v>
      </c>
      <c r="B904" s="3" t="s">
        <v>903</v>
      </c>
      <c r="C904" s="9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f t="shared" si="85"/>
        <v>41881.645833333336</v>
      </c>
      <c r="K904" s="10">
        <f t="shared" si="86"/>
        <v>2014</v>
      </c>
      <c r="L904">
        <v>1404947422</v>
      </c>
      <c r="M904" s="14">
        <f t="shared" si="87"/>
        <v>41829.965532407405</v>
      </c>
      <c r="N904" s="10">
        <f t="shared" si="88"/>
        <v>2014</v>
      </c>
      <c r="O904" t="b">
        <v>0</v>
      </c>
      <c r="P904">
        <v>3</v>
      </c>
      <c r="Q904" s="10">
        <f t="shared" si="84"/>
        <v>0</v>
      </c>
      <c r="R904" s="10">
        <f t="shared" si="89"/>
        <v>30</v>
      </c>
      <c r="S904" t="b">
        <v>0</v>
      </c>
      <c r="T904" t="s">
        <v>8276</v>
      </c>
      <c r="U904" s="12" t="s">
        <v>8334</v>
      </c>
      <c r="V904" t="s">
        <v>8337</v>
      </c>
    </row>
    <row r="905" spans="1:22" ht="45" hidden="1" x14ac:dyDescent="0.25">
      <c r="A905">
        <v>903</v>
      </c>
      <c r="B905" s="3" t="s">
        <v>904</v>
      </c>
      <c r="C905" s="9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f t="shared" si="85"/>
        <v>41175.100694444445</v>
      </c>
      <c r="K905" s="10">
        <f t="shared" si="86"/>
        <v>2012</v>
      </c>
      <c r="L905">
        <v>1346180780</v>
      </c>
      <c r="M905" s="14">
        <f t="shared" si="87"/>
        <v>41149.796064814815</v>
      </c>
      <c r="N905" s="10">
        <f t="shared" si="88"/>
        <v>2012</v>
      </c>
      <c r="O905" t="b">
        <v>0</v>
      </c>
      <c r="P905">
        <v>4</v>
      </c>
      <c r="Q905" s="10">
        <f t="shared" si="84"/>
        <v>3</v>
      </c>
      <c r="R905" s="10">
        <f t="shared" si="89"/>
        <v>40</v>
      </c>
      <c r="S905" t="b">
        <v>0</v>
      </c>
      <c r="T905" t="s">
        <v>8276</v>
      </c>
      <c r="U905" s="12" t="s">
        <v>8334</v>
      </c>
      <c r="V905" t="s">
        <v>8337</v>
      </c>
    </row>
    <row r="906" spans="1:22" ht="45" hidden="1" x14ac:dyDescent="0.25">
      <c r="A906">
        <v>904</v>
      </c>
      <c r="B906" s="3" t="s">
        <v>905</v>
      </c>
      <c r="C906" s="9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f t="shared" si="85"/>
        <v>42372.080289351856</v>
      </c>
      <c r="K906" s="10">
        <f t="shared" si="86"/>
        <v>2016</v>
      </c>
      <c r="L906">
        <v>1449194137</v>
      </c>
      <c r="M906" s="14">
        <f t="shared" si="87"/>
        <v>42342.080289351856</v>
      </c>
      <c r="N906" s="10">
        <f t="shared" si="88"/>
        <v>2015</v>
      </c>
      <c r="O906" t="b">
        <v>0</v>
      </c>
      <c r="P906">
        <v>3</v>
      </c>
      <c r="Q906" s="10">
        <f t="shared" si="84"/>
        <v>0</v>
      </c>
      <c r="R906" s="10">
        <f t="shared" si="89"/>
        <v>50.33</v>
      </c>
      <c r="S906" t="b">
        <v>0</v>
      </c>
      <c r="T906" t="s">
        <v>8276</v>
      </c>
      <c r="U906" s="12" t="s">
        <v>8334</v>
      </c>
      <c r="V906" t="s">
        <v>8337</v>
      </c>
    </row>
    <row r="907" spans="1:22" ht="45" hidden="1" x14ac:dyDescent="0.25">
      <c r="A907">
        <v>905</v>
      </c>
      <c r="B907" s="3" t="s">
        <v>906</v>
      </c>
      <c r="C907" s="9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f t="shared" si="85"/>
        <v>40567.239884259259</v>
      </c>
      <c r="K907" s="10">
        <f t="shared" si="86"/>
        <v>2011</v>
      </c>
      <c r="L907">
        <v>1290663926</v>
      </c>
      <c r="M907" s="14">
        <f t="shared" si="87"/>
        <v>40507.239884259259</v>
      </c>
      <c r="N907" s="10">
        <f t="shared" si="88"/>
        <v>2010</v>
      </c>
      <c r="O907" t="b">
        <v>0</v>
      </c>
      <c r="P907">
        <v>6</v>
      </c>
      <c r="Q907" s="10">
        <f t="shared" si="84"/>
        <v>3</v>
      </c>
      <c r="R907" s="10">
        <f t="shared" si="89"/>
        <v>32.67</v>
      </c>
      <c r="S907" t="b">
        <v>0</v>
      </c>
      <c r="T907" t="s">
        <v>8276</v>
      </c>
      <c r="U907" s="12" t="s">
        <v>8334</v>
      </c>
      <c r="V907" t="s">
        <v>8337</v>
      </c>
    </row>
    <row r="908" spans="1:22" ht="30" hidden="1" x14ac:dyDescent="0.25">
      <c r="A908">
        <v>906</v>
      </c>
      <c r="B908" s="3" t="s">
        <v>907</v>
      </c>
      <c r="C908" s="9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f t="shared" si="85"/>
        <v>41711.148032407407</v>
      </c>
      <c r="K908" s="10">
        <f t="shared" si="86"/>
        <v>2014</v>
      </c>
      <c r="L908">
        <v>1392093190</v>
      </c>
      <c r="M908" s="14">
        <f t="shared" si="87"/>
        <v>41681.189699074072</v>
      </c>
      <c r="N908" s="10">
        <f t="shared" si="88"/>
        <v>2014</v>
      </c>
      <c r="O908" t="b">
        <v>0</v>
      </c>
      <c r="P908">
        <v>0</v>
      </c>
      <c r="Q908" s="10">
        <f t="shared" si="84"/>
        <v>0</v>
      </c>
      <c r="R908" s="10">
        <f t="shared" si="89"/>
        <v>0</v>
      </c>
      <c r="S908" t="b">
        <v>0</v>
      </c>
      <c r="T908" t="s">
        <v>8276</v>
      </c>
      <c r="U908" s="12" t="s">
        <v>8334</v>
      </c>
      <c r="V908" t="s">
        <v>8337</v>
      </c>
    </row>
    <row r="909" spans="1:22" ht="45" hidden="1" x14ac:dyDescent="0.25">
      <c r="A909">
        <v>907</v>
      </c>
      <c r="B909" s="3" t="s">
        <v>908</v>
      </c>
      <c r="C909" s="9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f t="shared" si="85"/>
        <v>40797.192395833335</v>
      </c>
      <c r="K909" s="10">
        <f t="shared" si="86"/>
        <v>2011</v>
      </c>
      <c r="L909">
        <v>1313123823</v>
      </c>
      <c r="M909" s="14">
        <f t="shared" si="87"/>
        <v>40767.192395833335</v>
      </c>
      <c r="N909" s="10">
        <f t="shared" si="88"/>
        <v>2011</v>
      </c>
      <c r="O909" t="b">
        <v>0</v>
      </c>
      <c r="P909">
        <v>0</v>
      </c>
      <c r="Q909" s="10">
        <f t="shared" si="84"/>
        <v>0</v>
      </c>
      <c r="R909" s="10">
        <f t="shared" si="89"/>
        <v>0</v>
      </c>
      <c r="S909" t="b">
        <v>0</v>
      </c>
      <c r="T909" t="s">
        <v>8276</v>
      </c>
      <c r="U909" s="12" t="s">
        <v>8334</v>
      </c>
      <c r="V909" t="s">
        <v>8337</v>
      </c>
    </row>
    <row r="910" spans="1:22" ht="45" hidden="1" x14ac:dyDescent="0.25">
      <c r="A910">
        <v>908</v>
      </c>
      <c r="B910" s="3" t="s">
        <v>909</v>
      </c>
      <c r="C910" s="9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f t="shared" si="85"/>
        <v>40386.207638888889</v>
      </c>
      <c r="K910" s="10">
        <f t="shared" si="86"/>
        <v>2010</v>
      </c>
      <c r="L910">
        <v>1276283655</v>
      </c>
      <c r="M910" s="14">
        <f t="shared" si="87"/>
        <v>40340.801562499997</v>
      </c>
      <c r="N910" s="10">
        <f t="shared" si="88"/>
        <v>2010</v>
      </c>
      <c r="O910" t="b">
        <v>0</v>
      </c>
      <c r="P910">
        <v>0</v>
      </c>
      <c r="Q910" s="10">
        <f t="shared" si="84"/>
        <v>0</v>
      </c>
      <c r="R910" s="10">
        <f t="shared" si="89"/>
        <v>0</v>
      </c>
      <c r="S910" t="b">
        <v>0</v>
      </c>
      <c r="T910" t="s">
        <v>8276</v>
      </c>
      <c r="U910" s="12" t="s">
        <v>8334</v>
      </c>
      <c r="V910" t="s">
        <v>8337</v>
      </c>
    </row>
    <row r="911" spans="1:22" ht="60" hidden="1" x14ac:dyDescent="0.25">
      <c r="A911">
        <v>909</v>
      </c>
      <c r="B911" s="3" t="s">
        <v>910</v>
      </c>
      <c r="C911" s="9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f t="shared" si="85"/>
        <v>41113.166666666664</v>
      </c>
      <c r="K911" s="10">
        <f t="shared" si="86"/>
        <v>2012</v>
      </c>
      <c r="L911">
        <v>1340296440</v>
      </c>
      <c r="M911" s="14">
        <f t="shared" si="87"/>
        <v>41081.69027777778</v>
      </c>
      <c r="N911" s="10">
        <f t="shared" si="88"/>
        <v>2012</v>
      </c>
      <c r="O911" t="b">
        <v>0</v>
      </c>
      <c r="P911">
        <v>8</v>
      </c>
      <c r="Q911" s="10">
        <f t="shared" si="84"/>
        <v>3</v>
      </c>
      <c r="R911" s="10">
        <f t="shared" si="89"/>
        <v>65</v>
      </c>
      <c r="S911" t="b">
        <v>0</v>
      </c>
      <c r="T911" t="s">
        <v>8276</v>
      </c>
      <c r="U911" s="12" t="s">
        <v>8334</v>
      </c>
      <c r="V911" t="s">
        <v>8337</v>
      </c>
    </row>
    <row r="912" spans="1:22" ht="45" hidden="1" x14ac:dyDescent="0.25">
      <c r="A912">
        <v>910</v>
      </c>
      <c r="B912" s="3" t="s">
        <v>911</v>
      </c>
      <c r="C912" s="9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f t="shared" si="85"/>
        <v>42797.545358796298</v>
      </c>
      <c r="K912" s="10">
        <f t="shared" si="86"/>
        <v>2017</v>
      </c>
      <c r="L912">
        <v>1483362319</v>
      </c>
      <c r="M912" s="14">
        <f t="shared" si="87"/>
        <v>42737.545358796298</v>
      </c>
      <c r="N912" s="10">
        <f t="shared" si="88"/>
        <v>2017</v>
      </c>
      <c r="O912" t="b">
        <v>0</v>
      </c>
      <c r="P912">
        <v>5</v>
      </c>
      <c r="Q912" s="10">
        <f t="shared" si="84"/>
        <v>22</v>
      </c>
      <c r="R912" s="10">
        <f t="shared" si="89"/>
        <v>24.6</v>
      </c>
      <c r="S912" t="b">
        <v>0</v>
      </c>
      <c r="T912" t="s">
        <v>8276</v>
      </c>
      <c r="U912" s="12" t="s">
        <v>8334</v>
      </c>
      <c r="V912" t="s">
        <v>8337</v>
      </c>
    </row>
    <row r="913" spans="1:22" ht="60" hidden="1" x14ac:dyDescent="0.25">
      <c r="A913">
        <v>911</v>
      </c>
      <c r="B913" s="3" t="s">
        <v>912</v>
      </c>
      <c r="C913" s="9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f t="shared" si="85"/>
        <v>41663.005150462966</v>
      </c>
      <c r="K913" s="10">
        <f t="shared" si="86"/>
        <v>2014</v>
      </c>
      <c r="L913">
        <v>1388707645</v>
      </c>
      <c r="M913" s="14">
        <f t="shared" si="87"/>
        <v>41642.005150462966</v>
      </c>
      <c r="N913" s="10">
        <f t="shared" si="88"/>
        <v>2014</v>
      </c>
      <c r="O913" t="b">
        <v>0</v>
      </c>
      <c r="P913">
        <v>0</v>
      </c>
      <c r="Q913" s="10">
        <f t="shared" si="84"/>
        <v>0</v>
      </c>
      <c r="R913" s="10">
        <f t="shared" si="89"/>
        <v>0</v>
      </c>
      <c r="S913" t="b">
        <v>0</v>
      </c>
      <c r="T913" t="s">
        <v>8276</v>
      </c>
      <c r="U913" s="12" t="s">
        <v>8334</v>
      </c>
      <c r="V913" t="s">
        <v>8337</v>
      </c>
    </row>
    <row r="914" spans="1:22" ht="45" hidden="1" x14ac:dyDescent="0.25">
      <c r="A914">
        <v>912</v>
      </c>
      <c r="B914" s="3" t="s">
        <v>913</v>
      </c>
      <c r="C914" s="9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f t="shared" si="85"/>
        <v>41254.151006944441</v>
      </c>
      <c r="K914" s="10">
        <f t="shared" si="86"/>
        <v>2012</v>
      </c>
      <c r="L914">
        <v>1350009447</v>
      </c>
      <c r="M914" s="14">
        <f t="shared" si="87"/>
        <v>41194.109340277777</v>
      </c>
      <c r="N914" s="10">
        <f t="shared" si="88"/>
        <v>2012</v>
      </c>
      <c r="O914" t="b">
        <v>0</v>
      </c>
      <c r="P914">
        <v>2</v>
      </c>
      <c r="Q914" s="10">
        <f t="shared" si="84"/>
        <v>1</v>
      </c>
      <c r="R914" s="10">
        <f t="shared" si="89"/>
        <v>15</v>
      </c>
      <c r="S914" t="b">
        <v>0</v>
      </c>
      <c r="T914" t="s">
        <v>8276</v>
      </c>
      <c r="U914" s="12" t="s">
        <v>8334</v>
      </c>
      <c r="V914" t="s">
        <v>8337</v>
      </c>
    </row>
    <row r="915" spans="1:22" ht="60" hidden="1" x14ac:dyDescent="0.25">
      <c r="A915">
        <v>913</v>
      </c>
      <c r="B915" s="3" t="s">
        <v>914</v>
      </c>
      <c r="C915" s="9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f t="shared" si="85"/>
        <v>41034.139108796298</v>
      </c>
      <c r="K915" s="10">
        <f t="shared" si="86"/>
        <v>2012</v>
      </c>
      <c r="L915">
        <v>1333596019</v>
      </c>
      <c r="M915" s="14">
        <f t="shared" si="87"/>
        <v>41004.139108796298</v>
      </c>
      <c r="N915" s="10">
        <f t="shared" si="88"/>
        <v>2012</v>
      </c>
      <c r="O915" t="b">
        <v>0</v>
      </c>
      <c r="P915">
        <v>24</v>
      </c>
      <c r="Q915" s="10">
        <f t="shared" si="84"/>
        <v>7</v>
      </c>
      <c r="R915" s="10">
        <f t="shared" si="89"/>
        <v>82.58</v>
      </c>
      <c r="S915" t="b">
        <v>0</v>
      </c>
      <c r="T915" t="s">
        <v>8276</v>
      </c>
      <c r="U915" s="12" t="s">
        <v>8334</v>
      </c>
      <c r="V915" t="s">
        <v>8337</v>
      </c>
    </row>
    <row r="916" spans="1:22" ht="45" hidden="1" x14ac:dyDescent="0.25">
      <c r="A916">
        <v>914</v>
      </c>
      <c r="B916" s="3" t="s">
        <v>915</v>
      </c>
      <c r="C916" s="9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f t="shared" si="85"/>
        <v>41146.763275462967</v>
      </c>
      <c r="K916" s="10">
        <f t="shared" si="86"/>
        <v>2012</v>
      </c>
      <c r="L916">
        <v>1343326747</v>
      </c>
      <c r="M916" s="14">
        <f t="shared" si="87"/>
        <v>41116.763275462967</v>
      </c>
      <c r="N916" s="10">
        <f t="shared" si="88"/>
        <v>2012</v>
      </c>
      <c r="O916" t="b">
        <v>0</v>
      </c>
      <c r="P916">
        <v>0</v>
      </c>
      <c r="Q916" s="10">
        <f t="shared" si="84"/>
        <v>0</v>
      </c>
      <c r="R916" s="10">
        <f t="shared" si="89"/>
        <v>0</v>
      </c>
      <c r="S916" t="b">
        <v>0</v>
      </c>
      <c r="T916" t="s">
        <v>8276</v>
      </c>
      <c r="U916" s="12" t="s">
        <v>8334</v>
      </c>
      <c r="V916" t="s">
        <v>8337</v>
      </c>
    </row>
    <row r="917" spans="1:22" ht="45" hidden="1" x14ac:dyDescent="0.25">
      <c r="A917">
        <v>915</v>
      </c>
      <c r="B917" s="3" t="s">
        <v>916</v>
      </c>
      <c r="C917" s="9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f t="shared" si="85"/>
        <v>40969.207638888889</v>
      </c>
      <c r="K917" s="10">
        <f t="shared" si="86"/>
        <v>2012</v>
      </c>
      <c r="L917">
        <v>1327853914</v>
      </c>
      <c r="M917" s="14">
        <f t="shared" si="87"/>
        <v>40937.679560185185</v>
      </c>
      <c r="N917" s="10">
        <f t="shared" si="88"/>
        <v>2012</v>
      </c>
      <c r="O917" t="b">
        <v>0</v>
      </c>
      <c r="P917">
        <v>9</v>
      </c>
      <c r="Q917" s="10">
        <f t="shared" si="84"/>
        <v>6</v>
      </c>
      <c r="R917" s="10">
        <f t="shared" si="89"/>
        <v>41.67</v>
      </c>
      <c r="S917" t="b">
        <v>0</v>
      </c>
      <c r="T917" t="s">
        <v>8276</v>
      </c>
      <c r="U917" s="12" t="s">
        <v>8334</v>
      </c>
      <c r="V917" t="s">
        <v>8337</v>
      </c>
    </row>
    <row r="918" spans="1:22" ht="45" hidden="1" x14ac:dyDescent="0.25">
      <c r="A918">
        <v>916</v>
      </c>
      <c r="B918" s="3" t="s">
        <v>917</v>
      </c>
      <c r="C918" s="9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f t="shared" si="85"/>
        <v>40473.208333333336</v>
      </c>
      <c r="K918" s="10">
        <f t="shared" si="86"/>
        <v>2010</v>
      </c>
      <c r="L918">
        <v>1284409734</v>
      </c>
      <c r="M918" s="14">
        <f t="shared" si="87"/>
        <v>40434.853402777779</v>
      </c>
      <c r="N918" s="10">
        <f t="shared" si="88"/>
        <v>2010</v>
      </c>
      <c r="O918" t="b">
        <v>0</v>
      </c>
      <c r="P918">
        <v>0</v>
      </c>
      <c r="Q918" s="10">
        <f t="shared" si="84"/>
        <v>0</v>
      </c>
      <c r="R918" s="10">
        <f t="shared" si="89"/>
        <v>0</v>
      </c>
      <c r="S918" t="b">
        <v>0</v>
      </c>
      <c r="T918" t="s">
        <v>8276</v>
      </c>
      <c r="U918" s="12" t="s">
        <v>8334</v>
      </c>
      <c r="V918" t="s">
        <v>8337</v>
      </c>
    </row>
    <row r="919" spans="1:22" ht="60" hidden="1" x14ac:dyDescent="0.25">
      <c r="A919">
        <v>917</v>
      </c>
      <c r="B919" s="3" t="s">
        <v>918</v>
      </c>
      <c r="C919" s="9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f t="shared" si="85"/>
        <v>41834.104166666664</v>
      </c>
      <c r="K919" s="10">
        <f t="shared" si="86"/>
        <v>2014</v>
      </c>
      <c r="L919">
        <v>1402612730</v>
      </c>
      <c r="M919" s="14">
        <f t="shared" si="87"/>
        <v>41802.94363425926</v>
      </c>
      <c r="N919" s="10">
        <f t="shared" si="88"/>
        <v>2014</v>
      </c>
      <c r="O919" t="b">
        <v>0</v>
      </c>
      <c r="P919">
        <v>1</v>
      </c>
      <c r="Q919" s="10">
        <f t="shared" si="84"/>
        <v>1</v>
      </c>
      <c r="R919" s="10">
        <f t="shared" si="89"/>
        <v>30</v>
      </c>
      <c r="S919" t="b">
        <v>0</v>
      </c>
      <c r="T919" t="s">
        <v>8276</v>
      </c>
      <c r="U919" s="12" t="s">
        <v>8334</v>
      </c>
      <c r="V919" t="s">
        <v>8337</v>
      </c>
    </row>
    <row r="920" spans="1:22" ht="60" hidden="1" x14ac:dyDescent="0.25">
      <c r="A920">
        <v>918</v>
      </c>
      <c r="B920" s="3" t="s">
        <v>919</v>
      </c>
      <c r="C920" s="9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f t="shared" si="85"/>
        <v>41974.957881944443</v>
      </c>
      <c r="K920" s="10">
        <f t="shared" si="86"/>
        <v>2014</v>
      </c>
      <c r="L920">
        <v>1414879161</v>
      </c>
      <c r="M920" s="14">
        <f t="shared" si="87"/>
        <v>41944.916215277779</v>
      </c>
      <c r="N920" s="10">
        <f t="shared" si="88"/>
        <v>2014</v>
      </c>
      <c r="O920" t="b">
        <v>0</v>
      </c>
      <c r="P920">
        <v>10</v>
      </c>
      <c r="Q920" s="10">
        <f t="shared" si="84"/>
        <v>5</v>
      </c>
      <c r="R920" s="10">
        <f t="shared" si="89"/>
        <v>19.600000000000001</v>
      </c>
      <c r="S920" t="b">
        <v>0</v>
      </c>
      <c r="T920" t="s">
        <v>8276</v>
      </c>
      <c r="U920" s="12" t="s">
        <v>8334</v>
      </c>
      <c r="V920" t="s">
        <v>8337</v>
      </c>
    </row>
    <row r="921" spans="1:22" hidden="1" x14ac:dyDescent="0.25">
      <c r="A921">
        <v>919</v>
      </c>
      <c r="B921" s="3" t="s">
        <v>920</v>
      </c>
      <c r="C921" s="9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f t="shared" si="85"/>
        <v>41262.641724537039</v>
      </c>
      <c r="K921" s="10">
        <f t="shared" si="86"/>
        <v>2012</v>
      </c>
      <c r="L921">
        <v>1352906645</v>
      </c>
      <c r="M921" s="14">
        <f t="shared" si="87"/>
        <v>41227.641724537039</v>
      </c>
      <c r="N921" s="10">
        <f t="shared" si="88"/>
        <v>2012</v>
      </c>
      <c r="O921" t="b">
        <v>0</v>
      </c>
      <c r="P921">
        <v>1</v>
      </c>
      <c r="Q921" s="10">
        <f t="shared" si="84"/>
        <v>1</v>
      </c>
      <c r="R921" s="10">
        <f t="shared" si="89"/>
        <v>100</v>
      </c>
      <c r="S921" t="b">
        <v>0</v>
      </c>
      <c r="T921" t="s">
        <v>8276</v>
      </c>
      <c r="U921" s="12" t="s">
        <v>8334</v>
      </c>
      <c r="V921" t="s">
        <v>8337</v>
      </c>
    </row>
    <row r="922" spans="1:22" ht="45" hidden="1" x14ac:dyDescent="0.25">
      <c r="A922">
        <v>920</v>
      </c>
      <c r="B922" s="3" t="s">
        <v>921</v>
      </c>
      <c r="C922" s="9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f t="shared" si="85"/>
        <v>41592.713217592594</v>
      </c>
      <c r="K922" s="10">
        <f t="shared" si="86"/>
        <v>2013</v>
      </c>
      <c r="L922">
        <v>1381853222</v>
      </c>
      <c r="M922" s="14">
        <f t="shared" si="87"/>
        <v>41562.67155092593</v>
      </c>
      <c r="N922" s="10">
        <f t="shared" si="88"/>
        <v>2013</v>
      </c>
      <c r="O922" t="b">
        <v>0</v>
      </c>
      <c r="P922">
        <v>0</v>
      </c>
      <c r="Q922" s="10">
        <f t="shared" si="84"/>
        <v>0</v>
      </c>
      <c r="R922" s="10">
        <f t="shared" si="89"/>
        <v>0</v>
      </c>
      <c r="S922" t="b">
        <v>0</v>
      </c>
      <c r="T922" t="s">
        <v>8276</v>
      </c>
      <c r="U922" s="12" t="s">
        <v>8334</v>
      </c>
      <c r="V922" t="s">
        <v>8337</v>
      </c>
    </row>
    <row r="923" spans="1:22" ht="60" hidden="1" x14ac:dyDescent="0.25">
      <c r="A923">
        <v>921</v>
      </c>
      <c r="B923" s="3" t="s">
        <v>922</v>
      </c>
      <c r="C923" s="9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f t="shared" si="85"/>
        <v>40889.212685185186</v>
      </c>
      <c r="K923" s="10">
        <f t="shared" si="86"/>
        <v>2011</v>
      </c>
      <c r="L923">
        <v>1320033976</v>
      </c>
      <c r="M923" s="14">
        <f t="shared" si="87"/>
        <v>40847.171018518515</v>
      </c>
      <c r="N923" s="10">
        <f t="shared" si="88"/>
        <v>2011</v>
      </c>
      <c r="O923" t="b">
        <v>0</v>
      </c>
      <c r="P923">
        <v>20</v>
      </c>
      <c r="Q923" s="10">
        <f t="shared" si="84"/>
        <v>31</v>
      </c>
      <c r="R923" s="10">
        <f t="shared" si="89"/>
        <v>231.75</v>
      </c>
      <c r="S923" t="b">
        <v>0</v>
      </c>
      <c r="T923" t="s">
        <v>8276</v>
      </c>
      <c r="U923" s="12" t="s">
        <v>8334</v>
      </c>
      <c r="V923" t="s">
        <v>8337</v>
      </c>
    </row>
    <row r="924" spans="1:22" ht="45" hidden="1" x14ac:dyDescent="0.25">
      <c r="A924">
        <v>922</v>
      </c>
      <c r="B924" s="3" t="s">
        <v>923</v>
      </c>
      <c r="C924" s="9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f t="shared" si="85"/>
        <v>41913.530011574076</v>
      </c>
      <c r="K924" s="10">
        <f t="shared" si="86"/>
        <v>2014</v>
      </c>
      <c r="L924">
        <v>1409143393</v>
      </c>
      <c r="M924" s="14">
        <f t="shared" si="87"/>
        <v>41878.530011574076</v>
      </c>
      <c r="N924" s="10">
        <f t="shared" si="88"/>
        <v>2014</v>
      </c>
      <c r="O924" t="b">
        <v>0</v>
      </c>
      <c r="P924">
        <v>30</v>
      </c>
      <c r="Q924" s="10">
        <f t="shared" si="84"/>
        <v>21</v>
      </c>
      <c r="R924" s="10">
        <f t="shared" si="89"/>
        <v>189.33</v>
      </c>
      <c r="S924" t="b">
        <v>0</v>
      </c>
      <c r="T924" t="s">
        <v>8276</v>
      </c>
      <c r="U924" s="12" t="s">
        <v>8334</v>
      </c>
      <c r="V924" t="s">
        <v>8337</v>
      </c>
    </row>
    <row r="925" spans="1:22" ht="60" hidden="1" x14ac:dyDescent="0.25">
      <c r="A925">
        <v>923</v>
      </c>
      <c r="B925" s="3" t="s">
        <v>924</v>
      </c>
      <c r="C925" s="9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f t="shared" si="85"/>
        <v>41965.001423611116</v>
      </c>
      <c r="K925" s="10">
        <f t="shared" si="86"/>
        <v>2014</v>
      </c>
      <c r="L925">
        <v>1414018923</v>
      </c>
      <c r="M925" s="14">
        <f t="shared" si="87"/>
        <v>41934.959756944445</v>
      </c>
      <c r="N925" s="10">
        <f t="shared" si="88"/>
        <v>2014</v>
      </c>
      <c r="O925" t="b">
        <v>0</v>
      </c>
      <c r="P925">
        <v>6</v>
      </c>
      <c r="Q925" s="10">
        <f t="shared" si="84"/>
        <v>2</v>
      </c>
      <c r="R925" s="10">
        <f t="shared" si="89"/>
        <v>55</v>
      </c>
      <c r="S925" t="b">
        <v>0</v>
      </c>
      <c r="T925" t="s">
        <v>8276</v>
      </c>
      <c r="U925" s="12" t="s">
        <v>8334</v>
      </c>
      <c r="V925" t="s">
        <v>8337</v>
      </c>
    </row>
    <row r="926" spans="1:22" ht="60" hidden="1" x14ac:dyDescent="0.25">
      <c r="A926">
        <v>924</v>
      </c>
      <c r="B926" s="3" t="s">
        <v>925</v>
      </c>
      <c r="C926" s="9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f t="shared" si="85"/>
        <v>41318.942928240744</v>
      </c>
      <c r="K926" s="10">
        <f t="shared" si="86"/>
        <v>2013</v>
      </c>
      <c r="L926">
        <v>1358203069</v>
      </c>
      <c r="M926" s="14">
        <f t="shared" si="87"/>
        <v>41288.942928240744</v>
      </c>
      <c r="N926" s="10">
        <f t="shared" si="88"/>
        <v>2013</v>
      </c>
      <c r="O926" t="b">
        <v>0</v>
      </c>
      <c r="P926">
        <v>15</v>
      </c>
      <c r="Q926" s="10">
        <f t="shared" si="84"/>
        <v>11</v>
      </c>
      <c r="R926" s="10">
        <f t="shared" si="89"/>
        <v>21.8</v>
      </c>
      <c r="S926" t="b">
        <v>0</v>
      </c>
      <c r="T926" t="s">
        <v>8276</v>
      </c>
      <c r="U926" s="12" t="s">
        <v>8334</v>
      </c>
      <c r="V926" t="s">
        <v>8337</v>
      </c>
    </row>
    <row r="927" spans="1:22" ht="45" hidden="1" x14ac:dyDescent="0.25">
      <c r="A927">
        <v>925</v>
      </c>
      <c r="B927" s="3" t="s">
        <v>926</v>
      </c>
      <c r="C927" s="9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f t="shared" si="85"/>
        <v>41605.922581018516</v>
      </c>
      <c r="K927" s="10">
        <f t="shared" si="86"/>
        <v>2013</v>
      </c>
      <c r="L927">
        <v>1382994511</v>
      </c>
      <c r="M927" s="14">
        <f t="shared" si="87"/>
        <v>41575.880914351852</v>
      </c>
      <c r="N927" s="10">
        <f t="shared" si="88"/>
        <v>2013</v>
      </c>
      <c r="O927" t="b">
        <v>0</v>
      </c>
      <c r="P927">
        <v>5</v>
      </c>
      <c r="Q927" s="10">
        <f t="shared" si="84"/>
        <v>3</v>
      </c>
      <c r="R927" s="10">
        <f t="shared" si="89"/>
        <v>32</v>
      </c>
      <c r="S927" t="b">
        <v>0</v>
      </c>
      <c r="T927" t="s">
        <v>8276</v>
      </c>
      <c r="U927" s="12" t="s">
        <v>8334</v>
      </c>
      <c r="V927" t="s">
        <v>8337</v>
      </c>
    </row>
    <row r="928" spans="1:22" ht="60" hidden="1" x14ac:dyDescent="0.25">
      <c r="A928">
        <v>926</v>
      </c>
      <c r="B928" s="3" t="s">
        <v>927</v>
      </c>
      <c r="C928" s="9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f t="shared" si="85"/>
        <v>40367.944444444445</v>
      </c>
      <c r="K928" s="10">
        <f t="shared" si="86"/>
        <v>2010</v>
      </c>
      <c r="L928">
        <v>1276043330</v>
      </c>
      <c r="M928" s="14">
        <f t="shared" si="87"/>
        <v>40338.02002314815</v>
      </c>
      <c r="N928" s="10">
        <f t="shared" si="88"/>
        <v>2010</v>
      </c>
      <c r="O928" t="b">
        <v>0</v>
      </c>
      <c r="P928">
        <v>0</v>
      </c>
      <c r="Q928" s="10">
        <f t="shared" si="84"/>
        <v>0</v>
      </c>
      <c r="R928" s="10">
        <f t="shared" si="89"/>
        <v>0</v>
      </c>
      <c r="S928" t="b">
        <v>0</v>
      </c>
      <c r="T928" t="s">
        <v>8276</v>
      </c>
      <c r="U928" s="12" t="s">
        <v>8334</v>
      </c>
      <c r="V928" t="s">
        <v>8337</v>
      </c>
    </row>
    <row r="929" spans="1:22" ht="30" hidden="1" x14ac:dyDescent="0.25">
      <c r="A929">
        <v>927</v>
      </c>
      <c r="B929" s="3" t="s">
        <v>928</v>
      </c>
      <c r="C929" s="9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f t="shared" si="85"/>
        <v>41043.822858796295</v>
      </c>
      <c r="K929" s="10">
        <f t="shared" si="86"/>
        <v>2012</v>
      </c>
      <c r="L929">
        <v>1334432695</v>
      </c>
      <c r="M929" s="14">
        <f t="shared" si="87"/>
        <v>41013.822858796295</v>
      </c>
      <c r="N929" s="10">
        <f t="shared" si="88"/>
        <v>2012</v>
      </c>
      <c r="O929" t="b">
        <v>0</v>
      </c>
      <c r="P929">
        <v>0</v>
      </c>
      <c r="Q929" s="10">
        <f t="shared" si="84"/>
        <v>0</v>
      </c>
      <c r="R929" s="10">
        <f t="shared" si="89"/>
        <v>0</v>
      </c>
      <c r="S929" t="b">
        <v>0</v>
      </c>
      <c r="T929" t="s">
        <v>8276</v>
      </c>
      <c r="U929" s="12" t="s">
        <v>8334</v>
      </c>
      <c r="V929" t="s">
        <v>8337</v>
      </c>
    </row>
    <row r="930" spans="1:22" ht="45" hidden="1" x14ac:dyDescent="0.25">
      <c r="A930">
        <v>928</v>
      </c>
      <c r="B930" s="3" t="s">
        <v>929</v>
      </c>
      <c r="C930" s="9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f t="shared" si="85"/>
        <v>41231</v>
      </c>
      <c r="K930" s="10">
        <f t="shared" si="86"/>
        <v>2012</v>
      </c>
      <c r="L930">
        <v>1348864913</v>
      </c>
      <c r="M930" s="14">
        <f t="shared" si="87"/>
        <v>41180.86241898148</v>
      </c>
      <c r="N930" s="10">
        <f t="shared" si="88"/>
        <v>2012</v>
      </c>
      <c r="O930" t="b">
        <v>0</v>
      </c>
      <c r="P930">
        <v>28</v>
      </c>
      <c r="Q930" s="10">
        <f t="shared" si="84"/>
        <v>11</v>
      </c>
      <c r="R930" s="10">
        <f t="shared" si="89"/>
        <v>56.25</v>
      </c>
      <c r="S930" t="b">
        <v>0</v>
      </c>
      <c r="T930" t="s">
        <v>8276</v>
      </c>
      <c r="U930" s="12" t="s">
        <v>8334</v>
      </c>
      <c r="V930" t="s">
        <v>8337</v>
      </c>
    </row>
    <row r="931" spans="1:22" ht="45" hidden="1" x14ac:dyDescent="0.25">
      <c r="A931">
        <v>929</v>
      </c>
      <c r="B931" s="3" t="s">
        <v>930</v>
      </c>
      <c r="C931" s="9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f t="shared" si="85"/>
        <v>41008.196400462963</v>
      </c>
      <c r="K931" s="10">
        <f t="shared" si="86"/>
        <v>2012</v>
      </c>
      <c r="L931">
        <v>1331358169</v>
      </c>
      <c r="M931" s="14">
        <f t="shared" si="87"/>
        <v>40978.238067129627</v>
      </c>
      <c r="N931" s="10">
        <f t="shared" si="88"/>
        <v>2012</v>
      </c>
      <c r="O931" t="b">
        <v>0</v>
      </c>
      <c r="P931">
        <v>0</v>
      </c>
      <c r="Q931" s="10">
        <f t="shared" si="84"/>
        <v>0</v>
      </c>
      <c r="R931" s="10">
        <f t="shared" si="89"/>
        <v>0</v>
      </c>
      <c r="S931" t="b">
        <v>0</v>
      </c>
      <c r="T931" t="s">
        <v>8276</v>
      </c>
      <c r="U931" s="12" t="s">
        <v>8334</v>
      </c>
      <c r="V931" t="s">
        <v>8337</v>
      </c>
    </row>
    <row r="932" spans="1:22" ht="60" hidden="1" x14ac:dyDescent="0.25">
      <c r="A932">
        <v>930</v>
      </c>
      <c r="B932" s="3" t="s">
        <v>931</v>
      </c>
      <c r="C932" s="9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f t="shared" si="85"/>
        <v>40354.897222222222</v>
      </c>
      <c r="K932" s="10">
        <f t="shared" si="86"/>
        <v>2010</v>
      </c>
      <c r="L932">
        <v>1273874306</v>
      </c>
      <c r="M932" s="14">
        <f t="shared" si="87"/>
        <v>40312.915578703702</v>
      </c>
      <c r="N932" s="10">
        <f t="shared" si="88"/>
        <v>2010</v>
      </c>
      <c r="O932" t="b">
        <v>0</v>
      </c>
      <c r="P932">
        <v>5</v>
      </c>
      <c r="Q932" s="10">
        <f t="shared" si="84"/>
        <v>38</v>
      </c>
      <c r="R932" s="10">
        <f t="shared" si="89"/>
        <v>69</v>
      </c>
      <c r="S932" t="b">
        <v>0</v>
      </c>
      <c r="T932" t="s">
        <v>8276</v>
      </c>
      <c r="U932" s="12" t="s">
        <v>8334</v>
      </c>
      <c r="V932" t="s">
        <v>8337</v>
      </c>
    </row>
    <row r="933" spans="1:22" ht="45" hidden="1" x14ac:dyDescent="0.25">
      <c r="A933">
        <v>931</v>
      </c>
      <c r="B933" s="3" t="s">
        <v>932</v>
      </c>
      <c r="C933" s="9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f t="shared" si="85"/>
        <v>41714.916666666664</v>
      </c>
      <c r="K933" s="10">
        <f t="shared" si="86"/>
        <v>2014</v>
      </c>
      <c r="L933">
        <v>1392021502</v>
      </c>
      <c r="M933" s="14">
        <f t="shared" si="87"/>
        <v>41680.359976851854</v>
      </c>
      <c r="N933" s="10">
        <f t="shared" si="88"/>
        <v>2014</v>
      </c>
      <c r="O933" t="b">
        <v>0</v>
      </c>
      <c r="P933">
        <v>7</v>
      </c>
      <c r="Q933" s="10">
        <f t="shared" si="84"/>
        <v>7</v>
      </c>
      <c r="R933" s="10">
        <f t="shared" si="89"/>
        <v>18.71</v>
      </c>
      <c r="S933" t="b">
        <v>0</v>
      </c>
      <c r="T933" t="s">
        <v>8276</v>
      </c>
      <c r="U933" s="12" t="s">
        <v>8334</v>
      </c>
      <c r="V933" t="s">
        <v>8337</v>
      </c>
    </row>
    <row r="934" spans="1:22" ht="45" hidden="1" x14ac:dyDescent="0.25">
      <c r="A934">
        <v>932</v>
      </c>
      <c r="B934" s="3" t="s">
        <v>933</v>
      </c>
      <c r="C934" s="9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f t="shared" si="85"/>
        <v>41355.927604166667</v>
      </c>
      <c r="K934" s="10">
        <f t="shared" si="86"/>
        <v>2013</v>
      </c>
      <c r="L934">
        <v>1360106145</v>
      </c>
      <c r="M934" s="14">
        <f t="shared" si="87"/>
        <v>41310.969270833331</v>
      </c>
      <c r="N934" s="10">
        <f t="shared" si="88"/>
        <v>2013</v>
      </c>
      <c r="O934" t="b">
        <v>0</v>
      </c>
      <c r="P934">
        <v>30</v>
      </c>
      <c r="Q934" s="10">
        <f t="shared" si="84"/>
        <v>15</v>
      </c>
      <c r="R934" s="10">
        <f t="shared" si="89"/>
        <v>46.03</v>
      </c>
      <c r="S934" t="b">
        <v>0</v>
      </c>
      <c r="T934" t="s">
        <v>8276</v>
      </c>
      <c r="U934" s="12" t="s">
        <v>8334</v>
      </c>
      <c r="V934" t="s">
        <v>8337</v>
      </c>
    </row>
    <row r="935" spans="1:22" ht="60" hidden="1" x14ac:dyDescent="0.25">
      <c r="A935">
        <v>933</v>
      </c>
      <c r="B935" s="3" t="s">
        <v>934</v>
      </c>
      <c r="C935" s="9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f t="shared" si="85"/>
        <v>41771.169085648151</v>
      </c>
      <c r="K935" s="10">
        <f t="shared" si="86"/>
        <v>2014</v>
      </c>
      <c r="L935">
        <v>1394683409</v>
      </c>
      <c r="M935" s="14">
        <f t="shared" si="87"/>
        <v>41711.169085648151</v>
      </c>
      <c r="N935" s="10">
        <f t="shared" si="88"/>
        <v>2014</v>
      </c>
      <c r="O935" t="b">
        <v>0</v>
      </c>
      <c r="P935">
        <v>2</v>
      </c>
      <c r="Q935" s="10">
        <f t="shared" si="84"/>
        <v>6</v>
      </c>
      <c r="R935" s="10">
        <f t="shared" si="89"/>
        <v>60</v>
      </c>
      <c r="S935" t="b">
        <v>0</v>
      </c>
      <c r="T935" t="s">
        <v>8276</v>
      </c>
      <c r="U935" s="12" t="s">
        <v>8334</v>
      </c>
      <c r="V935" t="s">
        <v>8337</v>
      </c>
    </row>
    <row r="936" spans="1:22" ht="60" hidden="1" x14ac:dyDescent="0.25">
      <c r="A936">
        <v>934</v>
      </c>
      <c r="B936" s="3" t="s">
        <v>935</v>
      </c>
      <c r="C936" s="9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f t="shared" si="85"/>
        <v>41763.25</v>
      </c>
      <c r="K936" s="10">
        <f t="shared" si="86"/>
        <v>2014</v>
      </c>
      <c r="L936">
        <v>1396633284</v>
      </c>
      <c r="M936" s="14">
        <f t="shared" si="87"/>
        <v>41733.737083333333</v>
      </c>
      <c r="N936" s="10">
        <f t="shared" si="88"/>
        <v>2014</v>
      </c>
      <c r="O936" t="b">
        <v>0</v>
      </c>
      <c r="P936">
        <v>30</v>
      </c>
      <c r="Q936" s="10">
        <f t="shared" si="84"/>
        <v>30</v>
      </c>
      <c r="R936" s="10">
        <f t="shared" si="89"/>
        <v>50.67</v>
      </c>
      <c r="S936" t="b">
        <v>0</v>
      </c>
      <c r="T936" t="s">
        <v>8276</v>
      </c>
      <c r="U936" s="12" t="s">
        <v>8334</v>
      </c>
      <c r="V936" t="s">
        <v>8337</v>
      </c>
    </row>
    <row r="937" spans="1:22" ht="60" hidden="1" x14ac:dyDescent="0.25">
      <c r="A937">
        <v>935</v>
      </c>
      <c r="B937" s="3" t="s">
        <v>936</v>
      </c>
      <c r="C937" s="9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f t="shared" si="85"/>
        <v>42398.333668981482</v>
      </c>
      <c r="K937" s="10">
        <f t="shared" si="86"/>
        <v>2016</v>
      </c>
      <c r="L937">
        <v>1451462429</v>
      </c>
      <c r="M937" s="14">
        <f t="shared" si="87"/>
        <v>42368.333668981482</v>
      </c>
      <c r="N937" s="10">
        <f t="shared" si="88"/>
        <v>2015</v>
      </c>
      <c r="O937" t="b">
        <v>0</v>
      </c>
      <c r="P937">
        <v>2</v>
      </c>
      <c r="Q937" s="10">
        <f t="shared" si="84"/>
        <v>1</v>
      </c>
      <c r="R937" s="10">
        <f t="shared" si="89"/>
        <v>25</v>
      </c>
      <c r="S937" t="b">
        <v>0</v>
      </c>
      <c r="T937" t="s">
        <v>8276</v>
      </c>
      <c r="U937" s="12" t="s">
        <v>8334</v>
      </c>
      <c r="V937" t="s">
        <v>8337</v>
      </c>
    </row>
    <row r="938" spans="1:22" ht="45" hidden="1" x14ac:dyDescent="0.25">
      <c r="A938">
        <v>936</v>
      </c>
      <c r="B938" s="3" t="s">
        <v>937</v>
      </c>
      <c r="C938" s="9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f t="shared" si="85"/>
        <v>40926.833333333336</v>
      </c>
      <c r="K938" s="10">
        <f t="shared" si="86"/>
        <v>2012</v>
      </c>
      <c r="L938">
        <v>1323131689</v>
      </c>
      <c r="M938" s="14">
        <f t="shared" si="87"/>
        <v>40883.024178240739</v>
      </c>
      <c r="N938" s="10">
        <f t="shared" si="88"/>
        <v>2011</v>
      </c>
      <c r="O938" t="b">
        <v>0</v>
      </c>
      <c r="P938">
        <v>0</v>
      </c>
      <c r="Q938" s="10">
        <f t="shared" si="84"/>
        <v>0</v>
      </c>
      <c r="R938" s="10">
        <f t="shared" si="89"/>
        <v>0</v>
      </c>
      <c r="S938" t="b">
        <v>0</v>
      </c>
      <c r="T938" t="s">
        <v>8276</v>
      </c>
      <c r="U938" s="12" t="s">
        <v>8334</v>
      </c>
      <c r="V938" t="s">
        <v>8337</v>
      </c>
    </row>
    <row r="939" spans="1:22" ht="45" hidden="1" x14ac:dyDescent="0.25">
      <c r="A939">
        <v>937</v>
      </c>
      <c r="B939" s="3" t="s">
        <v>938</v>
      </c>
      <c r="C939" s="9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f t="shared" si="85"/>
        <v>41581.839780092596</v>
      </c>
      <c r="K939" s="10">
        <f t="shared" si="86"/>
        <v>2013</v>
      </c>
      <c r="L939">
        <v>1380913757</v>
      </c>
      <c r="M939" s="14">
        <f t="shared" si="87"/>
        <v>41551.798113425924</v>
      </c>
      <c r="N939" s="10">
        <f t="shared" si="88"/>
        <v>2013</v>
      </c>
      <c r="O939" t="b">
        <v>0</v>
      </c>
      <c r="P939">
        <v>2</v>
      </c>
      <c r="Q939" s="10">
        <f t="shared" si="84"/>
        <v>1</v>
      </c>
      <c r="R939" s="10">
        <f t="shared" si="89"/>
        <v>20</v>
      </c>
      <c r="S939" t="b">
        <v>0</v>
      </c>
      <c r="T939" t="s">
        <v>8276</v>
      </c>
      <c r="U939" s="12" t="s">
        <v>8334</v>
      </c>
      <c r="V939" t="s">
        <v>8337</v>
      </c>
    </row>
    <row r="940" spans="1:22" ht="45" hidden="1" x14ac:dyDescent="0.25">
      <c r="A940">
        <v>938</v>
      </c>
      <c r="B940" s="3" t="s">
        <v>939</v>
      </c>
      <c r="C940" s="9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f t="shared" si="85"/>
        <v>41154.479722222226</v>
      </c>
      <c r="K940" s="10">
        <f t="shared" si="86"/>
        <v>2012</v>
      </c>
      <c r="L940">
        <v>1343993448</v>
      </c>
      <c r="M940" s="14">
        <f t="shared" si="87"/>
        <v>41124.479722222226</v>
      </c>
      <c r="N940" s="10">
        <f t="shared" si="88"/>
        <v>2012</v>
      </c>
      <c r="O940" t="b">
        <v>0</v>
      </c>
      <c r="P940">
        <v>1</v>
      </c>
      <c r="Q940" s="10">
        <f t="shared" si="84"/>
        <v>0</v>
      </c>
      <c r="R940" s="10">
        <f t="shared" si="89"/>
        <v>25</v>
      </c>
      <c r="S940" t="b">
        <v>0</v>
      </c>
      <c r="T940" t="s">
        <v>8276</v>
      </c>
      <c r="U940" s="12" t="s">
        <v>8334</v>
      </c>
      <c r="V940" t="s">
        <v>8337</v>
      </c>
    </row>
    <row r="941" spans="1:22" ht="60" hidden="1" x14ac:dyDescent="0.25">
      <c r="A941">
        <v>939</v>
      </c>
      <c r="B941" s="3" t="s">
        <v>940</v>
      </c>
      <c r="C941" s="9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f t="shared" si="85"/>
        <v>41455.831944444442</v>
      </c>
      <c r="K941" s="10">
        <f t="shared" si="86"/>
        <v>2013</v>
      </c>
      <c r="L941">
        <v>1369246738</v>
      </c>
      <c r="M941" s="14">
        <f t="shared" si="87"/>
        <v>41416.763171296298</v>
      </c>
      <c r="N941" s="10">
        <f t="shared" si="88"/>
        <v>2013</v>
      </c>
      <c r="O941" t="b">
        <v>0</v>
      </c>
      <c r="P941">
        <v>2</v>
      </c>
      <c r="Q941" s="10">
        <f t="shared" si="84"/>
        <v>1</v>
      </c>
      <c r="R941" s="10">
        <f t="shared" si="89"/>
        <v>20</v>
      </c>
      <c r="S941" t="b">
        <v>0</v>
      </c>
      <c r="T941" t="s">
        <v>8276</v>
      </c>
      <c r="U941" s="12" t="s">
        <v>8334</v>
      </c>
      <c r="V941" t="s">
        <v>8337</v>
      </c>
    </row>
    <row r="942" spans="1:22" ht="45" hidden="1" x14ac:dyDescent="0.25">
      <c r="A942">
        <v>940</v>
      </c>
      <c r="B942" s="3" t="s">
        <v>941</v>
      </c>
      <c r="C942" s="9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f t="shared" si="85"/>
        <v>42227.008402777778</v>
      </c>
      <c r="K942" s="10">
        <f t="shared" si="86"/>
        <v>2015</v>
      </c>
      <c r="L942">
        <v>1435363926</v>
      </c>
      <c r="M942" s="14">
        <f t="shared" si="87"/>
        <v>42182.008402777778</v>
      </c>
      <c r="N942" s="10">
        <f t="shared" si="88"/>
        <v>2015</v>
      </c>
      <c r="O942" t="b">
        <v>0</v>
      </c>
      <c r="P942">
        <v>14</v>
      </c>
      <c r="Q942" s="10">
        <f t="shared" si="84"/>
        <v>17</v>
      </c>
      <c r="R942" s="10">
        <f t="shared" si="89"/>
        <v>110.29</v>
      </c>
      <c r="S942" t="b">
        <v>0</v>
      </c>
      <c r="T942" t="s">
        <v>8271</v>
      </c>
      <c r="U942" s="12" t="s">
        <v>8328</v>
      </c>
      <c r="V942" t="s">
        <v>8330</v>
      </c>
    </row>
    <row r="943" spans="1:22" ht="60" hidden="1" x14ac:dyDescent="0.25">
      <c r="A943">
        <v>941</v>
      </c>
      <c r="B943" s="3" t="s">
        <v>942</v>
      </c>
      <c r="C943" s="9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f t="shared" si="85"/>
        <v>42776.096585648149</v>
      </c>
      <c r="K943" s="10">
        <f t="shared" si="86"/>
        <v>2017</v>
      </c>
      <c r="L943">
        <v>1484101145</v>
      </c>
      <c r="M943" s="14">
        <f t="shared" si="87"/>
        <v>42746.096585648149</v>
      </c>
      <c r="N943" s="10">
        <f t="shared" si="88"/>
        <v>2017</v>
      </c>
      <c r="O943" t="b">
        <v>0</v>
      </c>
      <c r="P943">
        <v>31</v>
      </c>
      <c r="Q943" s="10">
        <f t="shared" si="84"/>
        <v>2</v>
      </c>
      <c r="R943" s="10">
        <f t="shared" si="89"/>
        <v>37.450000000000003</v>
      </c>
      <c r="S943" t="b">
        <v>0</v>
      </c>
      <c r="T943" t="s">
        <v>8271</v>
      </c>
      <c r="U943" s="12" t="s">
        <v>8328</v>
      </c>
      <c r="V943" t="s">
        <v>8330</v>
      </c>
    </row>
    <row r="944" spans="1:22" ht="60" hidden="1" x14ac:dyDescent="0.25">
      <c r="A944">
        <v>942</v>
      </c>
      <c r="B944" s="3" t="s">
        <v>943</v>
      </c>
      <c r="C944" s="9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f t="shared" si="85"/>
        <v>42418.843287037031</v>
      </c>
      <c r="K944" s="10">
        <f t="shared" si="86"/>
        <v>2016</v>
      </c>
      <c r="L944">
        <v>1452716060</v>
      </c>
      <c r="M944" s="14">
        <f t="shared" si="87"/>
        <v>42382.843287037031</v>
      </c>
      <c r="N944" s="10">
        <f t="shared" si="88"/>
        <v>2016</v>
      </c>
      <c r="O944" t="b">
        <v>0</v>
      </c>
      <c r="P944">
        <v>16</v>
      </c>
      <c r="Q944" s="10">
        <f t="shared" si="84"/>
        <v>9</v>
      </c>
      <c r="R944" s="10">
        <f t="shared" si="89"/>
        <v>41.75</v>
      </c>
      <c r="S944" t="b">
        <v>0</v>
      </c>
      <c r="T944" t="s">
        <v>8271</v>
      </c>
      <c r="U944" s="12" t="s">
        <v>8328</v>
      </c>
      <c r="V944" t="s">
        <v>8330</v>
      </c>
    </row>
    <row r="945" spans="1:22" ht="30" hidden="1" x14ac:dyDescent="0.25">
      <c r="A945">
        <v>943</v>
      </c>
      <c r="B945" s="3" t="s">
        <v>944</v>
      </c>
      <c r="C945" s="9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f t="shared" si="85"/>
        <v>42703.709548611107</v>
      </c>
      <c r="K945" s="10">
        <f t="shared" si="86"/>
        <v>2016</v>
      </c>
      <c r="L945">
        <v>1477843305</v>
      </c>
      <c r="M945" s="14">
        <f t="shared" si="87"/>
        <v>42673.66788194445</v>
      </c>
      <c r="N945" s="10">
        <f t="shared" si="88"/>
        <v>2016</v>
      </c>
      <c r="O945" t="b">
        <v>0</v>
      </c>
      <c r="P945">
        <v>12</v>
      </c>
      <c r="Q945" s="10">
        <f t="shared" si="84"/>
        <v>10</v>
      </c>
      <c r="R945" s="10">
        <f t="shared" si="89"/>
        <v>24.08</v>
      </c>
      <c r="S945" t="b">
        <v>0</v>
      </c>
      <c r="T945" t="s">
        <v>8271</v>
      </c>
      <c r="U945" s="12" t="s">
        <v>8328</v>
      </c>
      <c r="V945" t="s">
        <v>8330</v>
      </c>
    </row>
    <row r="946" spans="1:22" ht="45" hidden="1" x14ac:dyDescent="0.25">
      <c r="A946">
        <v>944</v>
      </c>
      <c r="B946" s="3" t="s">
        <v>945</v>
      </c>
      <c r="C946" s="9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f t="shared" si="85"/>
        <v>42478.583333333328</v>
      </c>
      <c r="K946" s="10">
        <f t="shared" si="86"/>
        <v>2016</v>
      </c>
      <c r="L946">
        <v>1458050450</v>
      </c>
      <c r="M946" s="14">
        <f t="shared" si="87"/>
        <v>42444.583912037036</v>
      </c>
      <c r="N946" s="10">
        <f t="shared" si="88"/>
        <v>2016</v>
      </c>
      <c r="O946" t="b">
        <v>0</v>
      </c>
      <c r="P946">
        <v>96</v>
      </c>
      <c r="Q946" s="10">
        <f t="shared" si="84"/>
        <v>13</v>
      </c>
      <c r="R946" s="10">
        <f t="shared" si="89"/>
        <v>69.41</v>
      </c>
      <c r="S946" t="b">
        <v>0</v>
      </c>
      <c r="T946" t="s">
        <v>8271</v>
      </c>
      <c r="U946" s="12" t="s">
        <v>8328</v>
      </c>
      <c r="V946" t="s">
        <v>8330</v>
      </c>
    </row>
    <row r="947" spans="1:22" ht="45" hidden="1" x14ac:dyDescent="0.25">
      <c r="A947">
        <v>945</v>
      </c>
      <c r="B947" s="3" t="s">
        <v>946</v>
      </c>
      <c r="C947" s="9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f t="shared" si="85"/>
        <v>42784.999305555553</v>
      </c>
      <c r="K947" s="10">
        <f t="shared" si="86"/>
        <v>2017</v>
      </c>
      <c r="L947">
        <v>1482958626</v>
      </c>
      <c r="M947" s="14">
        <f t="shared" si="87"/>
        <v>42732.872986111113</v>
      </c>
      <c r="N947" s="10">
        <f t="shared" si="88"/>
        <v>2016</v>
      </c>
      <c r="O947" t="b">
        <v>0</v>
      </c>
      <c r="P947">
        <v>16</v>
      </c>
      <c r="Q947" s="10">
        <f t="shared" si="84"/>
        <v>2</v>
      </c>
      <c r="R947" s="10">
        <f t="shared" si="89"/>
        <v>155.25</v>
      </c>
      <c r="S947" t="b">
        <v>0</v>
      </c>
      <c r="T947" t="s">
        <v>8271</v>
      </c>
      <c r="U947" s="12" t="s">
        <v>8328</v>
      </c>
      <c r="V947" t="s">
        <v>8330</v>
      </c>
    </row>
    <row r="948" spans="1:22" ht="45" hidden="1" x14ac:dyDescent="0.25">
      <c r="A948">
        <v>946</v>
      </c>
      <c r="B948" s="3" t="s">
        <v>947</v>
      </c>
      <c r="C948" s="9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f t="shared" si="85"/>
        <v>42622.750555555554</v>
      </c>
      <c r="K948" s="10">
        <f t="shared" si="86"/>
        <v>2016</v>
      </c>
      <c r="L948">
        <v>1470852048</v>
      </c>
      <c r="M948" s="14">
        <f t="shared" si="87"/>
        <v>42592.750555555554</v>
      </c>
      <c r="N948" s="10">
        <f t="shared" si="88"/>
        <v>2016</v>
      </c>
      <c r="O948" t="b">
        <v>0</v>
      </c>
      <c r="P948">
        <v>5</v>
      </c>
      <c r="Q948" s="10">
        <f t="shared" si="84"/>
        <v>2</v>
      </c>
      <c r="R948" s="10">
        <f t="shared" si="89"/>
        <v>57.2</v>
      </c>
      <c r="S948" t="b">
        <v>0</v>
      </c>
      <c r="T948" t="s">
        <v>8271</v>
      </c>
      <c r="U948" s="12" t="s">
        <v>8328</v>
      </c>
      <c r="V948" t="s">
        <v>8330</v>
      </c>
    </row>
    <row r="949" spans="1:22" ht="60" hidden="1" x14ac:dyDescent="0.25">
      <c r="A949">
        <v>947</v>
      </c>
      <c r="B949" s="3" t="s">
        <v>948</v>
      </c>
      <c r="C949" s="9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f t="shared" si="85"/>
        <v>42551.781319444446</v>
      </c>
      <c r="K949" s="10">
        <f t="shared" si="86"/>
        <v>2016</v>
      </c>
      <c r="L949">
        <v>1462128306</v>
      </c>
      <c r="M949" s="14">
        <f t="shared" si="87"/>
        <v>42491.781319444446</v>
      </c>
      <c r="N949" s="10">
        <f t="shared" si="88"/>
        <v>2016</v>
      </c>
      <c r="O949" t="b">
        <v>0</v>
      </c>
      <c r="P949">
        <v>0</v>
      </c>
      <c r="Q949" s="10">
        <f t="shared" si="84"/>
        <v>0</v>
      </c>
      <c r="R949" s="10">
        <f t="shared" si="89"/>
        <v>0</v>
      </c>
      <c r="S949" t="b">
        <v>0</v>
      </c>
      <c r="T949" t="s">
        <v>8271</v>
      </c>
      <c r="U949" s="12" t="s">
        <v>8328</v>
      </c>
      <c r="V949" t="s">
        <v>8330</v>
      </c>
    </row>
    <row r="950" spans="1:22" ht="60" hidden="1" x14ac:dyDescent="0.25">
      <c r="A950">
        <v>948</v>
      </c>
      <c r="B950" s="3" t="s">
        <v>949</v>
      </c>
      <c r="C950" s="9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f t="shared" si="85"/>
        <v>42441.828287037039</v>
      </c>
      <c r="K950" s="10">
        <f t="shared" si="86"/>
        <v>2016</v>
      </c>
      <c r="L950">
        <v>1455220364</v>
      </c>
      <c r="M950" s="14">
        <f t="shared" si="87"/>
        <v>42411.828287037039</v>
      </c>
      <c r="N950" s="10">
        <f t="shared" si="88"/>
        <v>2016</v>
      </c>
      <c r="O950" t="b">
        <v>0</v>
      </c>
      <c r="P950">
        <v>8</v>
      </c>
      <c r="Q950" s="10">
        <f t="shared" si="84"/>
        <v>12</v>
      </c>
      <c r="R950" s="10">
        <f t="shared" si="89"/>
        <v>60</v>
      </c>
      <c r="S950" t="b">
        <v>0</v>
      </c>
      <c r="T950" t="s">
        <v>8271</v>
      </c>
      <c r="U950" s="12" t="s">
        <v>8328</v>
      </c>
      <c r="V950" t="s">
        <v>8330</v>
      </c>
    </row>
    <row r="951" spans="1:22" ht="45" hidden="1" x14ac:dyDescent="0.25">
      <c r="A951">
        <v>949</v>
      </c>
      <c r="B951" s="3" t="s">
        <v>950</v>
      </c>
      <c r="C951" s="9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f t="shared" si="85"/>
        <v>42421.043703703705</v>
      </c>
      <c r="K951" s="10">
        <f t="shared" si="86"/>
        <v>2016</v>
      </c>
      <c r="L951">
        <v>1450832576</v>
      </c>
      <c r="M951" s="14">
        <f t="shared" si="87"/>
        <v>42361.043703703705</v>
      </c>
      <c r="N951" s="10">
        <f t="shared" si="88"/>
        <v>2015</v>
      </c>
      <c r="O951" t="b">
        <v>0</v>
      </c>
      <c r="P951">
        <v>7</v>
      </c>
      <c r="Q951" s="10">
        <f t="shared" si="84"/>
        <v>1</v>
      </c>
      <c r="R951" s="10">
        <f t="shared" si="89"/>
        <v>39</v>
      </c>
      <c r="S951" t="b">
        <v>0</v>
      </c>
      <c r="T951" t="s">
        <v>8271</v>
      </c>
      <c r="U951" s="12" t="s">
        <v>8328</v>
      </c>
      <c r="V951" t="s">
        <v>8330</v>
      </c>
    </row>
    <row r="952" spans="1:22" ht="45" hidden="1" x14ac:dyDescent="0.25">
      <c r="A952">
        <v>950</v>
      </c>
      <c r="B952" s="3" t="s">
        <v>951</v>
      </c>
      <c r="C952" s="9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f t="shared" si="85"/>
        <v>42386.750706018516</v>
      </c>
      <c r="K952" s="10">
        <f t="shared" si="86"/>
        <v>2016</v>
      </c>
      <c r="L952">
        <v>1450461661</v>
      </c>
      <c r="M952" s="14">
        <f t="shared" si="87"/>
        <v>42356.750706018516</v>
      </c>
      <c r="N952" s="10">
        <f t="shared" si="88"/>
        <v>2015</v>
      </c>
      <c r="O952" t="b">
        <v>0</v>
      </c>
      <c r="P952">
        <v>24</v>
      </c>
      <c r="Q952" s="10">
        <f t="shared" si="84"/>
        <v>28</v>
      </c>
      <c r="R952" s="10">
        <f t="shared" si="89"/>
        <v>58.42</v>
      </c>
      <c r="S952" t="b">
        <v>0</v>
      </c>
      <c r="T952" t="s">
        <v>8271</v>
      </c>
      <c r="U952" s="12" t="s">
        <v>8328</v>
      </c>
      <c r="V952" t="s">
        <v>8330</v>
      </c>
    </row>
    <row r="953" spans="1:22" hidden="1" x14ac:dyDescent="0.25">
      <c r="A953">
        <v>951</v>
      </c>
      <c r="B953" s="3" t="s">
        <v>952</v>
      </c>
      <c r="C953" s="9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f t="shared" si="85"/>
        <v>42525.653611111105</v>
      </c>
      <c r="K953" s="10">
        <f t="shared" si="86"/>
        <v>2016</v>
      </c>
      <c r="L953">
        <v>1461166872</v>
      </c>
      <c r="M953" s="14">
        <f t="shared" si="87"/>
        <v>42480.653611111105</v>
      </c>
      <c r="N953" s="10">
        <f t="shared" si="88"/>
        <v>2016</v>
      </c>
      <c r="O953" t="b">
        <v>0</v>
      </c>
      <c r="P953">
        <v>121</v>
      </c>
      <c r="Q953" s="10">
        <f t="shared" si="84"/>
        <v>38</v>
      </c>
      <c r="R953" s="10">
        <f t="shared" si="89"/>
        <v>158.63999999999999</v>
      </c>
      <c r="S953" t="b">
        <v>0</v>
      </c>
      <c r="T953" t="s">
        <v>8271</v>
      </c>
      <c r="U953" s="12" t="s">
        <v>8328</v>
      </c>
      <c r="V953" t="s">
        <v>8330</v>
      </c>
    </row>
    <row r="954" spans="1:22" ht="30" hidden="1" x14ac:dyDescent="0.25">
      <c r="A954">
        <v>952</v>
      </c>
      <c r="B954" s="3" t="s">
        <v>953</v>
      </c>
      <c r="C954" s="9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f t="shared" si="85"/>
        <v>42692.655231481483</v>
      </c>
      <c r="K954" s="10">
        <f t="shared" si="86"/>
        <v>2016</v>
      </c>
      <c r="L954">
        <v>1476888212</v>
      </c>
      <c r="M954" s="14">
        <f t="shared" si="87"/>
        <v>42662.613564814819</v>
      </c>
      <c r="N954" s="10">
        <f t="shared" si="88"/>
        <v>2016</v>
      </c>
      <c r="O954" t="b">
        <v>0</v>
      </c>
      <c r="P954">
        <v>196</v>
      </c>
      <c r="Q954" s="10">
        <f t="shared" si="84"/>
        <v>40</v>
      </c>
      <c r="R954" s="10">
        <f t="shared" si="89"/>
        <v>99.86</v>
      </c>
      <c r="S954" t="b">
        <v>0</v>
      </c>
      <c r="T954" t="s">
        <v>8271</v>
      </c>
      <c r="U954" s="12" t="s">
        <v>8328</v>
      </c>
      <c r="V954" t="s">
        <v>8330</v>
      </c>
    </row>
    <row r="955" spans="1:22" ht="45" hidden="1" x14ac:dyDescent="0.25">
      <c r="A955">
        <v>953</v>
      </c>
      <c r="B955" s="3" t="s">
        <v>954</v>
      </c>
      <c r="C955" s="9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f t="shared" si="85"/>
        <v>42029.164340277777</v>
      </c>
      <c r="K955" s="10">
        <f t="shared" si="86"/>
        <v>2015</v>
      </c>
      <c r="L955">
        <v>1419566199</v>
      </c>
      <c r="M955" s="14">
        <f t="shared" si="87"/>
        <v>41999.164340277777</v>
      </c>
      <c r="N955" s="10">
        <f t="shared" si="88"/>
        <v>2014</v>
      </c>
      <c r="O955" t="b">
        <v>0</v>
      </c>
      <c r="P955">
        <v>5</v>
      </c>
      <c r="Q955" s="10">
        <f t="shared" si="84"/>
        <v>1</v>
      </c>
      <c r="R955" s="10">
        <f t="shared" si="89"/>
        <v>25.2</v>
      </c>
      <c r="S955" t="b">
        <v>0</v>
      </c>
      <c r="T955" t="s">
        <v>8271</v>
      </c>
      <c r="U955" s="12" t="s">
        <v>8328</v>
      </c>
      <c r="V955" t="s">
        <v>8330</v>
      </c>
    </row>
    <row r="956" spans="1:22" ht="45" hidden="1" x14ac:dyDescent="0.25">
      <c r="A956">
        <v>954</v>
      </c>
      <c r="B956" s="3" t="s">
        <v>955</v>
      </c>
      <c r="C956" s="9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f t="shared" si="85"/>
        <v>42236.833784722221</v>
      </c>
      <c r="K956" s="10">
        <f t="shared" si="86"/>
        <v>2015</v>
      </c>
      <c r="L956">
        <v>1436472039</v>
      </c>
      <c r="M956" s="14">
        <f t="shared" si="87"/>
        <v>42194.833784722221</v>
      </c>
      <c r="N956" s="10">
        <f t="shared" si="88"/>
        <v>2015</v>
      </c>
      <c r="O956" t="b">
        <v>0</v>
      </c>
      <c r="P956">
        <v>73</v>
      </c>
      <c r="Q956" s="10">
        <f t="shared" si="84"/>
        <v>43</v>
      </c>
      <c r="R956" s="10">
        <f t="shared" si="89"/>
        <v>89.19</v>
      </c>
      <c r="S956" t="b">
        <v>0</v>
      </c>
      <c r="T956" t="s">
        <v>8271</v>
      </c>
      <c r="U956" s="12" t="s">
        <v>8328</v>
      </c>
      <c r="V956" t="s">
        <v>8330</v>
      </c>
    </row>
    <row r="957" spans="1:22" ht="45" hidden="1" x14ac:dyDescent="0.25">
      <c r="A957">
        <v>955</v>
      </c>
      <c r="B957" s="3" t="s">
        <v>956</v>
      </c>
      <c r="C957" s="9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f t="shared" si="85"/>
        <v>42626.295138888891</v>
      </c>
      <c r="K957" s="10">
        <f t="shared" si="86"/>
        <v>2016</v>
      </c>
      <c r="L957">
        <v>1470294300</v>
      </c>
      <c r="M957" s="14">
        <f t="shared" si="87"/>
        <v>42586.295138888891</v>
      </c>
      <c r="N957" s="10">
        <f t="shared" si="88"/>
        <v>2016</v>
      </c>
      <c r="O957" t="b">
        <v>0</v>
      </c>
      <c r="P957">
        <v>93</v>
      </c>
      <c r="Q957" s="10">
        <f t="shared" si="84"/>
        <v>6</v>
      </c>
      <c r="R957" s="10">
        <f t="shared" si="89"/>
        <v>182.62</v>
      </c>
      <c r="S957" t="b">
        <v>0</v>
      </c>
      <c r="T957" t="s">
        <v>8271</v>
      </c>
      <c r="U957" s="12" t="s">
        <v>8328</v>
      </c>
      <c r="V957" t="s">
        <v>8330</v>
      </c>
    </row>
    <row r="958" spans="1:22" ht="60" hidden="1" x14ac:dyDescent="0.25">
      <c r="A958">
        <v>956</v>
      </c>
      <c r="B958" s="3" t="s">
        <v>957</v>
      </c>
      <c r="C958" s="9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f t="shared" si="85"/>
        <v>42120.872210648144</v>
      </c>
      <c r="K958" s="10">
        <f t="shared" si="86"/>
        <v>2015</v>
      </c>
      <c r="L958">
        <v>1424901359</v>
      </c>
      <c r="M958" s="14">
        <f t="shared" si="87"/>
        <v>42060.913877314815</v>
      </c>
      <c r="N958" s="10">
        <f t="shared" si="88"/>
        <v>2015</v>
      </c>
      <c r="O958" t="b">
        <v>0</v>
      </c>
      <c r="P958">
        <v>17</v>
      </c>
      <c r="Q958" s="10">
        <f t="shared" si="84"/>
        <v>2</v>
      </c>
      <c r="R958" s="10">
        <f t="shared" si="89"/>
        <v>50.65</v>
      </c>
      <c r="S958" t="b">
        <v>0</v>
      </c>
      <c r="T958" t="s">
        <v>8271</v>
      </c>
      <c r="U958" s="12" t="s">
        <v>8328</v>
      </c>
      <c r="V958" t="s">
        <v>8330</v>
      </c>
    </row>
    <row r="959" spans="1:22" ht="30" hidden="1" x14ac:dyDescent="0.25">
      <c r="A959">
        <v>957</v>
      </c>
      <c r="B959" s="3" t="s">
        <v>958</v>
      </c>
      <c r="C959" s="9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f t="shared" si="85"/>
        <v>42691.594131944439</v>
      </c>
      <c r="K959" s="10">
        <f t="shared" si="86"/>
        <v>2016</v>
      </c>
      <c r="L959">
        <v>1476710133</v>
      </c>
      <c r="M959" s="14">
        <f t="shared" si="87"/>
        <v>42660.552465277782</v>
      </c>
      <c r="N959" s="10">
        <f t="shared" si="88"/>
        <v>2016</v>
      </c>
      <c r="O959" t="b">
        <v>0</v>
      </c>
      <c r="P959">
        <v>7</v>
      </c>
      <c r="Q959" s="10">
        <f t="shared" si="84"/>
        <v>2</v>
      </c>
      <c r="R959" s="10">
        <f t="shared" si="89"/>
        <v>33.29</v>
      </c>
      <c r="S959" t="b">
        <v>0</v>
      </c>
      <c r="T959" t="s">
        <v>8271</v>
      </c>
      <c r="U959" s="12" t="s">
        <v>8328</v>
      </c>
      <c r="V959" t="s">
        <v>8330</v>
      </c>
    </row>
    <row r="960" spans="1:22" ht="60" hidden="1" x14ac:dyDescent="0.25">
      <c r="A960">
        <v>958</v>
      </c>
      <c r="B960" s="3" t="s">
        <v>959</v>
      </c>
      <c r="C960" s="9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f t="shared" si="85"/>
        <v>42104.207638888889</v>
      </c>
      <c r="K960" s="10">
        <f t="shared" si="86"/>
        <v>2015</v>
      </c>
      <c r="L960">
        <v>1426792563</v>
      </c>
      <c r="M960" s="14">
        <f t="shared" si="87"/>
        <v>42082.802812499998</v>
      </c>
      <c r="N960" s="10">
        <f t="shared" si="88"/>
        <v>2015</v>
      </c>
      <c r="O960" t="b">
        <v>0</v>
      </c>
      <c r="P960">
        <v>17</v>
      </c>
      <c r="Q960" s="10">
        <f t="shared" si="84"/>
        <v>11</v>
      </c>
      <c r="R960" s="10">
        <f t="shared" si="89"/>
        <v>51.82</v>
      </c>
      <c r="S960" t="b">
        <v>0</v>
      </c>
      <c r="T960" t="s">
        <v>8271</v>
      </c>
      <c r="U960" s="12" t="s">
        <v>8328</v>
      </c>
      <c r="V960" t="s">
        <v>8330</v>
      </c>
    </row>
    <row r="961" spans="1:22" ht="60" hidden="1" x14ac:dyDescent="0.25">
      <c r="A961">
        <v>959</v>
      </c>
      <c r="B961" s="3" t="s">
        <v>960</v>
      </c>
      <c r="C961" s="9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f t="shared" si="85"/>
        <v>42023.174363425926</v>
      </c>
      <c r="K961" s="10">
        <f t="shared" si="86"/>
        <v>2015</v>
      </c>
      <c r="L961">
        <v>1419048665</v>
      </c>
      <c r="M961" s="14">
        <f t="shared" si="87"/>
        <v>41993.174363425926</v>
      </c>
      <c r="N961" s="10">
        <f t="shared" si="88"/>
        <v>2014</v>
      </c>
      <c r="O961" t="b">
        <v>0</v>
      </c>
      <c r="P961">
        <v>171</v>
      </c>
      <c r="Q961" s="10">
        <f t="shared" si="84"/>
        <v>39</v>
      </c>
      <c r="R961" s="10">
        <f t="shared" si="89"/>
        <v>113.63</v>
      </c>
      <c r="S961" t="b">
        <v>0</v>
      </c>
      <c r="T961" t="s">
        <v>8271</v>
      </c>
      <c r="U961" s="12" t="s">
        <v>8328</v>
      </c>
      <c r="V961" t="s">
        <v>8330</v>
      </c>
    </row>
    <row r="962" spans="1:22" ht="45" hidden="1" x14ac:dyDescent="0.25">
      <c r="A962">
        <v>960</v>
      </c>
      <c r="B962" s="3" t="s">
        <v>961</v>
      </c>
      <c r="C962" s="9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f t="shared" si="85"/>
        <v>42808.585127314815</v>
      </c>
      <c r="K962" s="10">
        <f t="shared" si="86"/>
        <v>2017</v>
      </c>
      <c r="L962">
        <v>1485874955</v>
      </c>
      <c r="M962" s="14">
        <f t="shared" si="87"/>
        <v>42766.626793981486</v>
      </c>
      <c r="N962" s="10">
        <f t="shared" si="88"/>
        <v>2017</v>
      </c>
      <c r="O962" t="b">
        <v>0</v>
      </c>
      <c r="P962">
        <v>188</v>
      </c>
      <c r="Q962" s="10">
        <f t="shared" ref="Q962:Q1025" si="90">ROUND(E962/D962*100,0)</f>
        <v>46</v>
      </c>
      <c r="R962" s="10">
        <f t="shared" si="89"/>
        <v>136.46</v>
      </c>
      <c r="S962" t="b">
        <v>0</v>
      </c>
      <c r="T962" t="s">
        <v>8271</v>
      </c>
      <c r="U962" s="12" t="s">
        <v>8328</v>
      </c>
      <c r="V962" t="s">
        <v>8330</v>
      </c>
    </row>
    <row r="963" spans="1:22" ht="45" hidden="1" x14ac:dyDescent="0.25">
      <c r="A963">
        <v>961</v>
      </c>
      <c r="B963" s="3" t="s">
        <v>962</v>
      </c>
      <c r="C963" s="9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f t="shared" ref="J963:J1026" si="91">(((I963/60)/60/24)+DATE(1970,1,1))</f>
        <v>42786.791666666672</v>
      </c>
      <c r="K963" s="10">
        <f t="shared" ref="K963:K1026" si="92">YEAR(J963)</f>
        <v>2017</v>
      </c>
      <c r="L963">
        <v>1483634335</v>
      </c>
      <c r="M963" s="14">
        <f t="shared" ref="M963:M1026" si="93">(((L963/60)/60/24)+DATE(1970,1,1))</f>
        <v>42740.693692129629</v>
      </c>
      <c r="N963" s="10">
        <f t="shared" ref="N963:N1026" si="94">YEAR(M963)</f>
        <v>2017</v>
      </c>
      <c r="O963" t="b">
        <v>0</v>
      </c>
      <c r="P963">
        <v>110</v>
      </c>
      <c r="Q963" s="10">
        <f t="shared" si="90"/>
        <v>42</v>
      </c>
      <c r="R963" s="10">
        <f t="shared" ref="R963:R1026" si="95">IFERROR(ROUND(E963/P963,2),0)</f>
        <v>364.35</v>
      </c>
      <c r="S963" t="b">
        <v>0</v>
      </c>
      <c r="T963" t="s">
        <v>8271</v>
      </c>
      <c r="U963" s="12" t="s">
        <v>8328</v>
      </c>
      <c r="V963" t="s">
        <v>8330</v>
      </c>
    </row>
    <row r="964" spans="1:22" ht="60" hidden="1" x14ac:dyDescent="0.25">
      <c r="A964">
        <v>962</v>
      </c>
      <c r="B964" s="3" t="s">
        <v>963</v>
      </c>
      <c r="C964" s="9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f t="shared" si="91"/>
        <v>42411.712418981479</v>
      </c>
      <c r="K964" s="10">
        <f t="shared" si="92"/>
        <v>2016</v>
      </c>
      <c r="L964">
        <v>1451927153</v>
      </c>
      <c r="M964" s="14">
        <f t="shared" si="93"/>
        <v>42373.712418981479</v>
      </c>
      <c r="N964" s="10">
        <f t="shared" si="94"/>
        <v>2016</v>
      </c>
      <c r="O964" t="b">
        <v>0</v>
      </c>
      <c r="P964">
        <v>37</v>
      </c>
      <c r="Q964" s="10">
        <f t="shared" si="90"/>
        <v>28</v>
      </c>
      <c r="R964" s="10">
        <f t="shared" si="95"/>
        <v>19.239999999999998</v>
      </c>
      <c r="S964" t="b">
        <v>0</v>
      </c>
      <c r="T964" t="s">
        <v>8271</v>
      </c>
      <c r="U964" s="12" t="s">
        <v>8328</v>
      </c>
      <c r="V964" t="s">
        <v>8330</v>
      </c>
    </row>
    <row r="965" spans="1:22" ht="30" hidden="1" x14ac:dyDescent="0.25">
      <c r="A965">
        <v>963</v>
      </c>
      <c r="B965" s="3" t="s">
        <v>964</v>
      </c>
      <c r="C965" s="9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f t="shared" si="91"/>
        <v>42660.635636574079</v>
      </c>
      <c r="K965" s="10">
        <f t="shared" si="92"/>
        <v>2016</v>
      </c>
      <c r="L965">
        <v>1473693319</v>
      </c>
      <c r="M965" s="14">
        <f t="shared" si="93"/>
        <v>42625.635636574079</v>
      </c>
      <c r="N965" s="10">
        <f t="shared" si="94"/>
        <v>2016</v>
      </c>
      <c r="O965" t="b">
        <v>0</v>
      </c>
      <c r="P965">
        <v>9</v>
      </c>
      <c r="Q965" s="10">
        <f t="shared" si="90"/>
        <v>1</v>
      </c>
      <c r="R965" s="10">
        <f t="shared" si="95"/>
        <v>41.89</v>
      </c>
      <c r="S965" t="b">
        <v>0</v>
      </c>
      <c r="T965" t="s">
        <v>8271</v>
      </c>
      <c r="U965" s="12" t="s">
        <v>8328</v>
      </c>
      <c r="V965" t="s">
        <v>8330</v>
      </c>
    </row>
    <row r="966" spans="1:22" ht="60" hidden="1" x14ac:dyDescent="0.25">
      <c r="A966">
        <v>964</v>
      </c>
      <c r="B966" s="3" t="s">
        <v>965</v>
      </c>
      <c r="C966" s="9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f t="shared" si="91"/>
        <v>42248.628692129627</v>
      </c>
      <c r="K966" s="10">
        <f t="shared" si="92"/>
        <v>2015</v>
      </c>
      <c r="L966">
        <v>1437663919</v>
      </c>
      <c r="M966" s="14">
        <f t="shared" si="93"/>
        <v>42208.628692129627</v>
      </c>
      <c r="N966" s="10">
        <f t="shared" si="94"/>
        <v>2015</v>
      </c>
      <c r="O966" t="b">
        <v>0</v>
      </c>
      <c r="P966">
        <v>29</v>
      </c>
      <c r="Q966" s="10">
        <f t="shared" si="90"/>
        <v>1</v>
      </c>
      <c r="R966" s="10">
        <f t="shared" si="95"/>
        <v>30.31</v>
      </c>
      <c r="S966" t="b">
        <v>0</v>
      </c>
      <c r="T966" t="s">
        <v>8271</v>
      </c>
      <c r="U966" s="12" t="s">
        <v>8328</v>
      </c>
      <c r="V966" t="s">
        <v>8330</v>
      </c>
    </row>
    <row r="967" spans="1:22" ht="60" hidden="1" x14ac:dyDescent="0.25">
      <c r="A967">
        <v>965</v>
      </c>
      <c r="B967" s="3" t="s">
        <v>966</v>
      </c>
      <c r="C967" s="9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f t="shared" si="91"/>
        <v>42669.165972222225</v>
      </c>
      <c r="K967" s="10">
        <f t="shared" si="92"/>
        <v>2016</v>
      </c>
      <c r="L967">
        <v>1474676646</v>
      </c>
      <c r="M967" s="14">
        <f t="shared" si="93"/>
        <v>42637.016736111109</v>
      </c>
      <c r="N967" s="10">
        <f t="shared" si="94"/>
        <v>2016</v>
      </c>
      <c r="O967" t="b">
        <v>0</v>
      </c>
      <c r="P967">
        <v>6</v>
      </c>
      <c r="Q967" s="10">
        <f t="shared" si="90"/>
        <v>1</v>
      </c>
      <c r="R967" s="10">
        <f t="shared" si="95"/>
        <v>49.67</v>
      </c>
      <c r="S967" t="b">
        <v>0</v>
      </c>
      <c r="T967" t="s">
        <v>8271</v>
      </c>
      <c r="U967" s="12" t="s">
        <v>8328</v>
      </c>
      <c r="V967" t="s">
        <v>8330</v>
      </c>
    </row>
    <row r="968" spans="1:22" ht="45" hidden="1" x14ac:dyDescent="0.25">
      <c r="A968">
        <v>966</v>
      </c>
      <c r="B968" s="3" t="s">
        <v>967</v>
      </c>
      <c r="C968" s="9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f t="shared" si="91"/>
        <v>42649.635787037041</v>
      </c>
      <c r="K968" s="10">
        <f t="shared" si="92"/>
        <v>2016</v>
      </c>
      <c r="L968">
        <v>1473174932</v>
      </c>
      <c r="M968" s="14">
        <f t="shared" si="93"/>
        <v>42619.635787037041</v>
      </c>
      <c r="N968" s="10">
        <f t="shared" si="94"/>
        <v>2016</v>
      </c>
      <c r="O968" t="b">
        <v>0</v>
      </c>
      <c r="P968">
        <v>30</v>
      </c>
      <c r="Q968" s="10">
        <f t="shared" si="90"/>
        <v>15</v>
      </c>
      <c r="R968" s="10">
        <f t="shared" si="95"/>
        <v>59.2</v>
      </c>
      <c r="S968" t="b">
        <v>0</v>
      </c>
      <c r="T968" t="s">
        <v>8271</v>
      </c>
      <c r="U968" s="12" t="s">
        <v>8328</v>
      </c>
      <c r="V968" t="s">
        <v>8330</v>
      </c>
    </row>
    <row r="969" spans="1:22" ht="45" hidden="1" x14ac:dyDescent="0.25">
      <c r="A969">
        <v>967</v>
      </c>
      <c r="B969" s="3" t="s">
        <v>968</v>
      </c>
      <c r="C969" s="9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f t="shared" si="91"/>
        <v>42482.21266203704</v>
      </c>
      <c r="K969" s="10">
        <f t="shared" si="92"/>
        <v>2016</v>
      </c>
      <c r="L969">
        <v>1456121174</v>
      </c>
      <c r="M969" s="14">
        <f t="shared" si="93"/>
        <v>42422.254328703704</v>
      </c>
      <c r="N969" s="10">
        <f t="shared" si="94"/>
        <v>2016</v>
      </c>
      <c r="O969" t="b">
        <v>0</v>
      </c>
      <c r="P969">
        <v>81</v>
      </c>
      <c r="Q969" s="10">
        <f t="shared" si="90"/>
        <v>18</v>
      </c>
      <c r="R969" s="10">
        <f t="shared" si="95"/>
        <v>43.98</v>
      </c>
      <c r="S969" t="b">
        <v>0</v>
      </c>
      <c r="T969" t="s">
        <v>8271</v>
      </c>
      <c r="U969" s="12" t="s">
        <v>8328</v>
      </c>
      <c r="V969" t="s">
        <v>8330</v>
      </c>
    </row>
    <row r="970" spans="1:22" ht="60" hidden="1" x14ac:dyDescent="0.25">
      <c r="A970">
        <v>968</v>
      </c>
      <c r="B970" s="3" t="s">
        <v>969</v>
      </c>
      <c r="C970" s="9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f t="shared" si="91"/>
        <v>41866.847615740742</v>
      </c>
      <c r="K970" s="10">
        <f t="shared" si="92"/>
        <v>2014</v>
      </c>
      <c r="L970">
        <v>1405542034</v>
      </c>
      <c r="M970" s="14">
        <f t="shared" si="93"/>
        <v>41836.847615740742</v>
      </c>
      <c r="N970" s="10">
        <f t="shared" si="94"/>
        <v>2014</v>
      </c>
      <c r="O970" t="b">
        <v>0</v>
      </c>
      <c r="P970">
        <v>4</v>
      </c>
      <c r="Q970" s="10">
        <f t="shared" si="90"/>
        <v>1</v>
      </c>
      <c r="R970" s="10">
        <f t="shared" si="95"/>
        <v>26.5</v>
      </c>
      <c r="S970" t="b">
        <v>0</v>
      </c>
      <c r="T970" t="s">
        <v>8271</v>
      </c>
      <c r="U970" s="12" t="s">
        <v>8328</v>
      </c>
      <c r="V970" t="s">
        <v>8330</v>
      </c>
    </row>
    <row r="971" spans="1:22" ht="30" hidden="1" x14ac:dyDescent="0.25">
      <c r="A971">
        <v>969</v>
      </c>
      <c r="B971" s="3" t="s">
        <v>970</v>
      </c>
      <c r="C971" s="9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f t="shared" si="91"/>
        <v>42775.30332175926</v>
      </c>
      <c r="K971" s="10">
        <f t="shared" si="92"/>
        <v>2017</v>
      </c>
      <c r="L971">
        <v>1483773407</v>
      </c>
      <c r="M971" s="14">
        <f t="shared" si="93"/>
        <v>42742.30332175926</v>
      </c>
      <c r="N971" s="10">
        <f t="shared" si="94"/>
        <v>2017</v>
      </c>
      <c r="O971" t="b">
        <v>0</v>
      </c>
      <c r="P971">
        <v>11</v>
      </c>
      <c r="Q971" s="10">
        <f t="shared" si="90"/>
        <v>47</v>
      </c>
      <c r="R971" s="10">
        <f t="shared" si="95"/>
        <v>1272.73</v>
      </c>
      <c r="S971" t="b">
        <v>0</v>
      </c>
      <c r="T971" t="s">
        <v>8271</v>
      </c>
      <c r="U971" s="12" t="s">
        <v>8328</v>
      </c>
      <c r="V971" t="s">
        <v>8330</v>
      </c>
    </row>
    <row r="972" spans="1:22" ht="60" hidden="1" x14ac:dyDescent="0.25">
      <c r="A972">
        <v>970</v>
      </c>
      <c r="B972" s="3" t="s">
        <v>971</v>
      </c>
      <c r="C972" s="9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f t="shared" si="91"/>
        <v>42758.207638888889</v>
      </c>
      <c r="K972" s="10">
        <f t="shared" si="92"/>
        <v>2017</v>
      </c>
      <c r="L972">
        <v>1481951853</v>
      </c>
      <c r="M972" s="14">
        <f t="shared" si="93"/>
        <v>42721.220520833333</v>
      </c>
      <c r="N972" s="10">
        <f t="shared" si="94"/>
        <v>2016</v>
      </c>
      <c r="O972" t="b">
        <v>0</v>
      </c>
      <c r="P972">
        <v>14</v>
      </c>
      <c r="Q972" s="10">
        <f t="shared" si="90"/>
        <v>46</v>
      </c>
      <c r="R972" s="10">
        <f t="shared" si="95"/>
        <v>164</v>
      </c>
      <c r="S972" t="b">
        <v>0</v>
      </c>
      <c r="T972" t="s">
        <v>8271</v>
      </c>
      <c r="U972" s="12" t="s">
        <v>8328</v>
      </c>
      <c r="V972" t="s">
        <v>8330</v>
      </c>
    </row>
    <row r="973" spans="1:22" ht="60" hidden="1" x14ac:dyDescent="0.25">
      <c r="A973">
        <v>971</v>
      </c>
      <c r="B973" s="3" t="s">
        <v>972</v>
      </c>
      <c r="C973" s="9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f t="shared" si="91"/>
        <v>42156.709027777775</v>
      </c>
      <c r="K973" s="10">
        <f t="shared" si="92"/>
        <v>2015</v>
      </c>
      <c r="L973">
        <v>1429290060</v>
      </c>
      <c r="M973" s="14">
        <f t="shared" si="93"/>
        <v>42111.709027777775</v>
      </c>
      <c r="N973" s="10">
        <f t="shared" si="94"/>
        <v>2015</v>
      </c>
      <c r="O973" t="b">
        <v>0</v>
      </c>
      <c r="P973">
        <v>5</v>
      </c>
      <c r="Q973" s="10">
        <f t="shared" si="90"/>
        <v>0</v>
      </c>
      <c r="R973" s="10">
        <f t="shared" si="95"/>
        <v>45.2</v>
      </c>
      <c r="S973" t="b">
        <v>0</v>
      </c>
      <c r="T973" t="s">
        <v>8271</v>
      </c>
      <c r="U973" s="12" t="s">
        <v>8328</v>
      </c>
      <c r="V973" t="s">
        <v>8330</v>
      </c>
    </row>
    <row r="974" spans="1:22" ht="45" hidden="1" x14ac:dyDescent="0.25">
      <c r="A974">
        <v>972</v>
      </c>
      <c r="B974" s="3" t="s">
        <v>973</v>
      </c>
      <c r="C974" s="9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f t="shared" si="91"/>
        <v>41886.290972222225</v>
      </c>
      <c r="K974" s="10">
        <f t="shared" si="92"/>
        <v>2014</v>
      </c>
      <c r="L974">
        <v>1407271598</v>
      </c>
      <c r="M974" s="14">
        <f t="shared" si="93"/>
        <v>41856.865717592591</v>
      </c>
      <c r="N974" s="10">
        <f t="shared" si="94"/>
        <v>2014</v>
      </c>
      <c r="O974" t="b">
        <v>0</v>
      </c>
      <c r="P974">
        <v>45</v>
      </c>
      <c r="Q974" s="10">
        <f t="shared" si="90"/>
        <v>35</v>
      </c>
      <c r="R974" s="10">
        <f t="shared" si="95"/>
        <v>153.88999999999999</v>
      </c>
      <c r="S974" t="b">
        <v>0</v>
      </c>
      <c r="T974" t="s">
        <v>8271</v>
      </c>
      <c r="U974" s="12" t="s">
        <v>8328</v>
      </c>
      <c r="V974" t="s">
        <v>8330</v>
      </c>
    </row>
    <row r="975" spans="1:22" ht="60" hidden="1" x14ac:dyDescent="0.25">
      <c r="A975">
        <v>973</v>
      </c>
      <c r="B975" s="3" t="s">
        <v>974</v>
      </c>
      <c r="C975" s="9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f t="shared" si="91"/>
        <v>42317.056631944448</v>
      </c>
      <c r="K975" s="10">
        <f t="shared" si="92"/>
        <v>2015</v>
      </c>
      <c r="L975">
        <v>1441844493</v>
      </c>
      <c r="M975" s="14">
        <f t="shared" si="93"/>
        <v>42257.014965277776</v>
      </c>
      <c r="N975" s="10">
        <f t="shared" si="94"/>
        <v>2015</v>
      </c>
      <c r="O975" t="b">
        <v>0</v>
      </c>
      <c r="P975">
        <v>8</v>
      </c>
      <c r="Q975" s="10">
        <f t="shared" si="90"/>
        <v>2</v>
      </c>
      <c r="R975" s="10">
        <f t="shared" si="95"/>
        <v>51.38</v>
      </c>
      <c r="S975" t="b">
        <v>0</v>
      </c>
      <c r="T975" t="s">
        <v>8271</v>
      </c>
      <c r="U975" s="12" t="s">
        <v>8328</v>
      </c>
      <c r="V975" t="s">
        <v>8330</v>
      </c>
    </row>
    <row r="976" spans="1:22" ht="45" hidden="1" x14ac:dyDescent="0.25">
      <c r="A976">
        <v>974</v>
      </c>
      <c r="B976" s="3" t="s">
        <v>975</v>
      </c>
      <c r="C976" s="9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f t="shared" si="91"/>
        <v>42454.707824074074</v>
      </c>
      <c r="K976" s="10">
        <f t="shared" si="92"/>
        <v>2016</v>
      </c>
      <c r="L976">
        <v>1456336756</v>
      </c>
      <c r="M976" s="14">
        <f t="shared" si="93"/>
        <v>42424.749490740738</v>
      </c>
      <c r="N976" s="10">
        <f t="shared" si="94"/>
        <v>2016</v>
      </c>
      <c r="O976" t="b">
        <v>0</v>
      </c>
      <c r="P976">
        <v>3</v>
      </c>
      <c r="Q976" s="10">
        <f t="shared" si="90"/>
        <v>1</v>
      </c>
      <c r="R976" s="10">
        <f t="shared" si="95"/>
        <v>93.33</v>
      </c>
      <c r="S976" t="b">
        <v>0</v>
      </c>
      <c r="T976" t="s">
        <v>8271</v>
      </c>
      <c r="U976" s="12" t="s">
        <v>8328</v>
      </c>
      <c r="V976" t="s">
        <v>8330</v>
      </c>
    </row>
    <row r="977" spans="1:22" ht="60" hidden="1" x14ac:dyDescent="0.25">
      <c r="A977">
        <v>975</v>
      </c>
      <c r="B977" s="3" t="s">
        <v>976</v>
      </c>
      <c r="C977" s="9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f t="shared" si="91"/>
        <v>42549.696585648147</v>
      </c>
      <c r="K977" s="10">
        <f t="shared" si="92"/>
        <v>2016</v>
      </c>
      <c r="L977">
        <v>1461948185</v>
      </c>
      <c r="M977" s="14">
        <f t="shared" si="93"/>
        <v>42489.696585648147</v>
      </c>
      <c r="N977" s="10">
        <f t="shared" si="94"/>
        <v>2016</v>
      </c>
      <c r="O977" t="b">
        <v>0</v>
      </c>
      <c r="P977">
        <v>24</v>
      </c>
      <c r="Q977" s="10">
        <f t="shared" si="90"/>
        <v>3</v>
      </c>
      <c r="R977" s="10">
        <f t="shared" si="95"/>
        <v>108.63</v>
      </c>
      <c r="S977" t="b">
        <v>0</v>
      </c>
      <c r="T977" t="s">
        <v>8271</v>
      </c>
      <c r="U977" s="12" t="s">
        <v>8328</v>
      </c>
      <c r="V977" t="s">
        <v>8330</v>
      </c>
    </row>
    <row r="978" spans="1:22" ht="60" hidden="1" x14ac:dyDescent="0.25">
      <c r="A978">
        <v>976</v>
      </c>
      <c r="B978" s="3" t="s">
        <v>977</v>
      </c>
      <c r="C978" s="9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f t="shared" si="91"/>
        <v>42230.058993055558</v>
      </c>
      <c r="K978" s="10">
        <f t="shared" si="92"/>
        <v>2015</v>
      </c>
      <c r="L978">
        <v>1435627497</v>
      </c>
      <c r="M978" s="14">
        <f t="shared" si="93"/>
        <v>42185.058993055558</v>
      </c>
      <c r="N978" s="10">
        <f t="shared" si="94"/>
        <v>2015</v>
      </c>
      <c r="O978" t="b">
        <v>0</v>
      </c>
      <c r="P978">
        <v>18</v>
      </c>
      <c r="Q978" s="10">
        <f t="shared" si="90"/>
        <v>2</v>
      </c>
      <c r="R978" s="10">
        <f t="shared" si="95"/>
        <v>160.5</v>
      </c>
      <c r="S978" t="b">
        <v>0</v>
      </c>
      <c r="T978" t="s">
        <v>8271</v>
      </c>
      <c r="U978" s="12" t="s">
        <v>8328</v>
      </c>
      <c r="V978" t="s">
        <v>8330</v>
      </c>
    </row>
    <row r="979" spans="1:22" ht="60" hidden="1" x14ac:dyDescent="0.25">
      <c r="A979">
        <v>977</v>
      </c>
      <c r="B979" s="3" t="s">
        <v>978</v>
      </c>
      <c r="C979" s="9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f t="shared" si="91"/>
        <v>42421.942094907412</v>
      </c>
      <c r="K979" s="10">
        <f t="shared" si="92"/>
        <v>2016</v>
      </c>
      <c r="L979">
        <v>1453502197</v>
      </c>
      <c r="M979" s="14">
        <f t="shared" si="93"/>
        <v>42391.942094907412</v>
      </c>
      <c r="N979" s="10">
        <f t="shared" si="94"/>
        <v>2016</v>
      </c>
      <c r="O979" t="b">
        <v>0</v>
      </c>
      <c r="P979">
        <v>12</v>
      </c>
      <c r="Q979" s="10">
        <f t="shared" si="90"/>
        <v>34</v>
      </c>
      <c r="R979" s="10">
        <f t="shared" si="95"/>
        <v>75.75</v>
      </c>
      <c r="S979" t="b">
        <v>0</v>
      </c>
      <c r="T979" t="s">
        <v>8271</v>
      </c>
      <c r="U979" s="12" t="s">
        <v>8328</v>
      </c>
      <c r="V979" t="s">
        <v>8330</v>
      </c>
    </row>
    <row r="980" spans="1:22" ht="45" hidden="1" x14ac:dyDescent="0.25">
      <c r="A980">
        <v>978</v>
      </c>
      <c r="B980" s="3" t="s">
        <v>979</v>
      </c>
      <c r="C980" s="9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f t="shared" si="91"/>
        <v>42425.309039351851</v>
      </c>
      <c r="K980" s="10">
        <f t="shared" si="92"/>
        <v>2016</v>
      </c>
      <c r="L980">
        <v>1453793101</v>
      </c>
      <c r="M980" s="14">
        <f t="shared" si="93"/>
        <v>42395.309039351851</v>
      </c>
      <c r="N980" s="10">
        <f t="shared" si="94"/>
        <v>2016</v>
      </c>
      <c r="O980" t="b">
        <v>0</v>
      </c>
      <c r="P980">
        <v>123</v>
      </c>
      <c r="Q980" s="10">
        <f t="shared" si="90"/>
        <v>56</v>
      </c>
      <c r="R980" s="10">
        <f t="shared" si="95"/>
        <v>790.84</v>
      </c>
      <c r="S980" t="b">
        <v>0</v>
      </c>
      <c r="T980" t="s">
        <v>8271</v>
      </c>
      <c r="U980" s="12" t="s">
        <v>8328</v>
      </c>
      <c r="V980" t="s">
        <v>8330</v>
      </c>
    </row>
    <row r="981" spans="1:22" ht="60" hidden="1" x14ac:dyDescent="0.25">
      <c r="A981">
        <v>979</v>
      </c>
      <c r="B981" s="3" t="s">
        <v>980</v>
      </c>
      <c r="C981" s="9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f t="shared" si="91"/>
        <v>42541.790972222225</v>
      </c>
      <c r="K981" s="10">
        <f t="shared" si="92"/>
        <v>2016</v>
      </c>
      <c r="L981">
        <v>1463392828</v>
      </c>
      <c r="M981" s="14">
        <f t="shared" si="93"/>
        <v>42506.416990740734</v>
      </c>
      <c r="N981" s="10">
        <f t="shared" si="94"/>
        <v>2016</v>
      </c>
      <c r="O981" t="b">
        <v>0</v>
      </c>
      <c r="P981">
        <v>96</v>
      </c>
      <c r="Q981" s="10">
        <f t="shared" si="90"/>
        <v>83</v>
      </c>
      <c r="R981" s="10">
        <f t="shared" si="95"/>
        <v>301.94</v>
      </c>
      <c r="S981" t="b">
        <v>0</v>
      </c>
      <c r="T981" t="s">
        <v>8271</v>
      </c>
      <c r="U981" s="12" t="s">
        <v>8328</v>
      </c>
      <c r="V981" t="s">
        <v>8330</v>
      </c>
    </row>
    <row r="982" spans="1:22" ht="60" hidden="1" x14ac:dyDescent="0.25">
      <c r="A982">
        <v>980</v>
      </c>
      <c r="B982" s="3" t="s">
        <v>981</v>
      </c>
      <c r="C982" s="9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f t="shared" si="91"/>
        <v>41973.945856481485</v>
      </c>
      <c r="K982" s="10">
        <f t="shared" si="92"/>
        <v>2014</v>
      </c>
      <c r="L982">
        <v>1413495722</v>
      </c>
      <c r="M982" s="14">
        <f t="shared" si="93"/>
        <v>41928.904189814813</v>
      </c>
      <c r="N982" s="10">
        <f t="shared" si="94"/>
        <v>2014</v>
      </c>
      <c r="O982" t="b">
        <v>0</v>
      </c>
      <c r="P982">
        <v>31</v>
      </c>
      <c r="Q982" s="10">
        <f t="shared" si="90"/>
        <v>15</v>
      </c>
      <c r="R982" s="10">
        <f t="shared" si="95"/>
        <v>47.94</v>
      </c>
      <c r="S982" t="b">
        <v>0</v>
      </c>
      <c r="T982" t="s">
        <v>8271</v>
      </c>
      <c r="U982" s="12" t="s">
        <v>8328</v>
      </c>
      <c r="V982" t="s">
        <v>8330</v>
      </c>
    </row>
    <row r="983" spans="1:22" ht="60" hidden="1" x14ac:dyDescent="0.25">
      <c r="A983">
        <v>981</v>
      </c>
      <c r="B983" s="3" t="s">
        <v>982</v>
      </c>
      <c r="C983" s="9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f t="shared" si="91"/>
        <v>41860.947013888886</v>
      </c>
      <c r="K983" s="10">
        <f t="shared" si="92"/>
        <v>2014</v>
      </c>
      <c r="L983">
        <v>1405032222</v>
      </c>
      <c r="M983" s="14">
        <f t="shared" si="93"/>
        <v>41830.947013888886</v>
      </c>
      <c r="N983" s="10">
        <f t="shared" si="94"/>
        <v>2014</v>
      </c>
      <c r="O983" t="b">
        <v>0</v>
      </c>
      <c r="P983">
        <v>4</v>
      </c>
      <c r="Q983" s="10">
        <f t="shared" si="90"/>
        <v>0</v>
      </c>
      <c r="R983" s="10">
        <f t="shared" si="95"/>
        <v>2.75</v>
      </c>
      <c r="S983" t="b">
        <v>0</v>
      </c>
      <c r="T983" t="s">
        <v>8271</v>
      </c>
      <c r="U983" s="12" t="s">
        <v>8328</v>
      </c>
      <c r="V983" t="s">
        <v>8330</v>
      </c>
    </row>
    <row r="984" spans="1:22" ht="45" hidden="1" x14ac:dyDescent="0.25">
      <c r="A984">
        <v>982</v>
      </c>
      <c r="B984" s="3" t="s">
        <v>983</v>
      </c>
      <c r="C984" s="9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f t="shared" si="91"/>
        <v>42645.753310185188</v>
      </c>
      <c r="K984" s="10">
        <f t="shared" si="92"/>
        <v>2016</v>
      </c>
      <c r="L984">
        <v>1472839486</v>
      </c>
      <c r="M984" s="14">
        <f t="shared" si="93"/>
        <v>42615.753310185188</v>
      </c>
      <c r="N984" s="10">
        <f t="shared" si="94"/>
        <v>2016</v>
      </c>
      <c r="O984" t="b">
        <v>0</v>
      </c>
      <c r="P984">
        <v>3</v>
      </c>
      <c r="Q984" s="10">
        <f t="shared" si="90"/>
        <v>0</v>
      </c>
      <c r="R984" s="10">
        <f t="shared" si="95"/>
        <v>1</v>
      </c>
      <c r="S984" t="b">
        <v>0</v>
      </c>
      <c r="T984" t="s">
        <v>8271</v>
      </c>
      <c r="U984" s="12" t="s">
        <v>8328</v>
      </c>
      <c r="V984" t="s">
        <v>8330</v>
      </c>
    </row>
    <row r="985" spans="1:22" ht="60" hidden="1" x14ac:dyDescent="0.25">
      <c r="A985">
        <v>983</v>
      </c>
      <c r="B985" s="3" t="s">
        <v>984</v>
      </c>
      <c r="C985" s="9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f t="shared" si="91"/>
        <v>42605.870833333334</v>
      </c>
      <c r="K985" s="10">
        <f t="shared" si="92"/>
        <v>2016</v>
      </c>
      <c r="L985">
        <v>1469289685</v>
      </c>
      <c r="M985" s="14">
        <f t="shared" si="93"/>
        <v>42574.667650462965</v>
      </c>
      <c r="N985" s="10">
        <f t="shared" si="94"/>
        <v>2016</v>
      </c>
      <c r="O985" t="b">
        <v>0</v>
      </c>
      <c r="P985">
        <v>179</v>
      </c>
      <c r="Q985" s="10">
        <f t="shared" si="90"/>
        <v>30</v>
      </c>
      <c r="R985" s="10">
        <f t="shared" si="95"/>
        <v>171.79</v>
      </c>
      <c r="S985" t="b">
        <v>0</v>
      </c>
      <c r="T985" t="s">
        <v>8271</v>
      </c>
      <c r="U985" s="12" t="s">
        <v>8328</v>
      </c>
      <c r="V985" t="s">
        <v>8330</v>
      </c>
    </row>
    <row r="986" spans="1:22" ht="90" hidden="1" x14ac:dyDescent="0.25">
      <c r="A986">
        <v>984</v>
      </c>
      <c r="B986" s="3" t="s">
        <v>985</v>
      </c>
      <c r="C986" s="9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f t="shared" si="91"/>
        <v>42091.074166666673</v>
      </c>
      <c r="K986" s="10">
        <f t="shared" si="92"/>
        <v>2015</v>
      </c>
      <c r="L986">
        <v>1424918808</v>
      </c>
      <c r="M986" s="14">
        <f t="shared" si="93"/>
        <v>42061.11583333333</v>
      </c>
      <c r="N986" s="10">
        <f t="shared" si="94"/>
        <v>2015</v>
      </c>
      <c r="O986" t="b">
        <v>0</v>
      </c>
      <c r="P986">
        <v>3</v>
      </c>
      <c r="Q986" s="10">
        <f t="shared" si="90"/>
        <v>1</v>
      </c>
      <c r="R986" s="10">
        <f t="shared" si="95"/>
        <v>35.33</v>
      </c>
      <c r="S986" t="b">
        <v>0</v>
      </c>
      <c r="T986" t="s">
        <v>8271</v>
      </c>
      <c r="U986" s="12" t="s">
        <v>8328</v>
      </c>
      <c r="V986" t="s">
        <v>8330</v>
      </c>
    </row>
    <row r="987" spans="1:22" ht="60" hidden="1" x14ac:dyDescent="0.25">
      <c r="A987">
        <v>985</v>
      </c>
      <c r="B987" s="3" t="s">
        <v>986</v>
      </c>
      <c r="C987" s="9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f t="shared" si="91"/>
        <v>42369.958333333328</v>
      </c>
      <c r="K987" s="10">
        <f t="shared" si="92"/>
        <v>2015</v>
      </c>
      <c r="L987">
        <v>1449011610</v>
      </c>
      <c r="M987" s="14">
        <f t="shared" si="93"/>
        <v>42339.967708333337</v>
      </c>
      <c r="N987" s="10">
        <f t="shared" si="94"/>
        <v>2015</v>
      </c>
      <c r="O987" t="b">
        <v>0</v>
      </c>
      <c r="P987">
        <v>23</v>
      </c>
      <c r="Q987" s="10">
        <f t="shared" si="90"/>
        <v>6</v>
      </c>
      <c r="R987" s="10">
        <f t="shared" si="95"/>
        <v>82.09</v>
      </c>
      <c r="S987" t="b">
        <v>0</v>
      </c>
      <c r="T987" t="s">
        <v>8271</v>
      </c>
      <c r="U987" s="12" t="s">
        <v>8328</v>
      </c>
      <c r="V987" t="s">
        <v>8330</v>
      </c>
    </row>
    <row r="988" spans="1:22" ht="60" hidden="1" x14ac:dyDescent="0.25">
      <c r="A988">
        <v>986</v>
      </c>
      <c r="B988" s="3" t="s">
        <v>987</v>
      </c>
      <c r="C988" s="9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f t="shared" si="91"/>
        <v>42379</v>
      </c>
      <c r="K988" s="10">
        <f t="shared" si="92"/>
        <v>2016</v>
      </c>
      <c r="L988">
        <v>1447698300</v>
      </c>
      <c r="M988" s="14">
        <f t="shared" si="93"/>
        <v>42324.767361111109</v>
      </c>
      <c r="N988" s="10">
        <f t="shared" si="94"/>
        <v>2015</v>
      </c>
      <c r="O988" t="b">
        <v>0</v>
      </c>
      <c r="P988">
        <v>23</v>
      </c>
      <c r="Q988" s="10">
        <f t="shared" si="90"/>
        <v>13</v>
      </c>
      <c r="R988" s="10">
        <f t="shared" si="95"/>
        <v>110.87</v>
      </c>
      <c r="S988" t="b">
        <v>0</v>
      </c>
      <c r="T988" t="s">
        <v>8271</v>
      </c>
      <c r="U988" s="12" t="s">
        <v>8328</v>
      </c>
      <c r="V988" t="s">
        <v>8330</v>
      </c>
    </row>
    <row r="989" spans="1:22" ht="45" hidden="1" x14ac:dyDescent="0.25">
      <c r="A989">
        <v>987</v>
      </c>
      <c r="B989" s="3" t="s">
        <v>988</v>
      </c>
      <c r="C989" s="9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f t="shared" si="91"/>
        <v>41813.294560185182</v>
      </c>
      <c r="K989" s="10">
        <f t="shared" si="92"/>
        <v>2014</v>
      </c>
      <c r="L989">
        <v>1400051050</v>
      </c>
      <c r="M989" s="14">
        <f t="shared" si="93"/>
        <v>41773.294560185182</v>
      </c>
      <c r="N989" s="10">
        <f t="shared" si="94"/>
        <v>2014</v>
      </c>
      <c r="O989" t="b">
        <v>0</v>
      </c>
      <c r="P989">
        <v>41</v>
      </c>
      <c r="Q989" s="10">
        <f t="shared" si="90"/>
        <v>13</v>
      </c>
      <c r="R989" s="10">
        <f t="shared" si="95"/>
        <v>161.22</v>
      </c>
      <c r="S989" t="b">
        <v>0</v>
      </c>
      <c r="T989" t="s">
        <v>8271</v>
      </c>
      <c r="U989" s="12" t="s">
        <v>8328</v>
      </c>
      <c r="V989" t="s">
        <v>8330</v>
      </c>
    </row>
    <row r="990" spans="1:22" ht="60" hidden="1" x14ac:dyDescent="0.25">
      <c r="A990">
        <v>988</v>
      </c>
      <c r="B990" s="3" t="s">
        <v>989</v>
      </c>
      <c r="C990" s="9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f t="shared" si="91"/>
        <v>42644.356770833328</v>
      </c>
      <c r="K990" s="10">
        <f t="shared" si="92"/>
        <v>2016</v>
      </c>
      <c r="L990">
        <v>1472718825</v>
      </c>
      <c r="M990" s="14">
        <f t="shared" si="93"/>
        <v>42614.356770833328</v>
      </c>
      <c r="N990" s="10">
        <f t="shared" si="94"/>
        <v>2016</v>
      </c>
      <c r="O990" t="b">
        <v>0</v>
      </c>
      <c r="P990">
        <v>0</v>
      </c>
      <c r="Q990" s="10">
        <f t="shared" si="90"/>
        <v>0</v>
      </c>
      <c r="R990" s="10">
        <f t="shared" si="95"/>
        <v>0</v>
      </c>
      <c r="S990" t="b">
        <v>0</v>
      </c>
      <c r="T990" t="s">
        <v>8271</v>
      </c>
      <c r="U990" s="12" t="s">
        <v>8328</v>
      </c>
      <c r="V990" t="s">
        <v>8330</v>
      </c>
    </row>
    <row r="991" spans="1:22" ht="30" hidden="1" x14ac:dyDescent="0.25">
      <c r="A991">
        <v>989</v>
      </c>
      <c r="B991" s="3" t="s">
        <v>990</v>
      </c>
      <c r="C991" s="9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f t="shared" si="91"/>
        <v>42641.933969907404</v>
      </c>
      <c r="K991" s="10">
        <f t="shared" si="92"/>
        <v>2016</v>
      </c>
      <c r="L991">
        <v>1472509495</v>
      </c>
      <c r="M991" s="14">
        <f t="shared" si="93"/>
        <v>42611.933969907404</v>
      </c>
      <c r="N991" s="10">
        <f t="shared" si="94"/>
        <v>2016</v>
      </c>
      <c r="O991" t="b">
        <v>0</v>
      </c>
      <c r="P991">
        <v>32</v>
      </c>
      <c r="Q991" s="10">
        <f t="shared" si="90"/>
        <v>17</v>
      </c>
      <c r="R991" s="10">
        <f t="shared" si="95"/>
        <v>52.41</v>
      </c>
      <c r="S991" t="b">
        <v>0</v>
      </c>
      <c r="T991" t="s">
        <v>8271</v>
      </c>
      <c r="U991" s="12" t="s">
        <v>8328</v>
      </c>
      <c r="V991" t="s">
        <v>8330</v>
      </c>
    </row>
    <row r="992" spans="1:22" ht="60" hidden="1" x14ac:dyDescent="0.25">
      <c r="A992">
        <v>990</v>
      </c>
      <c r="B992" s="3" t="s">
        <v>991</v>
      </c>
      <c r="C992" s="9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f t="shared" si="91"/>
        <v>41885.784305555557</v>
      </c>
      <c r="K992" s="10">
        <f t="shared" si="92"/>
        <v>2014</v>
      </c>
      <c r="L992">
        <v>1407178164</v>
      </c>
      <c r="M992" s="14">
        <f t="shared" si="93"/>
        <v>41855.784305555557</v>
      </c>
      <c r="N992" s="10">
        <f t="shared" si="94"/>
        <v>2014</v>
      </c>
      <c r="O992" t="b">
        <v>0</v>
      </c>
      <c r="P992">
        <v>2</v>
      </c>
      <c r="Q992" s="10">
        <f t="shared" si="90"/>
        <v>0</v>
      </c>
      <c r="R992" s="10">
        <f t="shared" si="95"/>
        <v>13</v>
      </c>
      <c r="S992" t="b">
        <v>0</v>
      </c>
      <c r="T992" t="s">
        <v>8271</v>
      </c>
      <c r="U992" s="12" t="s">
        <v>8328</v>
      </c>
      <c r="V992" t="s">
        <v>8330</v>
      </c>
    </row>
    <row r="993" spans="1:22" ht="75" hidden="1" x14ac:dyDescent="0.25">
      <c r="A993">
        <v>991</v>
      </c>
      <c r="B993" s="3" t="s">
        <v>992</v>
      </c>
      <c r="C993" s="9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f t="shared" si="91"/>
        <v>42563.785416666666</v>
      </c>
      <c r="K993" s="10">
        <f t="shared" si="92"/>
        <v>2016</v>
      </c>
      <c r="L993">
        <v>1466186988</v>
      </c>
      <c r="M993" s="14">
        <f t="shared" si="93"/>
        <v>42538.75680555556</v>
      </c>
      <c r="N993" s="10">
        <f t="shared" si="94"/>
        <v>2016</v>
      </c>
      <c r="O993" t="b">
        <v>0</v>
      </c>
      <c r="P993">
        <v>7</v>
      </c>
      <c r="Q993" s="10">
        <f t="shared" si="90"/>
        <v>4</v>
      </c>
      <c r="R993" s="10">
        <f t="shared" si="95"/>
        <v>30.29</v>
      </c>
      <c r="S993" t="b">
        <v>0</v>
      </c>
      <c r="T993" t="s">
        <v>8271</v>
      </c>
      <c r="U993" s="12" t="s">
        <v>8328</v>
      </c>
      <c r="V993" t="s">
        <v>8330</v>
      </c>
    </row>
    <row r="994" spans="1:22" ht="45" hidden="1" x14ac:dyDescent="0.25">
      <c r="A994">
        <v>992</v>
      </c>
      <c r="B994" s="3" t="s">
        <v>993</v>
      </c>
      <c r="C994" s="9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f t="shared" si="91"/>
        <v>42497.883321759262</v>
      </c>
      <c r="K994" s="10">
        <f t="shared" si="92"/>
        <v>2016</v>
      </c>
      <c r="L994">
        <v>1457475119</v>
      </c>
      <c r="M994" s="14">
        <f t="shared" si="93"/>
        <v>42437.924988425926</v>
      </c>
      <c r="N994" s="10">
        <f t="shared" si="94"/>
        <v>2016</v>
      </c>
      <c r="O994" t="b">
        <v>0</v>
      </c>
      <c r="P994">
        <v>4</v>
      </c>
      <c r="Q994" s="10">
        <f t="shared" si="90"/>
        <v>0</v>
      </c>
      <c r="R994" s="10">
        <f t="shared" si="95"/>
        <v>116.75</v>
      </c>
      <c r="S994" t="b">
        <v>0</v>
      </c>
      <c r="T994" t="s">
        <v>8271</v>
      </c>
      <c r="U994" s="12" t="s">
        <v>8328</v>
      </c>
      <c r="V994" t="s">
        <v>8330</v>
      </c>
    </row>
    <row r="995" spans="1:22" ht="45" hidden="1" x14ac:dyDescent="0.25">
      <c r="A995">
        <v>993</v>
      </c>
      <c r="B995" s="3" t="s">
        <v>994</v>
      </c>
      <c r="C995" s="9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f t="shared" si="91"/>
        <v>42686.208333333328</v>
      </c>
      <c r="K995" s="10">
        <f t="shared" si="92"/>
        <v>2016</v>
      </c>
      <c r="L995">
        <v>1476054568</v>
      </c>
      <c r="M995" s="14">
        <f t="shared" si="93"/>
        <v>42652.964907407411</v>
      </c>
      <c r="N995" s="10">
        <f t="shared" si="94"/>
        <v>2016</v>
      </c>
      <c r="O995" t="b">
        <v>0</v>
      </c>
      <c r="P995">
        <v>196</v>
      </c>
      <c r="Q995" s="10">
        <f t="shared" si="90"/>
        <v>25</v>
      </c>
      <c r="R995" s="10">
        <f t="shared" si="95"/>
        <v>89.6</v>
      </c>
      <c r="S995" t="b">
        <v>0</v>
      </c>
      <c r="T995" t="s">
        <v>8271</v>
      </c>
      <c r="U995" s="12" t="s">
        <v>8328</v>
      </c>
      <c r="V995" t="s">
        <v>8330</v>
      </c>
    </row>
    <row r="996" spans="1:22" ht="60" hidden="1" x14ac:dyDescent="0.25">
      <c r="A996">
        <v>994</v>
      </c>
      <c r="B996" s="3" t="s">
        <v>995</v>
      </c>
      <c r="C996" s="9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f t="shared" si="91"/>
        <v>41973.957638888889</v>
      </c>
      <c r="K996" s="10">
        <f t="shared" si="92"/>
        <v>2014</v>
      </c>
      <c r="L996">
        <v>1412835530</v>
      </c>
      <c r="M996" s="14">
        <f t="shared" si="93"/>
        <v>41921.263078703705</v>
      </c>
      <c r="N996" s="10">
        <f t="shared" si="94"/>
        <v>2014</v>
      </c>
      <c r="O996" t="b">
        <v>0</v>
      </c>
      <c r="P996">
        <v>11</v>
      </c>
      <c r="Q996" s="10">
        <f t="shared" si="90"/>
        <v>2</v>
      </c>
      <c r="R996" s="10">
        <f t="shared" si="95"/>
        <v>424.45</v>
      </c>
      <c r="S996" t="b">
        <v>0</v>
      </c>
      <c r="T996" t="s">
        <v>8271</v>
      </c>
      <c r="U996" s="12" t="s">
        <v>8328</v>
      </c>
      <c r="V996" t="s">
        <v>8330</v>
      </c>
    </row>
    <row r="997" spans="1:22" ht="60" hidden="1" x14ac:dyDescent="0.25">
      <c r="A997">
        <v>995</v>
      </c>
      <c r="B997" s="3" t="s">
        <v>996</v>
      </c>
      <c r="C997" s="9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f t="shared" si="91"/>
        <v>41972.666666666672</v>
      </c>
      <c r="K997" s="10">
        <f t="shared" si="92"/>
        <v>2014</v>
      </c>
      <c r="L997">
        <v>1415140480</v>
      </c>
      <c r="M997" s="14">
        <f t="shared" si="93"/>
        <v>41947.940740740742</v>
      </c>
      <c r="N997" s="10">
        <f t="shared" si="94"/>
        <v>2014</v>
      </c>
      <c r="O997" t="b">
        <v>0</v>
      </c>
      <c r="P997">
        <v>9</v>
      </c>
      <c r="Q997" s="10">
        <f t="shared" si="90"/>
        <v>7</v>
      </c>
      <c r="R997" s="10">
        <f t="shared" si="95"/>
        <v>80.67</v>
      </c>
      <c r="S997" t="b">
        <v>0</v>
      </c>
      <c r="T997" t="s">
        <v>8271</v>
      </c>
      <c r="U997" s="12" t="s">
        <v>8328</v>
      </c>
      <c r="V997" t="s">
        <v>8330</v>
      </c>
    </row>
    <row r="998" spans="1:22" ht="45" hidden="1" x14ac:dyDescent="0.25">
      <c r="A998">
        <v>996</v>
      </c>
      <c r="B998" s="3" t="s">
        <v>997</v>
      </c>
      <c r="C998" s="9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f t="shared" si="91"/>
        <v>41847.643750000003</v>
      </c>
      <c r="K998" s="10">
        <f t="shared" si="92"/>
        <v>2014</v>
      </c>
      <c r="L998">
        <v>1403902060</v>
      </c>
      <c r="M998" s="14">
        <f t="shared" si="93"/>
        <v>41817.866435185184</v>
      </c>
      <c r="N998" s="10">
        <f t="shared" si="94"/>
        <v>2014</v>
      </c>
      <c r="O998" t="b">
        <v>0</v>
      </c>
      <c r="P998">
        <v>5</v>
      </c>
      <c r="Q998" s="10">
        <f t="shared" si="90"/>
        <v>2</v>
      </c>
      <c r="R998" s="10">
        <f t="shared" si="95"/>
        <v>13</v>
      </c>
      <c r="S998" t="b">
        <v>0</v>
      </c>
      <c r="T998" t="s">
        <v>8271</v>
      </c>
      <c r="U998" s="12" t="s">
        <v>8328</v>
      </c>
      <c r="V998" t="s">
        <v>8330</v>
      </c>
    </row>
    <row r="999" spans="1:22" ht="30" hidden="1" x14ac:dyDescent="0.25">
      <c r="A999">
        <v>997</v>
      </c>
      <c r="B999" s="3" t="s">
        <v>998</v>
      </c>
      <c r="C999" s="9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f t="shared" si="91"/>
        <v>41971.144641203704</v>
      </c>
      <c r="K999" s="10">
        <f t="shared" si="92"/>
        <v>2014</v>
      </c>
      <c r="L999">
        <v>1414549697</v>
      </c>
      <c r="M999" s="14">
        <f t="shared" si="93"/>
        <v>41941.10297453704</v>
      </c>
      <c r="N999" s="10">
        <f t="shared" si="94"/>
        <v>2014</v>
      </c>
      <c r="O999" t="b">
        <v>0</v>
      </c>
      <c r="P999">
        <v>8</v>
      </c>
      <c r="Q999" s="10">
        <f t="shared" si="90"/>
        <v>1</v>
      </c>
      <c r="R999" s="10">
        <f t="shared" si="95"/>
        <v>8.1300000000000008</v>
      </c>
      <c r="S999" t="b">
        <v>0</v>
      </c>
      <c r="T999" t="s">
        <v>8271</v>
      </c>
      <c r="U999" s="12" t="s">
        <v>8328</v>
      </c>
      <c r="V999" t="s">
        <v>8330</v>
      </c>
    </row>
    <row r="1000" spans="1:22" ht="45" hidden="1" x14ac:dyDescent="0.25">
      <c r="A1000">
        <v>998</v>
      </c>
      <c r="B1000" s="3" t="s">
        <v>999</v>
      </c>
      <c r="C1000" s="9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f t="shared" si="91"/>
        <v>42327.210659722223</v>
      </c>
      <c r="K1000" s="10">
        <f t="shared" si="92"/>
        <v>2015</v>
      </c>
      <c r="L1000">
        <v>1444017801</v>
      </c>
      <c r="M1000" s="14">
        <f t="shared" si="93"/>
        <v>42282.168993055559</v>
      </c>
      <c r="N1000" s="10">
        <f t="shared" si="94"/>
        <v>2015</v>
      </c>
      <c r="O1000" t="b">
        <v>0</v>
      </c>
      <c r="P1000">
        <v>229</v>
      </c>
      <c r="Q1000" s="10">
        <f t="shared" si="90"/>
        <v>59</v>
      </c>
      <c r="R1000" s="10">
        <f t="shared" si="95"/>
        <v>153.43</v>
      </c>
      <c r="S1000" t="b">
        <v>0</v>
      </c>
      <c r="T1000" t="s">
        <v>8271</v>
      </c>
      <c r="U1000" s="12" t="s">
        <v>8328</v>
      </c>
      <c r="V1000" t="s">
        <v>8330</v>
      </c>
    </row>
    <row r="1001" spans="1:22" ht="45" hidden="1" x14ac:dyDescent="0.25">
      <c r="A1001">
        <v>999</v>
      </c>
      <c r="B1001" s="3" t="s">
        <v>1000</v>
      </c>
      <c r="C1001" s="9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f t="shared" si="91"/>
        <v>41956.334722222222</v>
      </c>
      <c r="K1001" s="10">
        <f t="shared" si="92"/>
        <v>2014</v>
      </c>
      <c r="L1001">
        <v>1413270690</v>
      </c>
      <c r="M1001" s="14">
        <f t="shared" si="93"/>
        <v>41926.29965277778</v>
      </c>
      <c r="N1001" s="10">
        <f t="shared" si="94"/>
        <v>2014</v>
      </c>
      <c r="O1001" t="b">
        <v>0</v>
      </c>
      <c r="P1001">
        <v>40</v>
      </c>
      <c r="Q1001" s="10">
        <f t="shared" si="90"/>
        <v>8</v>
      </c>
      <c r="R1001" s="10">
        <f t="shared" si="95"/>
        <v>292.08</v>
      </c>
      <c r="S1001" t="b">
        <v>0</v>
      </c>
      <c r="T1001" t="s">
        <v>8271</v>
      </c>
      <c r="U1001" s="12" t="s">
        <v>8328</v>
      </c>
      <c r="V1001" t="s">
        <v>8330</v>
      </c>
    </row>
    <row r="1002" spans="1:22" ht="45" hidden="1" x14ac:dyDescent="0.25">
      <c r="A1002">
        <v>1000</v>
      </c>
      <c r="B1002" s="3" t="s">
        <v>1001</v>
      </c>
      <c r="C1002" s="9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f t="shared" si="91"/>
        <v>42809.018055555556</v>
      </c>
      <c r="K1002" s="10">
        <f t="shared" si="92"/>
        <v>2017</v>
      </c>
      <c r="L1002">
        <v>1484357160</v>
      </c>
      <c r="M1002" s="14">
        <f t="shared" si="93"/>
        <v>42749.059722222228</v>
      </c>
      <c r="N1002" s="10">
        <f t="shared" si="94"/>
        <v>2017</v>
      </c>
      <c r="O1002" t="b">
        <v>0</v>
      </c>
      <c r="P1002">
        <v>6</v>
      </c>
      <c r="Q1002" s="10">
        <f t="shared" si="90"/>
        <v>2</v>
      </c>
      <c r="R1002" s="10">
        <f t="shared" si="95"/>
        <v>3304</v>
      </c>
      <c r="S1002" t="b">
        <v>0</v>
      </c>
      <c r="T1002" t="s">
        <v>8271</v>
      </c>
      <c r="U1002" s="12" t="s">
        <v>8328</v>
      </c>
      <c r="V1002" t="s">
        <v>8330</v>
      </c>
    </row>
    <row r="1003" spans="1:22" ht="60" hidden="1" x14ac:dyDescent="0.25">
      <c r="A1003">
        <v>1001</v>
      </c>
      <c r="B1003" s="3" t="s">
        <v>1002</v>
      </c>
      <c r="C1003" s="9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f t="shared" si="91"/>
        <v>42765.720057870371</v>
      </c>
      <c r="K1003" s="10">
        <f t="shared" si="92"/>
        <v>2017</v>
      </c>
      <c r="L1003">
        <v>1481908613</v>
      </c>
      <c r="M1003" s="14">
        <f t="shared" si="93"/>
        <v>42720.720057870371</v>
      </c>
      <c r="N1003" s="10">
        <f t="shared" si="94"/>
        <v>2016</v>
      </c>
      <c r="O1003" t="b">
        <v>0</v>
      </c>
      <c r="P1003">
        <v>4</v>
      </c>
      <c r="Q1003" s="10">
        <f t="shared" si="90"/>
        <v>104</v>
      </c>
      <c r="R1003" s="10">
        <f t="shared" si="95"/>
        <v>1300</v>
      </c>
      <c r="S1003" t="b">
        <v>0</v>
      </c>
      <c r="T1003" t="s">
        <v>8271</v>
      </c>
      <c r="U1003" s="12" t="s">
        <v>8328</v>
      </c>
      <c r="V1003" t="s">
        <v>8330</v>
      </c>
    </row>
    <row r="1004" spans="1:22" ht="60" hidden="1" x14ac:dyDescent="0.25">
      <c r="A1004">
        <v>1002</v>
      </c>
      <c r="B1004" s="3" t="s">
        <v>1003</v>
      </c>
      <c r="C1004" s="9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f t="shared" si="91"/>
        <v>42355.249305555553</v>
      </c>
      <c r="K1004" s="10">
        <f t="shared" si="92"/>
        <v>2015</v>
      </c>
      <c r="L1004">
        <v>1447777514</v>
      </c>
      <c r="M1004" s="14">
        <f t="shared" si="93"/>
        <v>42325.684189814812</v>
      </c>
      <c r="N1004" s="10">
        <f t="shared" si="94"/>
        <v>2015</v>
      </c>
      <c r="O1004" t="b">
        <v>0</v>
      </c>
      <c r="P1004">
        <v>22</v>
      </c>
      <c r="Q1004" s="10">
        <f t="shared" si="90"/>
        <v>30</v>
      </c>
      <c r="R1004" s="10">
        <f t="shared" si="95"/>
        <v>134.55000000000001</v>
      </c>
      <c r="S1004" t="b">
        <v>0</v>
      </c>
      <c r="T1004" t="s">
        <v>8271</v>
      </c>
      <c r="U1004" s="12" t="s">
        <v>8328</v>
      </c>
      <c r="V1004" t="s">
        <v>8330</v>
      </c>
    </row>
    <row r="1005" spans="1:22" ht="45" hidden="1" x14ac:dyDescent="0.25">
      <c r="A1005">
        <v>1003</v>
      </c>
      <c r="B1005" s="3" t="s">
        <v>1004</v>
      </c>
      <c r="C1005" s="9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f t="shared" si="91"/>
        <v>42810.667372685188</v>
      </c>
      <c r="K1005" s="10">
        <f t="shared" si="92"/>
        <v>2017</v>
      </c>
      <c r="L1005">
        <v>1487091661</v>
      </c>
      <c r="M1005" s="14">
        <f t="shared" si="93"/>
        <v>42780.709039351852</v>
      </c>
      <c r="N1005" s="10">
        <f t="shared" si="94"/>
        <v>2017</v>
      </c>
      <c r="O1005" t="b">
        <v>0</v>
      </c>
      <c r="P1005">
        <v>15</v>
      </c>
      <c r="Q1005" s="10">
        <f t="shared" si="90"/>
        <v>16</v>
      </c>
      <c r="R1005" s="10">
        <f t="shared" si="95"/>
        <v>214.07</v>
      </c>
      <c r="S1005" t="b">
        <v>0</v>
      </c>
      <c r="T1005" t="s">
        <v>8271</v>
      </c>
      <c r="U1005" s="12" t="s">
        <v>8328</v>
      </c>
      <c r="V1005" t="s">
        <v>8330</v>
      </c>
    </row>
    <row r="1006" spans="1:22" ht="45" hidden="1" x14ac:dyDescent="0.25">
      <c r="A1006">
        <v>1004</v>
      </c>
      <c r="B1006" s="3" t="s">
        <v>1005</v>
      </c>
      <c r="C1006" s="9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f t="shared" si="91"/>
        <v>42418.708645833336</v>
      </c>
      <c r="K1006" s="10">
        <f t="shared" si="92"/>
        <v>2016</v>
      </c>
      <c r="L1006">
        <v>1453222827</v>
      </c>
      <c r="M1006" s="14">
        <f t="shared" si="93"/>
        <v>42388.708645833336</v>
      </c>
      <c r="N1006" s="10">
        <f t="shared" si="94"/>
        <v>2016</v>
      </c>
      <c r="O1006" t="b">
        <v>0</v>
      </c>
      <c r="P1006">
        <v>95</v>
      </c>
      <c r="Q1006" s="10">
        <f t="shared" si="90"/>
        <v>82</v>
      </c>
      <c r="R1006" s="10">
        <f t="shared" si="95"/>
        <v>216.34</v>
      </c>
      <c r="S1006" t="b">
        <v>0</v>
      </c>
      <c r="T1006" t="s">
        <v>8271</v>
      </c>
      <c r="U1006" s="12" t="s">
        <v>8328</v>
      </c>
      <c r="V1006" t="s">
        <v>8330</v>
      </c>
    </row>
    <row r="1007" spans="1:22" ht="45" hidden="1" x14ac:dyDescent="0.25">
      <c r="A1007">
        <v>1005</v>
      </c>
      <c r="B1007" s="3" t="s">
        <v>1006</v>
      </c>
      <c r="C1007" s="9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f t="shared" si="91"/>
        <v>42307.624803240738</v>
      </c>
      <c r="K1007" s="10">
        <f t="shared" si="92"/>
        <v>2015</v>
      </c>
      <c r="L1007">
        <v>1443538783</v>
      </c>
      <c r="M1007" s="14">
        <f t="shared" si="93"/>
        <v>42276.624803240738</v>
      </c>
      <c r="N1007" s="10">
        <f t="shared" si="94"/>
        <v>2015</v>
      </c>
      <c r="O1007" t="b">
        <v>0</v>
      </c>
      <c r="P1007">
        <v>161</v>
      </c>
      <c r="Q1007" s="10">
        <f t="shared" si="90"/>
        <v>75</v>
      </c>
      <c r="R1007" s="10">
        <f t="shared" si="95"/>
        <v>932.31</v>
      </c>
      <c r="S1007" t="b">
        <v>0</v>
      </c>
      <c r="T1007" t="s">
        <v>8271</v>
      </c>
      <c r="U1007" s="12" t="s">
        <v>8328</v>
      </c>
      <c r="V1007" t="s">
        <v>8330</v>
      </c>
    </row>
    <row r="1008" spans="1:22" ht="45" hidden="1" x14ac:dyDescent="0.25">
      <c r="A1008">
        <v>1006</v>
      </c>
      <c r="B1008" s="3" t="s">
        <v>1007</v>
      </c>
      <c r="C1008" s="9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f t="shared" si="91"/>
        <v>41985.299305555556</v>
      </c>
      <c r="K1008" s="10">
        <f t="shared" si="92"/>
        <v>2014</v>
      </c>
      <c r="L1008">
        <v>1417654672</v>
      </c>
      <c r="M1008" s="14">
        <f t="shared" si="93"/>
        <v>41977.040185185186</v>
      </c>
      <c r="N1008" s="10">
        <f t="shared" si="94"/>
        <v>2014</v>
      </c>
      <c r="O1008" t="b">
        <v>0</v>
      </c>
      <c r="P1008">
        <v>8</v>
      </c>
      <c r="Q1008" s="10">
        <f t="shared" si="90"/>
        <v>6</v>
      </c>
      <c r="R1008" s="10">
        <f t="shared" si="95"/>
        <v>29.25</v>
      </c>
      <c r="S1008" t="b">
        <v>0</v>
      </c>
      <c r="T1008" t="s">
        <v>8271</v>
      </c>
      <c r="U1008" s="12" t="s">
        <v>8328</v>
      </c>
      <c r="V1008" t="s">
        <v>8330</v>
      </c>
    </row>
    <row r="1009" spans="1:22" ht="45" hidden="1" x14ac:dyDescent="0.25">
      <c r="A1009">
        <v>1007</v>
      </c>
      <c r="B1009" s="3" t="s">
        <v>1008</v>
      </c>
      <c r="C1009" s="9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f t="shared" si="91"/>
        <v>42718.6252662037</v>
      </c>
      <c r="K1009" s="10">
        <f t="shared" si="92"/>
        <v>2016</v>
      </c>
      <c r="L1009">
        <v>1478095223</v>
      </c>
      <c r="M1009" s="14">
        <f t="shared" si="93"/>
        <v>42676.583599537036</v>
      </c>
      <c r="N1009" s="10">
        <f t="shared" si="94"/>
        <v>2016</v>
      </c>
      <c r="O1009" t="b">
        <v>0</v>
      </c>
      <c r="P1009">
        <v>76</v>
      </c>
      <c r="Q1009" s="10">
        <f t="shared" si="90"/>
        <v>44</v>
      </c>
      <c r="R1009" s="10">
        <f t="shared" si="95"/>
        <v>174.95</v>
      </c>
      <c r="S1009" t="b">
        <v>0</v>
      </c>
      <c r="T1009" t="s">
        <v>8271</v>
      </c>
      <c r="U1009" s="12" t="s">
        <v>8328</v>
      </c>
      <c r="V1009" t="s">
        <v>8330</v>
      </c>
    </row>
    <row r="1010" spans="1:22" ht="60" hidden="1" x14ac:dyDescent="0.25">
      <c r="A1010">
        <v>1008</v>
      </c>
      <c r="B1010" s="3" t="s">
        <v>1009</v>
      </c>
      <c r="C1010" s="9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f t="shared" si="91"/>
        <v>42732.809201388889</v>
      </c>
      <c r="K1010" s="10">
        <f t="shared" si="92"/>
        <v>2016</v>
      </c>
      <c r="L1010">
        <v>1480361115</v>
      </c>
      <c r="M1010" s="14">
        <f t="shared" si="93"/>
        <v>42702.809201388889</v>
      </c>
      <c r="N1010" s="10">
        <f t="shared" si="94"/>
        <v>2016</v>
      </c>
      <c r="O1010" t="b">
        <v>0</v>
      </c>
      <c r="P1010">
        <v>1</v>
      </c>
      <c r="Q1010" s="10">
        <f t="shared" si="90"/>
        <v>0</v>
      </c>
      <c r="R1010" s="10">
        <f t="shared" si="95"/>
        <v>250</v>
      </c>
      <c r="S1010" t="b">
        <v>0</v>
      </c>
      <c r="T1010" t="s">
        <v>8271</v>
      </c>
      <c r="U1010" s="12" t="s">
        <v>8328</v>
      </c>
      <c r="V1010" t="s">
        <v>8330</v>
      </c>
    </row>
    <row r="1011" spans="1:22" ht="60" hidden="1" x14ac:dyDescent="0.25">
      <c r="A1011">
        <v>1009</v>
      </c>
      <c r="B1011" s="3" t="s">
        <v>1010</v>
      </c>
      <c r="C1011" s="9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f t="shared" si="91"/>
        <v>42540.604699074072</v>
      </c>
      <c r="K1011" s="10">
        <f t="shared" si="92"/>
        <v>2016</v>
      </c>
      <c r="L1011">
        <v>1463754646</v>
      </c>
      <c r="M1011" s="14">
        <f t="shared" si="93"/>
        <v>42510.604699074072</v>
      </c>
      <c r="N1011" s="10">
        <f t="shared" si="94"/>
        <v>2016</v>
      </c>
      <c r="O1011" t="b">
        <v>0</v>
      </c>
      <c r="P1011">
        <v>101</v>
      </c>
      <c r="Q1011" s="10">
        <f t="shared" si="90"/>
        <v>13</v>
      </c>
      <c r="R1011" s="10">
        <f t="shared" si="95"/>
        <v>65</v>
      </c>
      <c r="S1011" t="b">
        <v>0</v>
      </c>
      <c r="T1011" t="s">
        <v>8271</v>
      </c>
      <c r="U1011" s="12" t="s">
        <v>8328</v>
      </c>
      <c r="V1011" t="s">
        <v>8330</v>
      </c>
    </row>
    <row r="1012" spans="1:22" ht="60" hidden="1" x14ac:dyDescent="0.25">
      <c r="A1012">
        <v>1010</v>
      </c>
      <c r="B1012" s="3" t="s">
        <v>1011</v>
      </c>
      <c r="C1012" s="9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f t="shared" si="91"/>
        <v>42618.124305555553</v>
      </c>
      <c r="K1012" s="10">
        <f t="shared" si="92"/>
        <v>2016</v>
      </c>
      <c r="L1012">
        <v>1468180462</v>
      </c>
      <c r="M1012" s="14">
        <f t="shared" si="93"/>
        <v>42561.829421296294</v>
      </c>
      <c r="N1012" s="10">
        <f t="shared" si="94"/>
        <v>2016</v>
      </c>
      <c r="O1012" t="b">
        <v>0</v>
      </c>
      <c r="P1012">
        <v>4</v>
      </c>
      <c r="Q1012" s="10">
        <f t="shared" si="90"/>
        <v>0</v>
      </c>
      <c r="R1012" s="10">
        <f t="shared" si="95"/>
        <v>55</v>
      </c>
      <c r="S1012" t="b">
        <v>0</v>
      </c>
      <c r="T1012" t="s">
        <v>8271</v>
      </c>
      <c r="U1012" s="12" t="s">
        <v>8328</v>
      </c>
      <c r="V1012" t="s">
        <v>8330</v>
      </c>
    </row>
    <row r="1013" spans="1:22" ht="45" hidden="1" x14ac:dyDescent="0.25">
      <c r="A1013">
        <v>1011</v>
      </c>
      <c r="B1013" s="3" t="s">
        <v>1012</v>
      </c>
      <c r="C1013" s="9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f t="shared" si="91"/>
        <v>41991.898090277777</v>
      </c>
      <c r="K1013" s="10">
        <f t="shared" si="92"/>
        <v>2014</v>
      </c>
      <c r="L1013">
        <v>1415050395</v>
      </c>
      <c r="M1013" s="14">
        <f t="shared" si="93"/>
        <v>41946.898090277777</v>
      </c>
      <c r="N1013" s="10">
        <f t="shared" si="94"/>
        <v>2014</v>
      </c>
      <c r="O1013" t="b">
        <v>0</v>
      </c>
      <c r="P1013">
        <v>1</v>
      </c>
      <c r="Q1013" s="10">
        <f t="shared" si="90"/>
        <v>0</v>
      </c>
      <c r="R1013" s="10">
        <f t="shared" si="95"/>
        <v>75</v>
      </c>
      <c r="S1013" t="b">
        <v>0</v>
      </c>
      <c r="T1013" t="s">
        <v>8271</v>
      </c>
      <c r="U1013" s="12" t="s">
        <v>8328</v>
      </c>
      <c r="V1013" t="s">
        <v>8330</v>
      </c>
    </row>
    <row r="1014" spans="1:22" ht="60" hidden="1" x14ac:dyDescent="0.25">
      <c r="A1014">
        <v>1012</v>
      </c>
      <c r="B1014" s="3" t="s">
        <v>1013</v>
      </c>
      <c r="C1014" s="9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f t="shared" si="91"/>
        <v>42759.440416666665</v>
      </c>
      <c r="K1014" s="10">
        <f t="shared" si="92"/>
        <v>2017</v>
      </c>
      <c r="L1014">
        <v>1481366052</v>
      </c>
      <c r="M1014" s="14">
        <f t="shared" si="93"/>
        <v>42714.440416666665</v>
      </c>
      <c r="N1014" s="10">
        <f t="shared" si="94"/>
        <v>2016</v>
      </c>
      <c r="O1014" t="b">
        <v>0</v>
      </c>
      <c r="P1014">
        <v>775</v>
      </c>
      <c r="Q1014" s="10">
        <f t="shared" si="90"/>
        <v>21535</v>
      </c>
      <c r="R1014" s="10">
        <f t="shared" si="95"/>
        <v>1389.36</v>
      </c>
      <c r="S1014" t="b">
        <v>0</v>
      </c>
      <c r="T1014" t="s">
        <v>8271</v>
      </c>
      <c r="U1014" s="12" t="s">
        <v>8328</v>
      </c>
      <c r="V1014" t="s">
        <v>8330</v>
      </c>
    </row>
    <row r="1015" spans="1:22" ht="60" hidden="1" x14ac:dyDescent="0.25">
      <c r="A1015">
        <v>1013</v>
      </c>
      <c r="B1015" s="3" t="s">
        <v>1014</v>
      </c>
      <c r="C1015" s="9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f t="shared" si="91"/>
        <v>42367.833333333328</v>
      </c>
      <c r="K1015" s="10">
        <f t="shared" si="92"/>
        <v>2015</v>
      </c>
      <c r="L1015">
        <v>1449000056</v>
      </c>
      <c r="M1015" s="14">
        <f t="shared" si="93"/>
        <v>42339.833981481483</v>
      </c>
      <c r="N1015" s="10">
        <f t="shared" si="94"/>
        <v>2015</v>
      </c>
      <c r="O1015" t="b">
        <v>0</v>
      </c>
      <c r="P1015">
        <v>90</v>
      </c>
      <c r="Q1015" s="10">
        <f t="shared" si="90"/>
        <v>35</v>
      </c>
      <c r="R1015" s="10">
        <f t="shared" si="95"/>
        <v>95.91</v>
      </c>
      <c r="S1015" t="b">
        <v>0</v>
      </c>
      <c r="T1015" t="s">
        <v>8271</v>
      </c>
      <c r="U1015" s="12" t="s">
        <v>8328</v>
      </c>
      <c r="V1015" t="s">
        <v>8330</v>
      </c>
    </row>
    <row r="1016" spans="1:22" ht="30" hidden="1" x14ac:dyDescent="0.25">
      <c r="A1016">
        <v>1014</v>
      </c>
      <c r="B1016" s="3" t="s">
        <v>1015</v>
      </c>
      <c r="C1016" s="9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f t="shared" si="91"/>
        <v>42005.002488425926</v>
      </c>
      <c r="K1016" s="10">
        <f t="shared" si="92"/>
        <v>2015</v>
      </c>
      <c r="L1016">
        <v>1415750615</v>
      </c>
      <c r="M1016" s="14">
        <f t="shared" si="93"/>
        <v>41955.002488425926</v>
      </c>
      <c r="N1016" s="10">
        <f t="shared" si="94"/>
        <v>2014</v>
      </c>
      <c r="O1016" t="b">
        <v>0</v>
      </c>
      <c r="P1016">
        <v>16</v>
      </c>
      <c r="Q1016" s="10">
        <f t="shared" si="90"/>
        <v>31</v>
      </c>
      <c r="R1016" s="10">
        <f t="shared" si="95"/>
        <v>191.25</v>
      </c>
      <c r="S1016" t="b">
        <v>0</v>
      </c>
      <c r="T1016" t="s">
        <v>8271</v>
      </c>
      <c r="U1016" s="12" t="s">
        <v>8328</v>
      </c>
      <c r="V1016" t="s">
        <v>8330</v>
      </c>
    </row>
    <row r="1017" spans="1:22" ht="45" hidden="1" x14ac:dyDescent="0.25">
      <c r="A1017">
        <v>1015</v>
      </c>
      <c r="B1017" s="3" t="s">
        <v>1016</v>
      </c>
      <c r="C1017" s="9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f t="shared" si="91"/>
        <v>42333.920081018514</v>
      </c>
      <c r="K1017" s="10">
        <f t="shared" si="92"/>
        <v>2015</v>
      </c>
      <c r="L1017">
        <v>1445893495</v>
      </c>
      <c r="M1017" s="14">
        <f t="shared" si="93"/>
        <v>42303.878414351857</v>
      </c>
      <c r="N1017" s="10">
        <f t="shared" si="94"/>
        <v>2015</v>
      </c>
      <c r="O1017" t="b">
        <v>0</v>
      </c>
      <c r="P1017">
        <v>6</v>
      </c>
      <c r="Q1017" s="10">
        <f t="shared" si="90"/>
        <v>3</v>
      </c>
      <c r="R1017" s="10">
        <f t="shared" si="95"/>
        <v>40</v>
      </c>
      <c r="S1017" t="b">
        <v>0</v>
      </c>
      <c r="T1017" t="s">
        <v>8271</v>
      </c>
      <c r="U1017" s="12" t="s">
        <v>8328</v>
      </c>
      <c r="V1017" t="s">
        <v>8330</v>
      </c>
    </row>
    <row r="1018" spans="1:22" ht="45" hidden="1" x14ac:dyDescent="0.25">
      <c r="A1018">
        <v>1016</v>
      </c>
      <c r="B1018" s="3" t="s">
        <v>1017</v>
      </c>
      <c r="C1018" s="9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f t="shared" si="91"/>
        <v>42467.065462962957</v>
      </c>
      <c r="K1018" s="10">
        <f t="shared" si="92"/>
        <v>2016</v>
      </c>
      <c r="L1018">
        <v>1456108456</v>
      </c>
      <c r="M1018" s="14">
        <f t="shared" si="93"/>
        <v>42422.107129629629</v>
      </c>
      <c r="N1018" s="10">
        <f t="shared" si="94"/>
        <v>2016</v>
      </c>
      <c r="O1018" t="b">
        <v>0</v>
      </c>
      <c r="P1018">
        <v>38</v>
      </c>
      <c r="Q1018" s="10">
        <f t="shared" si="90"/>
        <v>3</v>
      </c>
      <c r="R1018" s="10">
        <f t="shared" si="95"/>
        <v>74.790000000000006</v>
      </c>
      <c r="S1018" t="b">
        <v>0</v>
      </c>
      <c r="T1018" t="s">
        <v>8271</v>
      </c>
      <c r="U1018" s="12" t="s">
        <v>8328</v>
      </c>
      <c r="V1018" t="s">
        <v>8330</v>
      </c>
    </row>
    <row r="1019" spans="1:22" ht="60" hidden="1" x14ac:dyDescent="0.25">
      <c r="A1019">
        <v>1017</v>
      </c>
      <c r="B1019" s="3" t="s">
        <v>1018</v>
      </c>
      <c r="C1019" s="9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f t="shared" si="91"/>
        <v>42329.716840277775</v>
      </c>
      <c r="K1019" s="10">
        <f t="shared" si="92"/>
        <v>2015</v>
      </c>
      <c r="L1019">
        <v>1444666335</v>
      </c>
      <c r="M1019" s="14">
        <f t="shared" si="93"/>
        <v>42289.675173611111</v>
      </c>
      <c r="N1019" s="10">
        <f t="shared" si="94"/>
        <v>2015</v>
      </c>
      <c r="O1019" t="b">
        <v>0</v>
      </c>
      <c r="P1019">
        <v>355</v>
      </c>
      <c r="Q1019" s="10">
        <f t="shared" si="90"/>
        <v>23</v>
      </c>
      <c r="R1019" s="10">
        <f t="shared" si="95"/>
        <v>161.12</v>
      </c>
      <c r="S1019" t="b">
        <v>0</v>
      </c>
      <c r="T1019" t="s">
        <v>8271</v>
      </c>
      <c r="U1019" s="12" t="s">
        <v>8328</v>
      </c>
      <c r="V1019" t="s">
        <v>8330</v>
      </c>
    </row>
    <row r="1020" spans="1:22" ht="45" hidden="1" x14ac:dyDescent="0.25">
      <c r="A1020">
        <v>1018</v>
      </c>
      <c r="B1020" s="3" t="s">
        <v>1019</v>
      </c>
      <c r="C1020" s="9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f t="shared" si="91"/>
        <v>42565.492280092592</v>
      </c>
      <c r="K1020" s="10">
        <f t="shared" si="92"/>
        <v>2016</v>
      </c>
      <c r="L1020">
        <v>1465904933</v>
      </c>
      <c r="M1020" s="14">
        <f t="shared" si="93"/>
        <v>42535.492280092592</v>
      </c>
      <c r="N1020" s="10">
        <f t="shared" si="94"/>
        <v>2016</v>
      </c>
      <c r="O1020" t="b">
        <v>0</v>
      </c>
      <c r="P1020">
        <v>7</v>
      </c>
      <c r="Q1020" s="10">
        <f t="shared" si="90"/>
        <v>3</v>
      </c>
      <c r="R1020" s="10">
        <f t="shared" si="95"/>
        <v>88.71</v>
      </c>
      <c r="S1020" t="b">
        <v>0</v>
      </c>
      <c r="T1020" t="s">
        <v>8271</v>
      </c>
      <c r="U1020" s="12" t="s">
        <v>8328</v>
      </c>
      <c r="V1020" t="s">
        <v>8330</v>
      </c>
    </row>
    <row r="1021" spans="1:22" ht="45" hidden="1" x14ac:dyDescent="0.25">
      <c r="A1021">
        <v>1019</v>
      </c>
      <c r="B1021" s="3" t="s">
        <v>1020</v>
      </c>
      <c r="C1021" s="9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f t="shared" si="91"/>
        <v>42039.973946759259</v>
      </c>
      <c r="K1021" s="10">
        <f t="shared" si="92"/>
        <v>2015</v>
      </c>
      <c r="L1021">
        <v>1420500149</v>
      </c>
      <c r="M1021" s="14">
        <f t="shared" si="93"/>
        <v>42009.973946759259</v>
      </c>
      <c r="N1021" s="10">
        <f t="shared" si="94"/>
        <v>2015</v>
      </c>
      <c r="O1021" t="b">
        <v>0</v>
      </c>
      <c r="P1021">
        <v>400</v>
      </c>
      <c r="Q1021" s="10">
        <f t="shared" si="90"/>
        <v>47</v>
      </c>
      <c r="R1021" s="10">
        <f t="shared" si="95"/>
        <v>53.25</v>
      </c>
      <c r="S1021" t="b">
        <v>0</v>
      </c>
      <c r="T1021" t="s">
        <v>8271</v>
      </c>
      <c r="U1021" s="12" t="s">
        <v>8328</v>
      </c>
      <c r="V1021" t="s">
        <v>8330</v>
      </c>
    </row>
    <row r="1022" spans="1:22" ht="60" hidden="1" x14ac:dyDescent="0.25">
      <c r="A1022">
        <v>1020</v>
      </c>
      <c r="B1022" s="3" t="s">
        <v>1021</v>
      </c>
      <c r="C1022" s="9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f t="shared" si="91"/>
        <v>42157.032638888893</v>
      </c>
      <c r="K1022" s="10">
        <f t="shared" si="92"/>
        <v>2015</v>
      </c>
      <c r="L1022">
        <v>1430617209</v>
      </c>
      <c r="M1022" s="14">
        <f t="shared" si="93"/>
        <v>42127.069548611107</v>
      </c>
      <c r="N1022" s="10">
        <f t="shared" si="94"/>
        <v>2015</v>
      </c>
      <c r="O1022" t="b">
        <v>0</v>
      </c>
      <c r="P1022">
        <v>30</v>
      </c>
      <c r="Q1022" s="10">
        <f t="shared" si="90"/>
        <v>206</v>
      </c>
      <c r="R1022" s="10">
        <f t="shared" si="95"/>
        <v>106.2</v>
      </c>
      <c r="S1022" t="b">
        <v>1</v>
      </c>
      <c r="T1022" t="s">
        <v>8278</v>
      </c>
      <c r="U1022" s="12" t="s">
        <v>8334</v>
      </c>
      <c r="V1022" t="s">
        <v>8339</v>
      </c>
    </row>
    <row r="1023" spans="1:22" ht="45" hidden="1" x14ac:dyDescent="0.25">
      <c r="A1023">
        <v>1021</v>
      </c>
      <c r="B1023" s="3" t="s">
        <v>1022</v>
      </c>
      <c r="C1023" s="9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f t="shared" si="91"/>
        <v>42294.166666666672</v>
      </c>
      <c r="K1023" s="10">
        <f t="shared" si="92"/>
        <v>2015</v>
      </c>
      <c r="L1023">
        <v>1443074571</v>
      </c>
      <c r="M1023" s="14">
        <f t="shared" si="93"/>
        <v>42271.251979166671</v>
      </c>
      <c r="N1023" s="10">
        <f t="shared" si="94"/>
        <v>2015</v>
      </c>
      <c r="O1023" t="b">
        <v>1</v>
      </c>
      <c r="P1023">
        <v>478</v>
      </c>
      <c r="Q1023" s="10">
        <f t="shared" si="90"/>
        <v>352</v>
      </c>
      <c r="R1023" s="10">
        <f t="shared" si="95"/>
        <v>22.08</v>
      </c>
      <c r="S1023" t="b">
        <v>1</v>
      </c>
      <c r="T1023" t="s">
        <v>8278</v>
      </c>
      <c r="U1023" s="12" t="s">
        <v>8334</v>
      </c>
      <c r="V1023" t="s">
        <v>8339</v>
      </c>
    </row>
    <row r="1024" spans="1:22" ht="30" hidden="1" x14ac:dyDescent="0.25">
      <c r="A1024">
        <v>1022</v>
      </c>
      <c r="B1024" s="3" t="s">
        <v>1023</v>
      </c>
      <c r="C1024" s="9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f t="shared" si="91"/>
        <v>42141.646724537044</v>
      </c>
      <c r="K1024" s="10">
        <f t="shared" si="92"/>
        <v>2015</v>
      </c>
      <c r="L1024">
        <v>1429284677</v>
      </c>
      <c r="M1024" s="14">
        <f t="shared" si="93"/>
        <v>42111.646724537044</v>
      </c>
      <c r="N1024" s="10">
        <f t="shared" si="94"/>
        <v>2015</v>
      </c>
      <c r="O1024" t="b">
        <v>1</v>
      </c>
      <c r="P1024">
        <v>74</v>
      </c>
      <c r="Q1024" s="10">
        <f t="shared" si="90"/>
        <v>115</v>
      </c>
      <c r="R1024" s="10">
        <f t="shared" si="95"/>
        <v>31.05</v>
      </c>
      <c r="S1024" t="b">
        <v>1</v>
      </c>
      <c r="T1024" t="s">
        <v>8278</v>
      </c>
      <c r="U1024" s="12" t="s">
        <v>8334</v>
      </c>
      <c r="V1024" t="s">
        <v>8339</v>
      </c>
    </row>
    <row r="1025" spans="1:22" ht="45" hidden="1" x14ac:dyDescent="0.25">
      <c r="A1025">
        <v>1023</v>
      </c>
      <c r="B1025" s="3" t="s">
        <v>1024</v>
      </c>
      <c r="C1025" s="9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f t="shared" si="91"/>
        <v>42175.919687500005</v>
      </c>
      <c r="K1025" s="10">
        <f t="shared" si="92"/>
        <v>2015</v>
      </c>
      <c r="L1025">
        <v>1432245861</v>
      </c>
      <c r="M1025" s="14">
        <f t="shared" si="93"/>
        <v>42145.919687500005</v>
      </c>
      <c r="N1025" s="10">
        <f t="shared" si="94"/>
        <v>2015</v>
      </c>
      <c r="O1025" t="b">
        <v>0</v>
      </c>
      <c r="P1025">
        <v>131</v>
      </c>
      <c r="Q1025" s="10">
        <f t="shared" si="90"/>
        <v>237</v>
      </c>
      <c r="R1025" s="10">
        <f t="shared" si="95"/>
        <v>36.21</v>
      </c>
      <c r="S1025" t="b">
        <v>1</v>
      </c>
      <c r="T1025" t="s">
        <v>8278</v>
      </c>
      <c r="U1025" s="12" t="s">
        <v>8334</v>
      </c>
      <c r="V1025" t="s">
        <v>8339</v>
      </c>
    </row>
    <row r="1026" spans="1:22" ht="45" hidden="1" x14ac:dyDescent="0.25">
      <c r="A1026">
        <v>1024</v>
      </c>
      <c r="B1026" s="3" t="s">
        <v>1025</v>
      </c>
      <c r="C1026" s="9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f t="shared" si="91"/>
        <v>42400.580590277779</v>
      </c>
      <c r="K1026" s="10">
        <f t="shared" si="92"/>
        <v>2016</v>
      </c>
      <c r="L1026">
        <v>1451656563</v>
      </c>
      <c r="M1026" s="14">
        <f t="shared" si="93"/>
        <v>42370.580590277779</v>
      </c>
      <c r="N1026" s="10">
        <f t="shared" si="94"/>
        <v>2016</v>
      </c>
      <c r="O1026" t="b">
        <v>1</v>
      </c>
      <c r="P1026">
        <v>61</v>
      </c>
      <c r="Q1026" s="10">
        <f t="shared" ref="Q1026:Q1089" si="96">ROUND(E1026/D1026*100,0)</f>
        <v>119</v>
      </c>
      <c r="R1026" s="10">
        <f t="shared" si="95"/>
        <v>388.98</v>
      </c>
      <c r="S1026" t="b">
        <v>1</v>
      </c>
      <c r="T1026" t="s">
        <v>8278</v>
      </c>
      <c r="U1026" s="12" t="s">
        <v>8334</v>
      </c>
      <c r="V1026" t="s">
        <v>8339</v>
      </c>
    </row>
    <row r="1027" spans="1:22" ht="45" hidden="1" x14ac:dyDescent="0.25">
      <c r="A1027">
        <v>1025</v>
      </c>
      <c r="B1027" s="3" t="s">
        <v>1026</v>
      </c>
      <c r="C1027" s="9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f t="shared" ref="J1027:J1090" si="97">(((I1027/60)/60/24)+DATE(1970,1,1))</f>
        <v>42079.792094907403</v>
      </c>
      <c r="K1027" s="10">
        <f t="shared" ref="K1027:K1090" si="98">YEAR(J1027)</f>
        <v>2015</v>
      </c>
      <c r="L1027">
        <v>1423944037</v>
      </c>
      <c r="M1027" s="14">
        <f t="shared" ref="M1027:M1090" si="99">(((L1027/60)/60/24)+DATE(1970,1,1))</f>
        <v>42049.833761574075</v>
      </c>
      <c r="N1027" s="10">
        <f t="shared" ref="N1027:N1090" si="100">YEAR(M1027)</f>
        <v>2015</v>
      </c>
      <c r="O1027" t="b">
        <v>1</v>
      </c>
      <c r="P1027">
        <v>1071</v>
      </c>
      <c r="Q1027" s="10">
        <f t="shared" si="96"/>
        <v>110</v>
      </c>
      <c r="R1027" s="10">
        <f t="shared" ref="R1027:R1090" si="101">IFERROR(ROUND(E1027/P1027,2),0)</f>
        <v>71.849999999999994</v>
      </c>
      <c r="S1027" t="b">
        <v>1</v>
      </c>
      <c r="T1027" t="s">
        <v>8278</v>
      </c>
      <c r="U1027" s="12" t="s">
        <v>8334</v>
      </c>
      <c r="V1027" t="s">
        <v>8339</v>
      </c>
    </row>
    <row r="1028" spans="1:22" ht="60" hidden="1" x14ac:dyDescent="0.25">
      <c r="A1028">
        <v>1026</v>
      </c>
      <c r="B1028" s="3" t="s">
        <v>1027</v>
      </c>
      <c r="C1028" s="9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f t="shared" si="97"/>
        <v>42460.365925925929</v>
      </c>
      <c r="K1028" s="10">
        <f t="shared" si="98"/>
        <v>2016</v>
      </c>
      <c r="L1028">
        <v>1456480016</v>
      </c>
      <c r="M1028" s="14">
        <f t="shared" si="99"/>
        <v>42426.407592592594</v>
      </c>
      <c r="N1028" s="10">
        <f t="shared" si="100"/>
        <v>2016</v>
      </c>
      <c r="O1028" t="b">
        <v>1</v>
      </c>
      <c r="P1028">
        <v>122</v>
      </c>
      <c r="Q1028" s="10">
        <f t="shared" si="96"/>
        <v>100</v>
      </c>
      <c r="R1028" s="10">
        <f t="shared" si="101"/>
        <v>57.38</v>
      </c>
      <c r="S1028" t="b">
        <v>1</v>
      </c>
      <c r="T1028" t="s">
        <v>8278</v>
      </c>
      <c r="U1028" s="12" t="s">
        <v>8334</v>
      </c>
      <c r="V1028" t="s">
        <v>8339</v>
      </c>
    </row>
    <row r="1029" spans="1:22" ht="60" hidden="1" x14ac:dyDescent="0.25">
      <c r="A1029">
        <v>1027</v>
      </c>
      <c r="B1029" s="3" t="s">
        <v>1028</v>
      </c>
      <c r="C1029" s="9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f t="shared" si="97"/>
        <v>41935.034108796295</v>
      </c>
      <c r="K1029" s="10">
        <f t="shared" si="98"/>
        <v>2014</v>
      </c>
      <c r="L1029">
        <v>1411433347</v>
      </c>
      <c r="M1029" s="14">
        <f t="shared" si="99"/>
        <v>41905.034108796295</v>
      </c>
      <c r="N1029" s="10">
        <f t="shared" si="100"/>
        <v>2014</v>
      </c>
      <c r="O1029" t="b">
        <v>1</v>
      </c>
      <c r="P1029">
        <v>111</v>
      </c>
      <c r="Q1029" s="10">
        <f t="shared" si="96"/>
        <v>103</v>
      </c>
      <c r="R1029" s="10">
        <f t="shared" si="101"/>
        <v>69.67</v>
      </c>
      <c r="S1029" t="b">
        <v>1</v>
      </c>
      <c r="T1029" t="s">
        <v>8278</v>
      </c>
      <c r="U1029" s="12" t="s">
        <v>8334</v>
      </c>
      <c r="V1029" t="s">
        <v>8339</v>
      </c>
    </row>
    <row r="1030" spans="1:22" ht="45" hidden="1" x14ac:dyDescent="0.25">
      <c r="A1030">
        <v>1028</v>
      </c>
      <c r="B1030" s="3" t="s">
        <v>1029</v>
      </c>
      <c r="C1030" s="9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f t="shared" si="97"/>
        <v>42800.833333333328</v>
      </c>
      <c r="K1030" s="10">
        <f t="shared" si="98"/>
        <v>2017</v>
      </c>
      <c r="L1030">
        <v>1484924605</v>
      </c>
      <c r="M1030" s="14">
        <f t="shared" si="99"/>
        <v>42755.627372685187</v>
      </c>
      <c r="N1030" s="10">
        <f t="shared" si="100"/>
        <v>2017</v>
      </c>
      <c r="O1030" t="b">
        <v>1</v>
      </c>
      <c r="P1030">
        <v>255</v>
      </c>
      <c r="Q1030" s="10">
        <f t="shared" si="96"/>
        <v>117</v>
      </c>
      <c r="R1030" s="10">
        <f t="shared" si="101"/>
        <v>45.99</v>
      </c>
      <c r="S1030" t="b">
        <v>1</v>
      </c>
      <c r="T1030" t="s">
        <v>8278</v>
      </c>
      <c r="U1030" s="12" t="s">
        <v>8334</v>
      </c>
      <c r="V1030" t="s">
        <v>8339</v>
      </c>
    </row>
    <row r="1031" spans="1:22" ht="45" hidden="1" x14ac:dyDescent="0.25">
      <c r="A1031">
        <v>1029</v>
      </c>
      <c r="B1031" s="3" t="s">
        <v>1030</v>
      </c>
      <c r="C1031" s="9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f t="shared" si="97"/>
        <v>42098.915972222225</v>
      </c>
      <c r="K1031" s="10">
        <f t="shared" si="98"/>
        <v>2015</v>
      </c>
      <c r="L1031">
        <v>1423501507</v>
      </c>
      <c r="M1031" s="14">
        <f t="shared" si="99"/>
        <v>42044.711886574078</v>
      </c>
      <c r="N1031" s="10">
        <f t="shared" si="100"/>
        <v>2015</v>
      </c>
      <c r="O1031" t="b">
        <v>0</v>
      </c>
      <c r="P1031">
        <v>141</v>
      </c>
      <c r="Q1031" s="10">
        <f t="shared" si="96"/>
        <v>112</v>
      </c>
      <c r="R1031" s="10">
        <f t="shared" si="101"/>
        <v>79.260000000000005</v>
      </c>
      <c r="S1031" t="b">
        <v>1</v>
      </c>
      <c r="T1031" t="s">
        <v>8278</v>
      </c>
      <c r="U1031" s="12" t="s">
        <v>8334</v>
      </c>
      <c r="V1031" t="s">
        <v>8339</v>
      </c>
    </row>
    <row r="1032" spans="1:22" ht="30" hidden="1" x14ac:dyDescent="0.25">
      <c r="A1032">
        <v>1030</v>
      </c>
      <c r="B1032" s="3" t="s">
        <v>1031</v>
      </c>
      <c r="C1032" s="9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f t="shared" si="97"/>
        <v>42625.483206018514</v>
      </c>
      <c r="K1032" s="10">
        <f t="shared" si="98"/>
        <v>2016</v>
      </c>
      <c r="L1032">
        <v>1472470549</v>
      </c>
      <c r="M1032" s="14">
        <f t="shared" si="99"/>
        <v>42611.483206018514</v>
      </c>
      <c r="N1032" s="10">
        <f t="shared" si="100"/>
        <v>2016</v>
      </c>
      <c r="O1032" t="b">
        <v>0</v>
      </c>
      <c r="P1032">
        <v>159</v>
      </c>
      <c r="Q1032" s="10">
        <f t="shared" si="96"/>
        <v>342</v>
      </c>
      <c r="R1032" s="10">
        <f t="shared" si="101"/>
        <v>43.03</v>
      </c>
      <c r="S1032" t="b">
        <v>1</v>
      </c>
      <c r="T1032" t="s">
        <v>8278</v>
      </c>
      <c r="U1032" s="12" t="s">
        <v>8334</v>
      </c>
      <c r="V1032" t="s">
        <v>8339</v>
      </c>
    </row>
    <row r="1033" spans="1:22" ht="60" hidden="1" x14ac:dyDescent="0.25">
      <c r="A1033">
        <v>1031</v>
      </c>
      <c r="B1033" s="3" t="s">
        <v>1032</v>
      </c>
      <c r="C1033" s="9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f t="shared" si="97"/>
        <v>42354.764004629629</v>
      </c>
      <c r="K1033" s="10">
        <f t="shared" si="98"/>
        <v>2015</v>
      </c>
      <c r="L1033">
        <v>1447698010</v>
      </c>
      <c r="M1033" s="14">
        <f t="shared" si="99"/>
        <v>42324.764004629629</v>
      </c>
      <c r="N1033" s="10">
        <f t="shared" si="100"/>
        <v>2015</v>
      </c>
      <c r="O1033" t="b">
        <v>0</v>
      </c>
      <c r="P1033">
        <v>99</v>
      </c>
      <c r="Q1033" s="10">
        <f t="shared" si="96"/>
        <v>107</v>
      </c>
      <c r="R1033" s="10">
        <f t="shared" si="101"/>
        <v>108.48</v>
      </c>
      <c r="S1033" t="b">
        <v>1</v>
      </c>
      <c r="T1033" t="s">
        <v>8278</v>
      </c>
      <c r="U1033" s="12" t="s">
        <v>8334</v>
      </c>
      <c r="V1033" t="s">
        <v>8339</v>
      </c>
    </row>
    <row r="1034" spans="1:22" hidden="1" x14ac:dyDescent="0.25">
      <c r="A1034">
        <v>1032</v>
      </c>
      <c r="B1034" s="3" t="s">
        <v>1033</v>
      </c>
      <c r="C1034" s="9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f t="shared" si="97"/>
        <v>42544.666956018518</v>
      </c>
      <c r="K1034" s="10">
        <f t="shared" si="98"/>
        <v>2016</v>
      </c>
      <c r="L1034">
        <v>1464105625</v>
      </c>
      <c r="M1034" s="14">
        <f t="shared" si="99"/>
        <v>42514.666956018518</v>
      </c>
      <c r="N1034" s="10">
        <f t="shared" si="100"/>
        <v>2016</v>
      </c>
      <c r="O1034" t="b">
        <v>0</v>
      </c>
      <c r="P1034">
        <v>96</v>
      </c>
      <c r="Q1034" s="10">
        <f t="shared" si="96"/>
        <v>108</v>
      </c>
      <c r="R1034" s="10">
        <f t="shared" si="101"/>
        <v>61.03</v>
      </c>
      <c r="S1034" t="b">
        <v>1</v>
      </c>
      <c r="T1034" t="s">
        <v>8278</v>
      </c>
      <c r="U1034" s="12" t="s">
        <v>8334</v>
      </c>
      <c r="V1034" t="s">
        <v>8339</v>
      </c>
    </row>
    <row r="1035" spans="1:22" ht="60" hidden="1" x14ac:dyDescent="0.25">
      <c r="A1035">
        <v>1033</v>
      </c>
      <c r="B1035" s="3" t="s">
        <v>1034</v>
      </c>
      <c r="C1035" s="9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f t="shared" si="97"/>
        <v>42716.732407407413</v>
      </c>
      <c r="K1035" s="10">
        <f t="shared" si="98"/>
        <v>2016</v>
      </c>
      <c r="L1035">
        <v>1479144880</v>
      </c>
      <c r="M1035" s="14">
        <f t="shared" si="99"/>
        <v>42688.732407407413</v>
      </c>
      <c r="N1035" s="10">
        <f t="shared" si="100"/>
        <v>2016</v>
      </c>
      <c r="O1035" t="b">
        <v>0</v>
      </c>
      <c r="P1035">
        <v>27</v>
      </c>
      <c r="Q1035" s="10">
        <f t="shared" si="96"/>
        <v>103</v>
      </c>
      <c r="R1035" s="10">
        <f t="shared" si="101"/>
        <v>50.59</v>
      </c>
      <c r="S1035" t="b">
        <v>1</v>
      </c>
      <c r="T1035" t="s">
        <v>8278</v>
      </c>
      <c r="U1035" s="12" t="s">
        <v>8334</v>
      </c>
      <c r="V1035" t="s">
        <v>8339</v>
      </c>
    </row>
    <row r="1036" spans="1:22" ht="45" hidden="1" x14ac:dyDescent="0.25">
      <c r="A1036">
        <v>1034</v>
      </c>
      <c r="B1036" s="3" t="s">
        <v>1035</v>
      </c>
      <c r="C1036" s="9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f t="shared" si="97"/>
        <v>42587.165972222225</v>
      </c>
      <c r="K1036" s="10">
        <f t="shared" si="98"/>
        <v>2016</v>
      </c>
      <c r="L1036">
        <v>1467604804</v>
      </c>
      <c r="M1036" s="14">
        <f t="shared" si="99"/>
        <v>42555.166712962964</v>
      </c>
      <c r="N1036" s="10">
        <f t="shared" si="100"/>
        <v>2016</v>
      </c>
      <c r="O1036" t="b">
        <v>0</v>
      </c>
      <c r="P1036">
        <v>166</v>
      </c>
      <c r="Q1036" s="10">
        <f t="shared" si="96"/>
        <v>130</v>
      </c>
      <c r="R1036" s="10">
        <f t="shared" si="101"/>
        <v>39.159999999999997</v>
      </c>
      <c r="S1036" t="b">
        <v>1</v>
      </c>
      <c r="T1036" t="s">
        <v>8278</v>
      </c>
      <c r="U1036" s="12" t="s">
        <v>8334</v>
      </c>
      <c r="V1036" t="s">
        <v>8339</v>
      </c>
    </row>
    <row r="1037" spans="1:22" ht="60" hidden="1" x14ac:dyDescent="0.25">
      <c r="A1037">
        <v>1035</v>
      </c>
      <c r="B1037" s="3" t="s">
        <v>1036</v>
      </c>
      <c r="C1037" s="9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f t="shared" si="97"/>
        <v>42046.641435185185</v>
      </c>
      <c r="K1037" s="10">
        <f t="shared" si="98"/>
        <v>2015</v>
      </c>
      <c r="L1037">
        <v>1421076220</v>
      </c>
      <c r="M1037" s="14">
        <f t="shared" si="99"/>
        <v>42016.641435185185</v>
      </c>
      <c r="N1037" s="10">
        <f t="shared" si="100"/>
        <v>2015</v>
      </c>
      <c r="O1037" t="b">
        <v>0</v>
      </c>
      <c r="P1037">
        <v>76</v>
      </c>
      <c r="Q1037" s="10">
        <f t="shared" si="96"/>
        <v>108</v>
      </c>
      <c r="R1037" s="10">
        <f t="shared" si="101"/>
        <v>65.16</v>
      </c>
      <c r="S1037" t="b">
        <v>1</v>
      </c>
      <c r="T1037" t="s">
        <v>8278</v>
      </c>
      <c r="U1037" s="12" t="s">
        <v>8334</v>
      </c>
      <c r="V1037" t="s">
        <v>8339</v>
      </c>
    </row>
    <row r="1038" spans="1:22" ht="45" hidden="1" x14ac:dyDescent="0.25">
      <c r="A1038">
        <v>1036</v>
      </c>
      <c r="B1038" s="3" t="s">
        <v>1037</v>
      </c>
      <c r="C1038" s="9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f t="shared" si="97"/>
        <v>41281.333333333336</v>
      </c>
      <c r="K1038" s="10">
        <f t="shared" si="98"/>
        <v>2013</v>
      </c>
      <c r="L1038">
        <v>1354790790</v>
      </c>
      <c r="M1038" s="14">
        <f t="shared" si="99"/>
        <v>41249.448958333334</v>
      </c>
      <c r="N1038" s="10">
        <f t="shared" si="100"/>
        <v>2012</v>
      </c>
      <c r="O1038" t="b">
        <v>0</v>
      </c>
      <c r="P1038">
        <v>211</v>
      </c>
      <c r="Q1038" s="10">
        <f t="shared" si="96"/>
        <v>112</v>
      </c>
      <c r="R1038" s="10">
        <f t="shared" si="101"/>
        <v>23.96</v>
      </c>
      <c r="S1038" t="b">
        <v>1</v>
      </c>
      <c r="T1038" t="s">
        <v>8278</v>
      </c>
      <c r="U1038" s="12" t="s">
        <v>8334</v>
      </c>
      <c r="V1038" t="s">
        <v>8339</v>
      </c>
    </row>
    <row r="1039" spans="1:22" ht="60" hidden="1" x14ac:dyDescent="0.25">
      <c r="A1039">
        <v>1037</v>
      </c>
      <c r="B1039" s="3" t="s">
        <v>1038</v>
      </c>
      <c r="C1039" s="9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f t="shared" si="97"/>
        <v>42142.208333333328</v>
      </c>
      <c r="K1039" s="10">
        <f t="shared" si="98"/>
        <v>2015</v>
      </c>
      <c r="L1039">
        <v>1429991062</v>
      </c>
      <c r="M1039" s="14">
        <f t="shared" si="99"/>
        <v>42119.822476851856</v>
      </c>
      <c r="N1039" s="10">
        <f t="shared" si="100"/>
        <v>2015</v>
      </c>
      <c r="O1039" t="b">
        <v>0</v>
      </c>
      <c r="P1039">
        <v>21</v>
      </c>
      <c r="Q1039" s="10">
        <f t="shared" si="96"/>
        <v>102</v>
      </c>
      <c r="R1039" s="10">
        <f t="shared" si="101"/>
        <v>48.62</v>
      </c>
      <c r="S1039" t="b">
        <v>1</v>
      </c>
      <c r="T1039" t="s">
        <v>8278</v>
      </c>
      <c r="U1039" s="12" t="s">
        <v>8334</v>
      </c>
      <c r="V1039" t="s">
        <v>8339</v>
      </c>
    </row>
    <row r="1040" spans="1:22" ht="45" hidden="1" x14ac:dyDescent="0.25">
      <c r="A1040">
        <v>1038</v>
      </c>
      <c r="B1040" s="3" t="s">
        <v>1039</v>
      </c>
      <c r="C1040" s="9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f t="shared" si="97"/>
        <v>42448.190081018518</v>
      </c>
      <c r="K1040" s="10">
        <f t="shared" si="98"/>
        <v>2016</v>
      </c>
      <c r="L1040">
        <v>1455773623</v>
      </c>
      <c r="M1040" s="14">
        <f t="shared" si="99"/>
        <v>42418.231747685189</v>
      </c>
      <c r="N1040" s="10">
        <f t="shared" si="100"/>
        <v>2016</v>
      </c>
      <c r="O1040" t="b">
        <v>0</v>
      </c>
      <c r="P1040">
        <v>61</v>
      </c>
      <c r="Q1040" s="10">
        <f t="shared" si="96"/>
        <v>145</v>
      </c>
      <c r="R1040" s="10">
        <f t="shared" si="101"/>
        <v>35.74</v>
      </c>
      <c r="S1040" t="b">
        <v>1</v>
      </c>
      <c r="T1040" t="s">
        <v>8278</v>
      </c>
      <c r="U1040" s="12" t="s">
        <v>8334</v>
      </c>
      <c r="V1040" t="s">
        <v>8339</v>
      </c>
    </row>
    <row r="1041" spans="1:22" ht="60" hidden="1" x14ac:dyDescent="0.25">
      <c r="A1041">
        <v>1039</v>
      </c>
      <c r="B1041" s="3" t="s">
        <v>1040</v>
      </c>
      <c r="C1041" s="9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f t="shared" si="97"/>
        <v>42717.332638888889</v>
      </c>
      <c r="K1041" s="10">
        <f t="shared" si="98"/>
        <v>2016</v>
      </c>
      <c r="L1041">
        <v>1479436646</v>
      </c>
      <c r="M1041" s="14">
        <f t="shared" si="99"/>
        <v>42692.109328703707</v>
      </c>
      <c r="N1041" s="10">
        <f t="shared" si="100"/>
        <v>2016</v>
      </c>
      <c r="O1041" t="b">
        <v>0</v>
      </c>
      <c r="P1041">
        <v>30</v>
      </c>
      <c r="Q1041" s="10">
        <f t="shared" si="96"/>
        <v>128</v>
      </c>
      <c r="R1041" s="10">
        <f t="shared" si="101"/>
        <v>21.37</v>
      </c>
      <c r="S1041" t="b">
        <v>1</v>
      </c>
      <c r="T1041" t="s">
        <v>8278</v>
      </c>
      <c r="U1041" s="12" t="s">
        <v>8334</v>
      </c>
      <c r="V1041" t="s">
        <v>8339</v>
      </c>
    </row>
    <row r="1042" spans="1:22" ht="60" hidden="1" x14ac:dyDescent="0.25">
      <c r="A1042">
        <v>1040</v>
      </c>
      <c r="B1042" s="3" t="s">
        <v>1041</v>
      </c>
      <c r="C1042" s="9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f t="shared" si="97"/>
        <v>42609.708437499998</v>
      </c>
      <c r="K1042" s="10">
        <f t="shared" si="98"/>
        <v>2016</v>
      </c>
      <c r="L1042">
        <v>1469725209</v>
      </c>
      <c r="M1042" s="14">
        <f t="shared" si="99"/>
        <v>42579.708437499998</v>
      </c>
      <c r="N1042" s="10">
        <f t="shared" si="100"/>
        <v>2016</v>
      </c>
      <c r="O1042" t="b">
        <v>0</v>
      </c>
      <c r="P1042">
        <v>1</v>
      </c>
      <c r="Q1042" s="10">
        <f t="shared" si="96"/>
        <v>0</v>
      </c>
      <c r="R1042" s="10">
        <f t="shared" si="101"/>
        <v>250</v>
      </c>
      <c r="S1042" t="b">
        <v>0</v>
      </c>
      <c r="T1042" t="s">
        <v>8279</v>
      </c>
      <c r="U1042" s="12" t="s">
        <v>8340</v>
      </c>
      <c r="V1042" t="s">
        <v>8341</v>
      </c>
    </row>
    <row r="1043" spans="1:22" ht="45" hidden="1" x14ac:dyDescent="0.25">
      <c r="A1043">
        <v>1041</v>
      </c>
      <c r="B1043" s="3" t="s">
        <v>1042</v>
      </c>
      <c r="C1043" s="9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f t="shared" si="97"/>
        <v>41851.060092592597</v>
      </c>
      <c r="K1043" s="10">
        <f t="shared" si="98"/>
        <v>2014</v>
      </c>
      <c r="L1043">
        <v>1405041992</v>
      </c>
      <c r="M1043" s="14">
        <f t="shared" si="99"/>
        <v>41831.060092592597</v>
      </c>
      <c r="N1043" s="10">
        <f t="shared" si="100"/>
        <v>2014</v>
      </c>
      <c r="O1043" t="b">
        <v>0</v>
      </c>
      <c r="P1043">
        <v>0</v>
      </c>
      <c r="Q1043" s="10">
        <f t="shared" si="96"/>
        <v>0</v>
      </c>
      <c r="R1043" s="10">
        <f t="shared" si="101"/>
        <v>0</v>
      </c>
      <c r="S1043" t="b">
        <v>0</v>
      </c>
      <c r="T1043" t="s">
        <v>8279</v>
      </c>
      <c r="U1043" s="12" t="s">
        <v>8340</v>
      </c>
      <c r="V1043" t="s">
        <v>8341</v>
      </c>
    </row>
    <row r="1044" spans="1:22" ht="60" hidden="1" x14ac:dyDescent="0.25">
      <c r="A1044">
        <v>1042</v>
      </c>
      <c r="B1044" s="3" t="s">
        <v>1043</v>
      </c>
      <c r="C1044" s="9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f t="shared" si="97"/>
        <v>41894.416666666664</v>
      </c>
      <c r="K1044" s="10">
        <f t="shared" si="98"/>
        <v>2014</v>
      </c>
      <c r="L1044">
        <v>1406824948</v>
      </c>
      <c r="M1044" s="14">
        <f t="shared" si="99"/>
        <v>41851.696157407408</v>
      </c>
      <c r="N1044" s="10">
        <f t="shared" si="100"/>
        <v>2014</v>
      </c>
      <c r="O1044" t="b">
        <v>0</v>
      </c>
      <c r="P1044">
        <v>1</v>
      </c>
      <c r="Q1044" s="10">
        <f t="shared" si="96"/>
        <v>2</v>
      </c>
      <c r="R1044" s="10">
        <f t="shared" si="101"/>
        <v>10</v>
      </c>
      <c r="S1044" t="b">
        <v>0</v>
      </c>
      <c r="T1044" t="s">
        <v>8279</v>
      </c>
      <c r="U1044" s="12" t="s">
        <v>8340</v>
      </c>
      <c r="V1044" t="s">
        <v>8341</v>
      </c>
    </row>
    <row r="1045" spans="1:22" ht="45" hidden="1" x14ac:dyDescent="0.25">
      <c r="A1045">
        <v>1043</v>
      </c>
      <c r="B1045" s="3" t="s">
        <v>1044</v>
      </c>
      <c r="C1045" s="9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f t="shared" si="97"/>
        <v>42144.252951388888</v>
      </c>
      <c r="K1045" s="10">
        <f t="shared" si="98"/>
        <v>2015</v>
      </c>
      <c r="L1045">
        <v>1429509855</v>
      </c>
      <c r="M1045" s="14">
        <f t="shared" si="99"/>
        <v>42114.252951388888</v>
      </c>
      <c r="N1045" s="10">
        <f t="shared" si="100"/>
        <v>2015</v>
      </c>
      <c r="O1045" t="b">
        <v>0</v>
      </c>
      <c r="P1045">
        <v>292</v>
      </c>
      <c r="Q1045" s="10">
        <f t="shared" si="96"/>
        <v>9</v>
      </c>
      <c r="R1045" s="10">
        <f t="shared" si="101"/>
        <v>29.24</v>
      </c>
      <c r="S1045" t="b">
        <v>0</v>
      </c>
      <c r="T1045" t="s">
        <v>8279</v>
      </c>
      <c r="U1045" s="12" t="s">
        <v>8340</v>
      </c>
      <c r="V1045" t="s">
        <v>8341</v>
      </c>
    </row>
    <row r="1046" spans="1:22" ht="60" hidden="1" x14ac:dyDescent="0.25">
      <c r="A1046">
        <v>1044</v>
      </c>
      <c r="B1046" s="3" t="s">
        <v>1045</v>
      </c>
      <c r="C1046" s="9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f t="shared" si="97"/>
        <v>42068.852083333331</v>
      </c>
      <c r="K1046" s="10">
        <f t="shared" si="98"/>
        <v>2015</v>
      </c>
      <c r="L1046">
        <v>1420668801</v>
      </c>
      <c r="M1046" s="14">
        <f t="shared" si="99"/>
        <v>42011.925937499997</v>
      </c>
      <c r="N1046" s="10">
        <f t="shared" si="100"/>
        <v>2015</v>
      </c>
      <c r="O1046" t="b">
        <v>0</v>
      </c>
      <c r="P1046">
        <v>2</v>
      </c>
      <c r="Q1046" s="10">
        <f t="shared" si="96"/>
        <v>0</v>
      </c>
      <c r="R1046" s="10">
        <f t="shared" si="101"/>
        <v>3</v>
      </c>
      <c r="S1046" t="b">
        <v>0</v>
      </c>
      <c r="T1046" t="s">
        <v>8279</v>
      </c>
      <c r="U1046" s="12" t="s">
        <v>8340</v>
      </c>
      <c r="V1046" t="s">
        <v>8341</v>
      </c>
    </row>
    <row r="1047" spans="1:22" ht="45" hidden="1" x14ac:dyDescent="0.25">
      <c r="A1047">
        <v>1045</v>
      </c>
      <c r="B1047" s="3" t="s">
        <v>1046</v>
      </c>
      <c r="C1047" s="9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f t="shared" si="97"/>
        <v>41874.874421296299</v>
      </c>
      <c r="K1047" s="10">
        <f t="shared" si="98"/>
        <v>2014</v>
      </c>
      <c r="L1047">
        <v>1406235550</v>
      </c>
      <c r="M1047" s="14">
        <f t="shared" si="99"/>
        <v>41844.874421296299</v>
      </c>
      <c r="N1047" s="10">
        <f t="shared" si="100"/>
        <v>2014</v>
      </c>
      <c r="O1047" t="b">
        <v>0</v>
      </c>
      <c r="P1047">
        <v>8</v>
      </c>
      <c r="Q1047" s="10">
        <f t="shared" si="96"/>
        <v>3</v>
      </c>
      <c r="R1047" s="10">
        <f t="shared" si="101"/>
        <v>33.25</v>
      </c>
      <c r="S1047" t="b">
        <v>0</v>
      </c>
      <c r="T1047" t="s">
        <v>8279</v>
      </c>
      <c r="U1047" s="12" t="s">
        <v>8340</v>
      </c>
      <c r="V1047" t="s">
        <v>8341</v>
      </c>
    </row>
    <row r="1048" spans="1:22" ht="60" hidden="1" x14ac:dyDescent="0.25">
      <c r="A1048">
        <v>1046</v>
      </c>
      <c r="B1048" s="3" t="s">
        <v>1047</v>
      </c>
      <c r="C1048" s="9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f t="shared" si="97"/>
        <v>42364.851388888885</v>
      </c>
      <c r="K1048" s="10">
        <f t="shared" si="98"/>
        <v>2015</v>
      </c>
      <c r="L1048">
        <v>1447273560</v>
      </c>
      <c r="M1048" s="14">
        <f t="shared" si="99"/>
        <v>42319.851388888885</v>
      </c>
      <c r="N1048" s="10">
        <f t="shared" si="100"/>
        <v>2015</v>
      </c>
      <c r="O1048" t="b">
        <v>0</v>
      </c>
      <c r="P1048">
        <v>0</v>
      </c>
      <c r="Q1048" s="10">
        <f t="shared" si="96"/>
        <v>0</v>
      </c>
      <c r="R1048" s="10">
        <f t="shared" si="101"/>
        <v>0</v>
      </c>
      <c r="S1048" t="b">
        <v>0</v>
      </c>
      <c r="T1048" t="s">
        <v>8279</v>
      </c>
      <c r="U1048" s="12" t="s">
        <v>8340</v>
      </c>
      <c r="V1048" t="s">
        <v>8341</v>
      </c>
    </row>
    <row r="1049" spans="1:22" ht="45" hidden="1" x14ac:dyDescent="0.25">
      <c r="A1049">
        <v>1047</v>
      </c>
      <c r="B1049" s="3" t="s">
        <v>1048</v>
      </c>
      <c r="C1049" s="9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f t="shared" si="97"/>
        <v>41948.860127314816</v>
      </c>
      <c r="K1049" s="10">
        <f t="shared" si="98"/>
        <v>2014</v>
      </c>
      <c r="L1049">
        <v>1412624315</v>
      </c>
      <c r="M1049" s="14">
        <f t="shared" si="99"/>
        <v>41918.818460648145</v>
      </c>
      <c r="N1049" s="10">
        <f t="shared" si="100"/>
        <v>2014</v>
      </c>
      <c r="O1049" t="b">
        <v>0</v>
      </c>
      <c r="P1049">
        <v>1</v>
      </c>
      <c r="Q1049" s="10">
        <f t="shared" si="96"/>
        <v>0</v>
      </c>
      <c r="R1049" s="10">
        <f t="shared" si="101"/>
        <v>1</v>
      </c>
      <c r="S1049" t="b">
        <v>0</v>
      </c>
      <c r="T1049" t="s">
        <v>8279</v>
      </c>
      <c r="U1049" s="12" t="s">
        <v>8340</v>
      </c>
      <c r="V1049" t="s">
        <v>8341</v>
      </c>
    </row>
    <row r="1050" spans="1:22" ht="60" hidden="1" x14ac:dyDescent="0.25">
      <c r="A1050">
        <v>1048</v>
      </c>
      <c r="B1050" s="3" t="s">
        <v>1049</v>
      </c>
      <c r="C1050" s="9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f t="shared" si="97"/>
        <v>42638.053113425922</v>
      </c>
      <c r="K1050" s="10">
        <f t="shared" si="98"/>
        <v>2016</v>
      </c>
      <c r="L1050">
        <v>1471310189</v>
      </c>
      <c r="M1050" s="14">
        <f t="shared" si="99"/>
        <v>42598.053113425922</v>
      </c>
      <c r="N1050" s="10">
        <f t="shared" si="100"/>
        <v>2016</v>
      </c>
      <c r="O1050" t="b">
        <v>0</v>
      </c>
      <c r="P1050">
        <v>4</v>
      </c>
      <c r="Q1050" s="10">
        <f t="shared" si="96"/>
        <v>1</v>
      </c>
      <c r="R1050" s="10">
        <f t="shared" si="101"/>
        <v>53</v>
      </c>
      <c r="S1050" t="b">
        <v>0</v>
      </c>
      <c r="T1050" t="s">
        <v>8279</v>
      </c>
      <c r="U1050" s="12" t="s">
        <v>8340</v>
      </c>
      <c r="V1050" t="s">
        <v>8341</v>
      </c>
    </row>
    <row r="1051" spans="1:22" hidden="1" x14ac:dyDescent="0.25">
      <c r="A1051">
        <v>1049</v>
      </c>
      <c r="B1051" s="3" t="s">
        <v>1050</v>
      </c>
      <c r="C1051" s="9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f t="shared" si="97"/>
        <v>42412.431076388893</v>
      </c>
      <c r="K1051" s="10">
        <f t="shared" si="98"/>
        <v>2016</v>
      </c>
      <c r="L1051">
        <v>1452680445</v>
      </c>
      <c r="M1051" s="14">
        <f t="shared" si="99"/>
        <v>42382.431076388893</v>
      </c>
      <c r="N1051" s="10">
        <f t="shared" si="100"/>
        <v>2016</v>
      </c>
      <c r="O1051" t="b">
        <v>0</v>
      </c>
      <c r="P1051">
        <v>0</v>
      </c>
      <c r="Q1051" s="10">
        <f t="shared" si="96"/>
        <v>0</v>
      </c>
      <c r="R1051" s="10">
        <f t="shared" si="101"/>
        <v>0</v>
      </c>
      <c r="S1051" t="b">
        <v>0</v>
      </c>
      <c r="T1051" t="s">
        <v>8279</v>
      </c>
      <c r="U1051" s="12" t="s">
        <v>8340</v>
      </c>
      <c r="V1051" t="s">
        <v>8341</v>
      </c>
    </row>
    <row r="1052" spans="1:22" ht="30" hidden="1" x14ac:dyDescent="0.25">
      <c r="A1052">
        <v>1050</v>
      </c>
      <c r="B1052" s="3" t="s">
        <v>1051</v>
      </c>
      <c r="C1052" s="9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f t="shared" si="97"/>
        <v>42261.7971875</v>
      </c>
      <c r="K1052" s="10">
        <f t="shared" si="98"/>
        <v>2015</v>
      </c>
      <c r="L1052">
        <v>1439665677</v>
      </c>
      <c r="M1052" s="14">
        <f t="shared" si="99"/>
        <v>42231.7971875</v>
      </c>
      <c r="N1052" s="10">
        <f t="shared" si="100"/>
        <v>2015</v>
      </c>
      <c r="O1052" t="b">
        <v>0</v>
      </c>
      <c r="P1052">
        <v>0</v>
      </c>
      <c r="Q1052" s="10">
        <f t="shared" si="96"/>
        <v>0</v>
      </c>
      <c r="R1052" s="10">
        <f t="shared" si="101"/>
        <v>0</v>
      </c>
      <c r="S1052" t="b">
        <v>0</v>
      </c>
      <c r="T1052" t="s">
        <v>8279</v>
      </c>
      <c r="U1052" s="12" t="s">
        <v>8340</v>
      </c>
      <c r="V1052" t="s">
        <v>8341</v>
      </c>
    </row>
    <row r="1053" spans="1:22" ht="60" hidden="1" x14ac:dyDescent="0.25">
      <c r="A1053">
        <v>1051</v>
      </c>
      <c r="B1053" s="3" t="s">
        <v>1052</v>
      </c>
      <c r="C1053" s="9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f t="shared" si="97"/>
        <v>41878.014178240745</v>
      </c>
      <c r="K1053" s="10">
        <f t="shared" si="98"/>
        <v>2014</v>
      </c>
      <c r="L1053">
        <v>1406679625</v>
      </c>
      <c r="M1053" s="14">
        <f t="shared" si="99"/>
        <v>41850.014178240745</v>
      </c>
      <c r="N1053" s="10">
        <f t="shared" si="100"/>
        <v>2014</v>
      </c>
      <c r="O1053" t="b">
        <v>0</v>
      </c>
      <c r="P1053">
        <v>0</v>
      </c>
      <c r="Q1053" s="10">
        <f t="shared" si="96"/>
        <v>0</v>
      </c>
      <c r="R1053" s="10">
        <f t="shared" si="101"/>
        <v>0</v>
      </c>
      <c r="S1053" t="b">
        <v>0</v>
      </c>
      <c r="T1053" t="s">
        <v>8279</v>
      </c>
      <c r="U1053" s="12" t="s">
        <v>8340</v>
      </c>
      <c r="V1053" t="s">
        <v>8341</v>
      </c>
    </row>
    <row r="1054" spans="1:22" ht="75" hidden="1" x14ac:dyDescent="0.25">
      <c r="A1054">
        <v>1052</v>
      </c>
      <c r="B1054" s="3" t="s">
        <v>1053</v>
      </c>
      <c r="C1054" s="9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f t="shared" si="97"/>
        <v>42527.839583333334</v>
      </c>
      <c r="K1054" s="10">
        <f t="shared" si="98"/>
        <v>2016</v>
      </c>
      <c r="L1054">
        <v>1461438495</v>
      </c>
      <c r="M1054" s="14">
        <f t="shared" si="99"/>
        <v>42483.797395833331</v>
      </c>
      <c r="N1054" s="10">
        <f t="shared" si="100"/>
        <v>2016</v>
      </c>
      <c r="O1054" t="b">
        <v>0</v>
      </c>
      <c r="P1054">
        <v>0</v>
      </c>
      <c r="Q1054" s="10">
        <f t="shared" si="96"/>
        <v>0</v>
      </c>
      <c r="R1054" s="10">
        <f t="shared" si="101"/>
        <v>0</v>
      </c>
      <c r="S1054" t="b">
        <v>0</v>
      </c>
      <c r="T1054" t="s">
        <v>8279</v>
      </c>
      <c r="U1054" s="12" t="s">
        <v>8340</v>
      </c>
      <c r="V1054" t="s">
        <v>8341</v>
      </c>
    </row>
    <row r="1055" spans="1:22" ht="60" hidden="1" x14ac:dyDescent="0.25">
      <c r="A1055">
        <v>1053</v>
      </c>
      <c r="B1055" s="3" t="s">
        <v>1054</v>
      </c>
      <c r="C1055" s="9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f t="shared" si="97"/>
        <v>42800.172824074078</v>
      </c>
      <c r="K1055" s="10">
        <f t="shared" si="98"/>
        <v>2017</v>
      </c>
      <c r="L1055">
        <v>1486613332</v>
      </c>
      <c r="M1055" s="14">
        <f t="shared" si="99"/>
        <v>42775.172824074078</v>
      </c>
      <c r="N1055" s="10">
        <f t="shared" si="100"/>
        <v>2017</v>
      </c>
      <c r="O1055" t="b">
        <v>0</v>
      </c>
      <c r="P1055">
        <v>1</v>
      </c>
      <c r="Q1055" s="10">
        <f t="shared" si="96"/>
        <v>1</v>
      </c>
      <c r="R1055" s="10">
        <f t="shared" si="101"/>
        <v>15</v>
      </c>
      <c r="S1055" t="b">
        <v>0</v>
      </c>
      <c r="T1055" t="s">
        <v>8279</v>
      </c>
      <c r="U1055" s="12" t="s">
        <v>8340</v>
      </c>
      <c r="V1055" t="s">
        <v>8341</v>
      </c>
    </row>
    <row r="1056" spans="1:22" ht="60" hidden="1" x14ac:dyDescent="0.25">
      <c r="A1056">
        <v>1054</v>
      </c>
      <c r="B1056" s="3" t="s">
        <v>1055</v>
      </c>
      <c r="C1056" s="9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f t="shared" si="97"/>
        <v>41861.916666666664</v>
      </c>
      <c r="K1056" s="10">
        <f t="shared" si="98"/>
        <v>2014</v>
      </c>
      <c r="L1056">
        <v>1405110399</v>
      </c>
      <c r="M1056" s="14">
        <f t="shared" si="99"/>
        <v>41831.851840277777</v>
      </c>
      <c r="N1056" s="10">
        <f t="shared" si="100"/>
        <v>2014</v>
      </c>
      <c r="O1056" t="b">
        <v>0</v>
      </c>
      <c r="P1056">
        <v>0</v>
      </c>
      <c r="Q1056" s="10">
        <f t="shared" si="96"/>
        <v>0</v>
      </c>
      <c r="R1056" s="10">
        <f t="shared" si="101"/>
        <v>0</v>
      </c>
      <c r="S1056" t="b">
        <v>0</v>
      </c>
      <c r="T1056" t="s">
        <v>8279</v>
      </c>
      <c r="U1056" s="12" t="s">
        <v>8340</v>
      </c>
      <c r="V1056" t="s">
        <v>8341</v>
      </c>
    </row>
    <row r="1057" spans="1:22" ht="60" hidden="1" x14ac:dyDescent="0.25">
      <c r="A1057">
        <v>1055</v>
      </c>
      <c r="B1057" s="3" t="s">
        <v>1056</v>
      </c>
      <c r="C1057" s="9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f t="shared" si="97"/>
        <v>42436.992418981477</v>
      </c>
      <c r="K1057" s="10">
        <f t="shared" si="98"/>
        <v>2016</v>
      </c>
      <c r="L1057">
        <v>1454802545</v>
      </c>
      <c r="M1057" s="14">
        <f t="shared" si="99"/>
        <v>42406.992418981477</v>
      </c>
      <c r="N1057" s="10">
        <f t="shared" si="100"/>
        <v>2016</v>
      </c>
      <c r="O1057" t="b">
        <v>0</v>
      </c>
      <c r="P1057">
        <v>0</v>
      </c>
      <c r="Q1057" s="10">
        <f t="shared" si="96"/>
        <v>0</v>
      </c>
      <c r="R1057" s="10">
        <f t="shared" si="101"/>
        <v>0</v>
      </c>
      <c r="S1057" t="b">
        <v>0</v>
      </c>
      <c r="T1057" t="s">
        <v>8279</v>
      </c>
      <c r="U1057" s="12" t="s">
        <v>8340</v>
      </c>
      <c r="V1057" t="s">
        <v>8341</v>
      </c>
    </row>
    <row r="1058" spans="1:22" ht="60" hidden="1" x14ac:dyDescent="0.25">
      <c r="A1058">
        <v>1056</v>
      </c>
      <c r="B1058" s="3" t="s">
        <v>1057</v>
      </c>
      <c r="C1058" s="9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f t="shared" si="97"/>
        <v>42118.677974537044</v>
      </c>
      <c r="K1058" s="10">
        <f t="shared" si="98"/>
        <v>2015</v>
      </c>
      <c r="L1058">
        <v>1424711777</v>
      </c>
      <c r="M1058" s="14">
        <f t="shared" si="99"/>
        <v>42058.719641203701</v>
      </c>
      <c r="N1058" s="10">
        <f t="shared" si="100"/>
        <v>2015</v>
      </c>
      <c r="O1058" t="b">
        <v>0</v>
      </c>
      <c r="P1058">
        <v>0</v>
      </c>
      <c r="Q1058" s="10">
        <f t="shared" si="96"/>
        <v>0</v>
      </c>
      <c r="R1058" s="10">
        <f t="shared" si="101"/>
        <v>0</v>
      </c>
      <c r="S1058" t="b">
        <v>0</v>
      </c>
      <c r="T1058" t="s">
        <v>8279</v>
      </c>
      <c r="U1058" s="12" t="s">
        <v>8340</v>
      </c>
      <c r="V1058" t="s">
        <v>8341</v>
      </c>
    </row>
    <row r="1059" spans="1:22" ht="45" hidden="1" x14ac:dyDescent="0.25">
      <c r="A1059">
        <v>1057</v>
      </c>
      <c r="B1059" s="3" t="s">
        <v>1058</v>
      </c>
      <c r="C1059" s="9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f t="shared" si="97"/>
        <v>42708.912997685184</v>
      </c>
      <c r="K1059" s="10">
        <f t="shared" si="98"/>
        <v>2016</v>
      </c>
      <c r="L1059">
        <v>1478292883</v>
      </c>
      <c r="M1059" s="14">
        <f t="shared" si="99"/>
        <v>42678.871331018512</v>
      </c>
      <c r="N1059" s="10">
        <f t="shared" si="100"/>
        <v>2016</v>
      </c>
      <c r="O1059" t="b">
        <v>0</v>
      </c>
      <c r="P1059">
        <v>0</v>
      </c>
      <c r="Q1059" s="10">
        <f t="shared" si="96"/>
        <v>0</v>
      </c>
      <c r="R1059" s="10">
        <f t="shared" si="101"/>
        <v>0</v>
      </c>
      <c r="S1059" t="b">
        <v>0</v>
      </c>
      <c r="T1059" t="s">
        <v>8279</v>
      </c>
      <c r="U1059" s="12" t="s">
        <v>8340</v>
      </c>
      <c r="V1059" t="s">
        <v>8341</v>
      </c>
    </row>
    <row r="1060" spans="1:22" ht="60" hidden="1" x14ac:dyDescent="0.25">
      <c r="A1060">
        <v>1058</v>
      </c>
      <c r="B1060" s="3" t="s">
        <v>1059</v>
      </c>
      <c r="C1060" s="9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f t="shared" si="97"/>
        <v>42089</v>
      </c>
      <c r="K1060" s="10">
        <f t="shared" si="98"/>
        <v>2015</v>
      </c>
      <c r="L1060">
        <v>1423777043</v>
      </c>
      <c r="M1060" s="14">
        <f t="shared" si="99"/>
        <v>42047.900960648149</v>
      </c>
      <c r="N1060" s="10">
        <f t="shared" si="100"/>
        <v>2015</v>
      </c>
      <c r="O1060" t="b">
        <v>0</v>
      </c>
      <c r="P1060">
        <v>0</v>
      </c>
      <c r="Q1060" s="10">
        <f t="shared" si="96"/>
        <v>0</v>
      </c>
      <c r="R1060" s="10">
        <f t="shared" si="101"/>
        <v>0</v>
      </c>
      <c r="S1060" t="b">
        <v>0</v>
      </c>
      <c r="T1060" t="s">
        <v>8279</v>
      </c>
      <c r="U1060" s="12" t="s">
        <v>8340</v>
      </c>
      <c r="V1060" t="s">
        <v>8341</v>
      </c>
    </row>
    <row r="1061" spans="1:22" hidden="1" x14ac:dyDescent="0.25">
      <c r="A1061">
        <v>1059</v>
      </c>
      <c r="B1061" s="3" t="s">
        <v>1060</v>
      </c>
      <c r="C1061" s="9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f t="shared" si="97"/>
        <v>42076.748333333337</v>
      </c>
      <c r="K1061" s="10">
        <f t="shared" si="98"/>
        <v>2015</v>
      </c>
      <c r="L1061">
        <v>1423681056</v>
      </c>
      <c r="M1061" s="14">
        <f t="shared" si="99"/>
        <v>42046.79</v>
      </c>
      <c r="N1061" s="10">
        <f t="shared" si="100"/>
        <v>2015</v>
      </c>
      <c r="O1061" t="b">
        <v>0</v>
      </c>
      <c r="P1061">
        <v>0</v>
      </c>
      <c r="Q1061" s="10">
        <f t="shared" si="96"/>
        <v>0</v>
      </c>
      <c r="R1061" s="10">
        <f t="shared" si="101"/>
        <v>0</v>
      </c>
      <c r="S1061" t="b">
        <v>0</v>
      </c>
      <c r="T1061" t="s">
        <v>8279</v>
      </c>
      <c r="U1061" s="12" t="s">
        <v>8340</v>
      </c>
      <c r="V1061" t="s">
        <v>8341</v>
      </c>
    </row>
    <row r="1062" spans="1:22" ht="60" hidden="1" x14ac:dyDescent="0.25">
      <c r="A1062">
        <v>1060</v>
      </c>
      <c r="B1062" s="3" t="s">
        <v>1061</v>
      </c>
      <c r="C1062" s="9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f t="shared" si="97"/>
        <v>42109.913113425922</v>
      </c>
      <c r="K1062" s="10">
        <f t="shared" si="98"/>
        <v>2015</v>
      </c>
      <c r="L1062">
        <v>1426542893</v>
      </c>
      <c r="M1062" s="14">
        <f t="shared" si="99"/>
        <v>42079.913113425922</v>
      </c>
      <c r="N1062" s="10">
        <f t="shared" si="100"/>
        <v>2015</v>
      </c>
      <c r="O1062" t="b">
        <v>0</v>
      </c>
      <c r="P1062">
        <v>1</v>
      </c>
      <c r="Q1062" s="10">
        <f t="shared" si="96"/>
        <v>1</v>
      </c>
      <c r="R1062" s="10">
        <f t="shared" si="101"/>
        <v>50</v>
      </c>
      <c r="S1062" t="b">
        <v>0</v>
      </c>
      <c r="T1062" t="s">
        <v>8279</v>
      </c>
      <c r="U1062" s="12" t="s">
        <v>8340</v>
      </c>
      <c r="V1062" t="s">
        <v>8341</v>
      </c>
    </row>
    <row r="1063" spans="1:22" ht="45" hidden="1" x14ac:dyDescent="0.25">
      <c r="A1063">
        <v>1061</v>
      </c>
      <c r="B1063" s="3" t="s">
        <v>1062</v>
      </c>
      <c r="C1063" s="9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f t="shared" si="97"/>
        <v>42492.041666666672</v>
      </c>
      <c r="K1063" s="10">
        <f t="shared" si="98"/>
        <v>2016</v>
      </c>
      <c r="L1063">
        <v>1456987108</v>
      </c>
      <c r="M1063" s="14">
        <f t="shared" si="99"/>
        <v>42432.276712962965</v>
      </c>
      <c r="N1063" s="10">
        <f t="shared" si="100"/>
        <v>2016</v>
      </c>
      <c r="O1063" t="b">
        <v>0</v>
      </c>
      <c r="P1063">
        <v>0</v>
      </c>
      <c r="Q1063" s="10">
        <f t="shared" si="96"/>
        <v>0</v>
      </c>
      <c r="R1063" s="10">
        <f t="shared" si="101"/>
        <v>0</v>
      </c>
      <c r="S1063" t="b">
        <v>0</v>
      </c>
      <c r="T1063" t="s">
        <v>8279</v>
      </c>
      <c r="U1063" s="12" t="s">
        <v>8340</v>
      </c>
      <c r="V1063" t="s">
        <v>8341</v>
      </c>
    </row>
    <row r="1064" spans="1:22" ht="30" hidden="1" x14ac:dyDescent="0.25">
      <c r="A1064">
        <v>1062</v>
      </c>
      <c r="B1064" s="3" t="s">
        <v>1063</v>
      </c>
      <c r="C1064" s="9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f t="shared" si="97"/>
        <v>42563.807187500002</v>
      </c>
      <c r="K1064" s="10">
        <f t="shared" si="98"/>
        <v>2016</v>
      </c>
      <c r="L1064">
        <v>1467746541</v>
      </c>
      <c r="M1064" s="14">
        <f t="shared" si="99"/>
        <v>42556.807187500002</v>
      </c>
      <c r="N1064" s="10">
        <f t="shared" si="100"/>
        <v>2016</v>
      </c>
      <c r="O1064" t="b">
        <v>0</v>
      </c>
      <c r="P1064">
        <v>4</v>
      </c>
      <c r="Q1064" s="10">
        <f t="shared" si="96"/>
        <v>95</v>
      </c>
      <c r="R1064" s="10">
        <f t="shared" si="101"/>
        <v>47.5</v>
      </c>
      <c r="S1064" t="b">
        <v>0</v>
      </c>
      <c r="T1064" t="s">
        <v>8279</v>
      </c>
      <c r="U1064" s="12" t="s">
        <v>8340</v>
      </c>
      <c r="V1064" t="s">
        <v>8341</v>
      </c>
    </row>
    <row r="1065" spans="1:22" ht="60" hidden="1" x14ac:dyDescent="0.25">
      <c r="A1065">
        <v>1063</v>
      </c>
      <c r="B1065" s="3" t="s">
        <v>1064</v>
      </c>
      <c r="C1065" s="9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f t="shared" si="97"/>
        <v>42613.030810185184</v>
      </c>
      <c r="K1065" s="10">
        <f t="shared" si="98"/>
        <v>2016</v>
      </c>
      <c r="L1065">
        <v>1470012262</v>
      </c>
      <c r="M1065" s="14">
        <f t="shared" si="99"/>
        <v>42583.030810185184</v>
      </c>
      <c r="N1065" s="10">
        <f t="shared" si="100"/>
        <v>2016</v>
      </c>
      <c r="O1065" t="b">
        <v>0</v>
      </c>
      <c r="P1065">
        <v>0</v>
      </c>
      <c r="Q1065" s="10">
        <f t="shared" si="96"/>
        <v>0</v>
      </c>
      <c r="R1065" s="10">
        <f t="shared" si="101"/>
        <v>0</v>
      </c>
      <c r="S1065" t="b">
        <v>0</v>
      </c>
      <c r="T1065" t="s">
        <v>8279</v>
      </c>
      <c r="U1065" s="12" t="s">
        <v>8340</v>
      </c>
      <c r="V1065" t="s">
        <v>8341</v>
      </c>
    </row>
    <row r="1066" spans="1:22" ht="60" hidden="1" x14ac:dyDescent="0.25">
      <c r="A1066">
        <v>1064</v>
      </c>
      <c r="B1066" s="3" t="s">
        <v>1065</v>
      </c>
      <c r="C1066" s="9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f t="shared" si="97"/>
        <v>41462.228043981479</v>
      </c>
      <c r="K1066" s="10">
        <f t="shared" si="98"/>
        <v>2013</v>
      </c>
      <c r="L1066">
        <v>1369286903</v>
      </c>
      <c r="M1066" s="14">
        <f t="shared" si="99"/>
        <v>41417.228043981479</v>
      </c>
      <c r="N1066" s="10">
        <f t="shared" si="100"/>
        <v>2013</v>
      </c>
      <c r="O1066" t="b">
        <v>0</v>
      </c>
      <c r="P1066">
        <v>123</v>
      </c>
      <c r="Q1066" s="10">
        <f t="shared" si="96"/>
        <v>9</v>
      </c>
      <c r="R1066" s="10">
        <f t="shared" si="101"/>
        <v>65.67</v>
      </c>
      <c r="S1066" t="b">
        <v>0</v>
      </c>
      <c r="T1066" t="s">
        <v>8280</v>
      </c>
      <c r="U1066" s="12" t="s">
        <v>8342</v>
      </c>
      <c r="V1066" t="s">
        <v>8343</v>
      </c>
    </row>
    <row r="1067" spans="1:22" ht="60" hidden="1" x14ac:dyDescent="0.25">
      <c r="A1067">
        <v>1065</v>
      </c>
      <c r="B1067" s="3" t="s">
        <v>1066</v>
      </c>
      <c r="C1067" s="9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f t="shared" si="97"/>
        <v>41689.381041666667</v>
      </c>
      <c r="K1067" s="10">
        <f t="shared" si="98"/>
        <v>2014</v>
      </c>
      <c r="L1067">
        <v>1390381722</v>
      </c>
      <c r="M1067" s="14">
        <f t="shared" si="99"/>
        <v>41661.381041666667</v>
      </c>
      <c r="N1067" s="10">
        <f t="shared" si="100"/>
        <v>2014</v>
      </c>
      <c r="O1067" t="b">
        <v>0</v>
      </c>
      <c r="P1067">
        <v>5</v>
      </c>
      <c r="Q1067" s="10">
        <f t="shared" si="96"/>
        <v>3</v>
      </c>
      <c r="R1067" s="10">
        <f t="shared" si="101"/>
        <v>16.2</v>
      </c>
      <c r="S1067" t="b">
        <v>0</v>
      </c>
      <c r="T1067" t="s">
        <v>8280</v>
      </c>
      <c r="U1067" s="12" t="s">
        <v>8342</v>
      </c>
      <c r="V1067" t="s">
        <v>8343</v>
      </c>
    </row>
    <row r="1068" spans="1:22" ht="45" hidden="1" x14ac:dyDescent="0.25">
      <c r="A1068">
        <v>1066</v>
      </c>
      <c r="B1068" s="3" t="s">
        <v>1067</v>
      </c>
      <c r="C1068" s="9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f t="shared" si="97"/>
        <v>41490.962754629632</v>
      </c>
      <c r="K1068" s="10">
        <f t="shared" si="98"/>
        <v>2013</v>
      </c>
      <c r="L1068">
        <v>1371769582</v>
      </c>
      <c r="M1068" s="14">
        <f t="shared" si="99"/>
        <v>41445.962754629632</v>
      </c>
      <c r="N1068" s="10">
        <f t="shared" si="100"/>
        <v>2013</v>
      </c>
      <c r="O1068" t="b">
        <v>0</v>
      </c>
      <c r="P1068">
        <v>148</v>
      </c>
      <c r="Q1068" s="10">
        <f t="shared" si="96"/>
        <v>3</v>
      </c>
      <c r="R1068" s="10">
        <f t="shared" si="101"/>
        <v>34.130000000000003</v>
      </c>
      <c r="S1068" t="b">
        <v>0</v>
      </c>
      <c r="T1068" t="s">
        <v>8280</v>
      </c>
      <c r="U1068" s="12" t="s">
        <v>8342</v>
      </c>
      <c r="V1068" t="s">
        <v>8343</v>
      </c>
    </row>
    <row r="1069" spans="1:22" ht="60" hidden="1" x14ac:dyDescent="0.25">
      <c r="A1069">
        <v>1067</v>
      </c>
      <c r="B1069" s="3" t="s">
        <v>1068</v>
      </c>
      <c r="C1069" s="9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f t="shared" si="97"/>
        <v>41629.855682870373</v>
      </c>
      <c r="K1069" s="10">
        <f t="shared" si="98"/>
        <v>2013</v>
      </c>
      <c r="L1069">
        <v>1385065931</v>
      </c>
      <c r="M1069" s="14">
        <f t="shared" si="99"/>
        <v>41599.855682870373</v>
      </c>
      <c r="N1069" s="10">
        <f t="shared" si="100"/>
        <v>2013</v>
      </c>
      <c r="O1069" t="b">
        <v>0</v>
      </c>
      <c r="P1069">
        <v>10</v>
      </c>
      <c r="Q1069" s="10">
        <f t="shared" si="96"/>
        <v>26</v>
      </c>
      <c r="R1069" s="10">
        <f t="shared" si="101"/>
        <v>13</v>
      </c>
      <c r="S1069" t="b">
        <v>0</v>
      </c>
      <c r="T1069" t="s">
        <v>8280</v>
      </c>
      <c r="U1069" s="12" t="s">
        <v>8342</v>
      </c>
      <c r="V1069" t="s">
        <v>8343</v>
      </c>
    </row>
    <row r="1070" spans="1:22" ht="60" hidden="1" x14ac:dyDescent="0.25">
      <c r="A1070">
        <v>1068</v>
      </c>
      <c r="B1070" s="3" t="s">
        <v>1069</v>
      </c>
      <c r="C1070" s="9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f t="shared" si="97"/>
        <v>42470.329444444447</v>
      </c>
      <c r="K1070" s="10">
        <f t="shared" si="98"/>
        <v>2016</v>
      </c>
      <c r="L1070">
        <v>1457686464</v>
      </c>
      <c r="M1070" s="14">
        <f t="shared" si="99"/>
        <v>42440.371111111104</v>
      </c>
      <c r="N1070" s="10">
        <f t="shared" si="100"/>
        <v>2016</v>
      </c>
      <c r="O1070" t="b">
        <v>0</v>
      </c>
      <c r="P1070">
        <v>4</v>
      </c>
      <c r="Q1070" s="10">
        <f t="shared" si="96"/>
        <v>0</v>
      </c>
      <c r="R1070" s="10">
        <f t="shared" si="101"/>
        <v>11.25</v>
      </c>
      <c r="S1070" t="b">
        <v>0</v>
      </c>
      <c r="T1070" t="s">
        <v>8280</v>
      </c>
      <c r="U1070" s="12" t="s">
        <v>8342</v>
      </c>
      <c r="V1070" t="s">
        <v>8343</v>
      </c>
    </row>
    <row r="1071" spans="1:22" ht="45" hidden="1" x14ac:dyDescent="0.25">
      <c r="A1071">
        <v>1069</v>
      </c>
      <c r="B1071" s="3" t="s">
        <v>1070</v>
      </c>
      <c r="C1071" s="9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f t="shared" si="97"/>
        <v>41604.271516203706</v>
      </c>
      <c r="K1071" s="10">
        <f t="shared" si="98"/>
        <v>2013</v>
      </c>
      <c r="L1071">
        <v>1382679059</v>
      </c>
      <c r="M1071" s="14">
        <f t="shared" si="99"/>
        <v>41572.229849537034</v>
      </c>
      <c r="N1071" s="10">
        <f t="shared" si="100"/>
        <v>2013</v>
      </c>
      <c r="O1071" t="b">
        <v>0</v>
      </c>
      <c r="P1071">
        <v>21</v>
      </c>
      <c r="Q1071" s="10">
        <f t="shared" si="96"/>
        <v>39</v>
      </c>
      <c r="R1071" s="10">
        <f t="shared" si="101"/>
        <v>40.479999999999997</v>
      </c>
      <c r="S1071" t="b">
        <v>0</v>
      </c>
      <c r="T1071" t="s">
        <v>8280</v>
      </c>
      <c r="U1071" s="12" t="s">
        <v>8342</v>
      </c>
      <c r="V1071" t="s">
        <v>8343</v>
      </c>
    </row>
    <row r="1072" spans="1:22" ht="45" hidden="1" x14ac:dyDescent="0.25">
      <c r="A1072">
        <v>1070</v>
      </c>
      <c r="B1072" s="3" t="s">
        <v>1071</v>
      </c>
      <c r="C1072" s="9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f t="shared" si="97"/>
        <v>41183.011828703704</v>
      </c>
      <c r="K1072" s="10">
        <f t="shared" si="98"/>
        <v>2012</v>
      </c>
      <c r="L1072">
        <v>1347322622</v>
      </c>
      <c r="M1072" s="14">
        <f t="shared" si="99"/>
        <v>41163.011828703704</v>
      </c>
      <c r="N1072" s="10">
        <f t="shared" si="100"/>
        <v>2012</v>
      </c>
      <c r="O1072" t="b">
        <v>0</v>
      </c>
      <c r="P1072">
        <v>2</v>
      </c>
      <c r="Q1072" s="10">
        <f t="shared" si="96"/>
        <v>1</v>
      </c>
      <c r="R1072" s="10">
        <f t="shared" si="101"/>
        <v>35</v>
      </c>
      <c r="S1072" t="b">
        <v>0</v>
      </c>
      <c r="T1072" t="s">
        <v>8280</v>
      </c>
      <c r="U1072" s="12" t="s">
        <v>8342</v>
      </c>
      <c r="V1072" t="s">
        <v>8343</v>
      </c>
    </row>
    <row r="1073" spans="1:22" ht="60" hidden="1" x14ac:dyDescent="0.25">
      <c r="A1073">
        <v>1071</v>
      </c>
      <c r="B1073" s="3" t="s">
        <v>1072</v>
      </c>
      <c r="C1073" s="9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f t="shared" si="97"/>
        <v>42325.795057870375</v>
      </c>
      <c r="K1073" s="10">
        <f t="shared" si="98"/>
        <v>2015</v>
      </c>
      <c r="L1073">
        <v>1445191493</v>
      </c>
      <c r="M1073" s="14">
        <f t="shared" si="99"/>
        <v>42295.753391203703</v>
      </c>
      <c r="N1073" s="10">
        <f t="shared" si="100"/>
        <v>2015</v>
      </c>
      <c r="O1073" t="b">
        <v>0</v>
      </c>
      <c r="P1073">
        <v>0</v>
      </c>
      <c r="Q1073" s="10">
        <f t="shared" si="96"/>
        <v>0</v>
      </c>
      <c r="R1073" s="10">
        <f t="shared" si="101"/>
        <v>0</v>
      </c>
      <c r="S1073" t="b">
        <v>0</v>
      </c>
      <c r="T1073" t="s">
        <v>8280</v>
      </c>
      <c r="U1073" s="12" t="s">
        <v>8342</v>
      </c>
      <c r="V1073" t="s">
        <v>8343</v>
      </c>
    </row>
    <row r="1074" spans="1:22" ht="60" hidden="1" x14ac:dyDescent="0.25">
      <c r="A1074">
        <v>1072</v>
      </c>
      <c r="B1074" s="3" t="s">
        <v>1073</v>
      </c>
      <c r="C1074" s="9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f t="shared" si="97"/>
        <v>41675.832141203704</v>
      </c>
      <c r="K1074" s="10">
        <f t="shared" si="98"/>
        <v>2014</v>
      </c>
      <c r="L1074">
        <v>1389038297</v>
      </c>
      <c r="M1074" s="14">
        <f t="shared" si="99"/>
        <v>41645.832141203704</v>
      </c>
      <c r="N1074" s="10">
        <f t="shared" si="100"/>
        <v>2014</v>
      </c>
      <c r="O1074" t="b">
        <v>0</v>
      </c>
      <c r="P1074">
        <v>4</v>
      </c>
      <c r="Q1074" s="10">
        <f t="shared" si="96"/>
        <v>0</v>
      </c>
      <c r="R1074" s="10">
        <f t="shared" si="101"/>
        <v>12.75</v>
      </c>
      <c r="S1074" t="b">
        <v>0</v>
      </c>
      <c r="T1074" t="s">
        <v>8280</v>
      </c>
      <c r="U1074" s="12" t="s">
        <v>8342</v>
      </c>
      <c r="V1074" t="s">
        <v>8343</v>
      </c>
    </row>
    <row r="1075" spans="1:22" ht="45" hidden="1" x14ac:dyDescent="0.25">
      <c r="A1075">
        <v>1073</v>
      </c>
      <c r="B1075" s="3" t="s">
        <v>1074</v>
      </c>
      <c r="C1075" s="9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f t="shared" si="97"/>
        <v>40832.964594907404</v>
      </c>
      <c r="K1075" s="10">
        <f t="shared" si="98"/>
        <v>2011</v>
      </c>
      <c r="L1075">
        <v>1316214541</v>
      </c>
      <c r="M1075" s="14">
        <f t="shared" si="99"/>
        <v>40802.964594907404</v>
      </c>
      <c r="N1075" s="10">
        <f t="shared" si="100"/>
        <v>2011</v>
      </c>
      <c r="O1075" t="b">
        <v>0</v>
      </c>
      <c r="P1075">
        <v>1</v>
      </c>
      <c r="Q1075" s="10">
        <f t="shared" si="96"/>
        <v>1</v>
      </c>
      <c r="R1075" s="10">
        <f t="shared" si="101"/>
        <v>10</v>
      </c>
      <c r="S1075" t="b">
        <v>0</v>
      </c>
      <c r="T1075" t="s">
        <v>8280</v>
      </c>
      <c r="U1075" s="12" t="s">
        <v>8342</v>
      </c>
      <c r="V1075" t="s">
        <v>8343</v>
      </c>
    </row>
    <row r="1076" spans="1:22" ht="60" hidden="1" x14ac:dyDescent="0.25">
      <c r="A1076">
        <v>1074</v>
      </c>
      <c r="B1076" s="3" t="s">
        <v>1075</v>
      </c>
      <c r="C1076" s="9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f t="shared" si="97"/>
        <v>41643.172974537039</v>
      </c>
      <c r="K1076" s="10">
        <f t="shared" si="98"/>
        <v>2014</v>
      </c>
      <c r="L1076">
        <v>1386216545</v>
      </c>
      <c r="M1076" s="14">
        <f t="shared" si="99"/>
        <v>41613.172974537039</v>
      </c>
      <c r="N1076" s="10">
        <f t="shared" si="100"/>
        <v>2013</v>
      </c>
      <c r="O1076" t="b">
        <v>0</v>
      </c>
      <c r="P1076">
        <v>30</v>
      </c>
      <c r="Q1076" s="10">
        <f t="shared" si="96"/>
        <v>6</v>
      </c>
      <c r="R1076" s="10">
        <f t="shared" si="101"/>
        <v>113.57</v>
      </c>
      <c r="S1076" t="b">
        <v>0</v>
      </c>
      <c r="T1076" t="s">
        <v>8280</v>
      </c>
      <c r="U1076" s="12" t="s">
        <v>8342</v>
      </c>
      <c r="V1076" t="s">
        <v>8343</v>
      </c>
    </row>
    <row r="1077" spans="1:22" ht="45" hidden="1" x14ac:dyDescent="0.25">
      <c r="A1077">
        <v>1075</v>
      </c>
      <c r="B1077" s="3" t="s">
        <v>1076</v>
      </c>
      <c r="C1077" s="9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f t="shared" si="97"/>
        <v>41035.904120370367</v>
      </c>
      <c r="K1077" s="10">
        <f t="shared" si="98"/>
        <v>2012</v>
      </c>
      <c r="L1077">
        <v>1333748516</v>
      </c>
      <c r="M1077" s="14">
        <f t="shared" si="99"/>
        <v>41005.904120370367</v>
      </c>
      <c r="N1077" s="10">
        <f t="shared" si="100"/>
        <v>2012</v>
      </c>
      <c r="O1077" t="b">
        <v>0</v>
      </c>
      <c r="P1077">
        <v>3</v>
      </c>
      <c r="Q1077" s="10">
        <f t="shared" si="96"/>
        <v>5</v>
      </c>
      <c r="R1077" s="10">
        <f t="shared" si="101"/>
        <v>15</v>
      </c>
      <c r="S1077" t="b">
        <v>0</v>
      </c>
      <c r="T1077" t="s">
        <v>8280</v>
      </c>
      <c r="U1077" s="12" t="s">
        <v>8342</v>
      </c>
      <c r="V1077" t="s">
        <v>8343</v>
      </c>
    </row>
    <row r="1078" spans="1:22" ht="45" hidden="1" x14ac:dyDescent="0.25">
      <c r="A1078">
        <v>1076</v>
      </c>
      <c r="B1078" s="3" t="s">
        <v>1077</v>
      </c>
      <c r="C1078" s="9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f t="shared" si="97"/>
        <v>41893.377893518518</v>
      </c>
      <c r="K1078" s="10">
        <f t="shared" si="98"/>
        <v>2014</v>
      </c>
      <c r="L1078">
        <v>1405674250</v>
      </c>
      <c r="M1078" s="14">
        <f t="shared" si="99"/>
        <v>41838.377893518518</v>
      </c>
      <c r="N1078" s="10">
        <f t="shared" si="100"/>
        <v>2014</v>
      </c>
      <c r="O1078" t="b">
        <v>0</v>
      </c>
      <c r="P1078">
        <v>975</v>
      </c>
      <c r="Q1078" s="10">
        <f t="shared" si="96"/>
        <v>63</v>
      </c>
      <c r="R1078" s="10">
        <f t="shared" si="101"/>
        <v>48.28</v>
      </c>
      <c r="S1078" t="b">
        <v>0</v>
      </c>
      <c r="T1078" t="s">
        <v>8280</v>
      </c>
      <c r="U1078" s="12" t="s">
        <v>8342</v>
      </c>
      <c r="V1078" t="s">
        <v>8343</v>
      </c>
    </row>
    <row r="1079" spans="1:22" ht="45" hidden="1" x14ac:dyDescent="0.25">
      <c r="A1079">
        <v>1077</v>
      </c>
      <c r="B1079" s="3" t="s">
        <v>1078</v>
      </c>
      <c r="C1079" s="9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f t="shared" si="97"/>
        <v>42383.16679398148</v>
      </c>
      <c r="K1079" s="10">
        <f t="shared" si="98"/>
        <v>2016</v>
      </c>
      <c r="L1079">
        <v>1450152011</v>
      </c>
      <c r="M1079" s="14">
        <f t="shared" si="99"/>
        <v>42353.16679398148</v>
      </c>
      <c r="N1079" s="10">
        <f t="shared" si="100"/>
        <v>2015</v>
      </c>
      <c r="O1079" t="b">
        <v>0</v>
      </c>
      <c r="P1079">
        <v>167</v>
      </c>
      <c r="Q1079" s="10">
        <f t="shared" si="96"/>
        <v>29</v>
      </c>
      <c r="R1079" s="10">
        <f t="shared" si="101"/>
        <v>43.98</v>
      </c>
      <c r="S1079" t="b">
        <v>0</v>
      </c>
      <c r="T1079" t="s">
        <v>8280</v>
      </c>
      <c r="U1079" s="12" t="s">
        <v>8342</v>
      </c>
      <c r="V1079" t="s">
        <v>8343</v>
      </c>
    </row>
    <row r="1080" spans="1:22" ht="60" hidden="1" x14ac:dyDescent="0.25">
      <c r="A1080">
        <v>1078</v>
      </c>
      <c r="B1080" s="3" t="s">
        <v>1079</v>
      </c>
      <c r="C1080" s="9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f t="shared" si="97"/>
        <v>40746.195844907408</v>
      </c>
      <c r="K1080" s="10">
        <f t="shared" si="98"/>
        <v>2011</v>
      </c>
      <c r="L1080">
        <v>1307421721</v>
      </c>
      <c r="M1080" s="14">
        <f t="shared" si="99"/>
        <v>40701.195844907408</v>
      </c>
      <c r="N1080" s="10">
        <f t="shared" si="100"/>
        <v>2011</v>
      </c>
      <c r="O1080" t="b">
        <v>0</v>
      </c>
      <c r="P1080">
        <v>5</v>
      </c>
      <c r="Q1080" s="10">
        <f t="shared" si="96"/>
        <v>8</v>
      </c>
      <c r="R1080" s="10">
        <f t="shared" si="101"/>
        <v>9</v>
      </c>
      <c r="S1080" t="b">
        <v>0</v>
      </c>
      <c r="T1080" t="s">
        <v>8280</v>
      </c>
      <c r="U1080" s="12" t="s">
        <v>8342</v>
      </c>
      <c r="V1080" t="s">
        <v>8343</v>
      </c>
    </row>
    <row r="1081" spans="1:22" ht="60" hidden="1" x14ac:dyDescent="0.25">
      <c r="A1081">
        <v>1079</v>
      </c>
      <c r="B1081" s="3" t="s">
        <v>1080</v>
      </c>
      <c r="C1081" s="9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f t="shared" si="97"/>
        <v>42504.566388888896</v>
      </c>
      <c r="K1081" s="10">
        <f t="shared" si="98"/>
        <v>2016</v>
      </c>
      <c r="L1081">
        <v>1461072936</v>
      </c>
      <c r="M1081" s="14">
        <f t="shared" si="99"/>
        <v>42479.566388888896</v>
      </c>
      <c r="N1081" s="10">
        <f t="shared" si="100"/>
        <v>2016</v>
      </c>
      <c r="O1081" t="b">
        <v>0</v>
      </c>
      <c r="P1081">
        <v>18</v>
      </c>
      <c r="Q1081" s="10">
        <f t="shared" si="96"/>
        <v>3</v>
      </c>
      <c r="R1081" s="10">
        <f t="shared" si="101"/>
        <v>37.67</v>
      </c>
      <c r="S1081" t="b">
        <v>0</v>
      </c>
      <c r="T1081" t="s">
        <v>8280</v>
      </c>
      <c r="U1081" s="12" t="s">
        <v>8342</v>
      </c>
      <c r="V1081" t="s">
        <v>8343</v>
      </c>
    </row>
    <row r="1082" spans="1:22" ht="45" hidden="1" x14ac:dyDescent="0.25">
      <c r="A1082">
        <v>1080</v>
      </c>
      <c r="B1082" s="3" t="s">
        <v>1081</v>
      </c>
      <c r="C1082" s="9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f t="shared" si="97"/>
        <v>41770.138113425928</v>
      </c>
      <c r="K1082" s="10">
        <f t="shared" si="98"/>
        <v>2014</v>
      </c>
      <c r="L1082">
        <v>1397186333</v>
      </c>
      <c r="M1082" s="14">
        <f t="shared" si="99"/>
        <v>41740.138113425928</v>
      </c>
      <c r="N1082" s="10">
        <f t="shared" si="100"/>
        <v>2014</v>
      </c>
      <c r="O1082" t="b">
        <v>0</v>
      </c>
      <c r="P1082">
        <v>98</v>
      </c>
      <c r="Q1082" s="10">
        <f t="shared" si="96"/>
        <v>9</v>
      </c>
      <c r="R1082" s="10">
        <f t="shared" si="101"/>
        <v>18.579999999999998</v>
      </c>
      <c r="S1082" t="b">
        <v>0</v>
      </c>
      <c r="T1082" t="s">
        <v>8280</v>
      </c>
      <c r="U1082" s="12" t="s">
        <v>8342</v>
      </c>
      <c r="V1082" t="s">
        <v>8343</v>
      </c>
    </row>
    <row r="1083" spans="1:22" ht="45" hidden="1" x14ac:dyDescent="0.25">
      <c r="A1083">
        <v>1081</v>
      </c>
      <c r="B1083" s="3" t="s">
        <v>1082</v>
      </c>
      <c r="C1083" s="9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f t="shared" si="97"/>
        <v>42032.926990740743</v>
      </c>
      <c r="K1083" s="10">
        <f t="shared" si="98"/>
        <v>2015</v>
      </c>
      <c r="L1083">
        <v>1419891292</v>
      </c>
      <c r="M1083" s="14">
        <f t="shared" si="99"/>
        <v>42002.926990740743</v>
      </c>
      <c r="N1083" s="10">
        <f t="shared" si="100"/>
        <v>2014</v>
      </c>
      <c r="O1083" t="b">
        <v>0</v>
      </c>
      <c r="P1083">
        <v>4</v>
      </c>
      <c r="Q1083" s="10">
        <f t="shared" si="96"/>
        <v>0</v>
      </c>
      <c r="R1083" s="10">
        <f t="shared" si="101"/>
        <v>3</v>
      </c>
      <c r="S1083" t="b">
        <v>0</v>
      </c>
      <c r="T1083" t="s">
        <v>8280</v>
      </c>
      <c r="U1083" s="12" t="s">
        <v>8342</v>
      </c>
      <c r="V1083" t="s">
        <v>8343</v>
      </c>
    </row>
    <row r="1084" spans="1:22" ht="45" hidden="1" x14ac:dyDescent="0.25">
      <c r="A1084">
        <v>1082</v>
      </c>
      <c r="B1084" s="3" t="s">
        <v>1083</v>
      </c>
      <c r="C1084" s="9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f t="shared" si="97"/>
        <v>41131.906111111115</v>
      </c>
      <c r="K1084" s="10">
        <f t="shared" si="98"/>
        <v>2012</v>
      </c>
      <c r="L1084">
        <v>1342043088</v>
      </c>
      <c r="M1084" s="14">
        <f t="shared" si="99"/>
        <v>41101.906111111115</v>
      </c>
      <c r="N1084" s="10">
        <f t="shared" si="100"/>
        <v>2012</v>
      </c>
      <c r="O1084" t="b">
        <v>0</v>
      </c>
      <c r="P1084">
        <v>3</v>
      </c>
      <c r="Q1084" s="10">
        <f t="shared" si="96"/>
        <v>1</v>
      </c>
      <c r="R1084" s="10">
        <f t="shared" si="101"/>
        <v>18.670000000000002</v>
      </c>
      <c r="S1084" t="b">
        <v>0</v>
      </c>
      <c r="T1084" t="s">
        <v>8280</v>
      </c>
      <c r="U1084" s="12" t="s">
        <v>8342</v>
      </c>
      <c r="V1084" t="s">
        <v>8343</v>
      </c>
    </row>
    <row r="1085" spans="1:22" ht="60" hidden="1" x14ac:dyDescent="0.25">
      <c r="A1085">
        <v>1083</v>
      </c>
      <c r="B1085" s="3" t="s">
        <v>1084</v>
      </c>
      <c r="C1085" s="9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f t="shared" si="97"/>
        <v>41853.659525462965</v>
      </c>
      <c r="K1085" s="10">
        <f t="shared" si="98"/>
        <v>2014</v>
      </c>
      <c r="L1085">
        <v>1401810583</v>
      </c>
      <c r="M1085" s="14">
        <f t="shared" si="99"/>
        <v>41793.659525462965</v>
      </c>
      <c r="N1085" s="10">
        <f t="shared" si="100"/>
        <v>2014</v>
      </c>
      <c r="O1085" t="b">
        <v>0</v>
      </c>
      <c r="P1085">
        <v>1</v>
      </c>
      <c r="Q1085" s="10">
        <f t="shared" si="96"/>
        <v>1</v>
      </c>
      <c r="R1085" s="10">
        <f t="shared" si="101"/>
        <v>410</v>
      </c>
      <c r="S1085" t="b">
        <v>0</v>
      </c>
      <c r="T1085" t="s">
        <v>8280</v>
      </c>
      <c r="U1085" s="12" t="s">
        <v>8342</v>
      </c>
      <c r="V1085" t="s">
        <v>8343</v>
      </c>
    </row>
    <row r="1086" spans="1:22" hidden="1" x14ac:dyDescent="0.25">
      <c r="A1086">
        <v>1084</v>
      </c>
      <c r="B1086" s="3" t="s">
        <v>1085</v>
      </c>
      <c r="C1086" s="9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f t="shared" si="97"/>
        <v>41859.912083333329</v>
      </c>
      <c r="K1086" s="10">
        <f t="shared" si="98"/>
        <v>2014</v>
      </c>
      <c r="L1086">
        <v>1404942804</v>
      </c>
      <c r="M1086" s="14">
        <f t="shared" si="99"/>
        <v>41829.912083333329</v>
      </c>
      <c r="N1086" s="10">
        <f t="shared" si="100"/>
        <v>2014</v>
      </c>
      <c r="O1086" t="b">
        <v>0</v>
      </c>
      <c r="P1086">
        <v>0</v>
      </c>
      <c r="Q1086" s="10">
        <f t="shared" si="96"/>
        <v>0</v>
      </c>
      <c r="R1086" s="10">
        <f t="shared" si="101"/>
        <v>0</v>
      </c>
      <c r="S1086" t="b">
        <v>0</v>
      </c>
      <c r="T1086" t="s">
        <v>8280</v>
      </c>
      <c r="U1086" s="12" t="s">
        <v>8342</v>
      </c>
      <c r="V1086" t="s">
        <v>8343</v>
      </c>
    </row>
    <row r="1087" spans="1:22" ht="45" hidden="1" x14ac:dyDescent="0.25">
      <c r="A1087">
        <v>1085</v>
      </c>
      <c r="B1087" s="3" t="s">
        <v>1086</v>
      </c>
      <c r="C1087" s="9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f t="shared" si="97"/>
        <v>42443.629340277781</v>
      </c>
      <c r="K1087" s="10">
        <f t="shared" si="98"/>
        <v>2016</v>
      </c>
      <c r="L1087">
        <v>1455379575</v>
      </c>
      <c r="M1087" s="14">
        <f t="shared" si="99"/>
        <v>42413.671006944445</v>
      </c>
      <c r="N1087" s="10">
        <f t="shared" si="100"/>
        <v>2016</v>
      </c>
      <c r="O1087" t="b">
        <v>0</v>
      </c>
      <c r="P1087">
        <v>9</v>
      </c>
      <c r="Q1087" s="10">
        <f t="shared" si="96"/>
        <v>3</v>
      </c>
      <c r="R1087" s="10">
        <f t="shared" si="101"/>
        <v>114</v>
      </c>
      <c r="S1087" t="b">
        <v>0</v>
      </c>
      <c r="T1087" t="s">
        <v>8280</v>
      </c>
      <c r="U1087" s="12" t="s">
        <v>8342</v>
      </c>
      <c r="V1087" t="s">
        <v>8343</v>
      </c>
    </row>
    <row r="1088" spans="1:22" hidden="1" x14ac:dyDescent="0.25">
      <c r="A1088">
        <v>1086</v>
      </c>
      <c r="B1088" s="3" t="s">
        <v>1087</v>
      </c>
      <c r="C1088" s="9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f t="shared" si="97"/>
        <v>41875.866793981484</v>
      </c>
      <c r="K1088" s="10">
        <f t="shared" si="98"/>
        <v>2014</v>
      </c>
      <c r="L1088">
        <v>1406321291</v>
      </c>
      <c r="M1088" s="14">
        <f t="shared" si="99"/>
        <v>41845.866793981484</v>
      </c>
      <c r="N1088" s="10">
        <f t="shared" si="100"/>
        <v>2014</v>
      </c>
      <c r="O1088" t="b">
        <v>0</v>
      </c>
      <c r="P1088">
        <v>2</v>
      </c>
      <c r="Q1088" s="10">
        <f t="shared" si="96"/>
        <v>0</v>
      </c>
      <c r="R1088" s="10">
        <f t="shared" si="101"/>
        <v>7.5</v>
      </c>
      <c r="S1088" t="b">
        <v>0</v>
      </c>
      <c r="T1088" t="s">
        <v>8280</v>
      </c>
      <c r="U1088" s="12" t="s">
        <v>8342</v>
      </c>
      <c r="V1088" t="s">
        <v>8343</v>
      </c>
    </row>
    <row r="1089" spans="1:22" ht="60" hidden="1" x14ac:dyDescent="0.25">
      <c r="A1089">
        <v>1087</v>
      </c>
      <c r="B1089" s="3" t="s">
        <v>1088</v>
      </c>
      <c r="C1089" s="9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f t="shared" si="97"/>
        <v>41805.713969907411</v>
      </c>
      <c r="K1089" s="10">
        <f t="shared" si="98"/>
        <v>2014</v>
      </c>
      <c r="L1089">
        <v>1400260087</v>
      </c>
      <c r="M1089" s="14">
        <f t="shared" si="99"/>
        <v>41775.713969907411</v>
      </c>
      <c r="N1089" s="10">
        <f t="shared" si="100"/>
        <v>2014</v>
      </c>
      <c r="O1089" t="b">
        <v>0</v>
      </c>
      <c r="P1089">
        <v>0</v>
      </c>
      <c r="Q1089" s="10">
        <f t="shared" si="96"/>
        <v>0</v>
      </c>
      <c r="R1089" s="10">
        <f t="shared" si="101"/>
        <v>0</v>
      </c>
      <c r="S1089" t="b">
        <v>0</v>
      </c>
      <c r="T1089" t="s">
        <v>8280</v>
      </c>
      <c r="U1089" s="12" t="s">
        <v>8342</v>
      </c>
      <c r="V1089" t="s">
        <v>8343</v>
      </c>
    </row>
    <row r="1090" spans="1:22" ht="45" hidden="1" x14ac:dyDescent="0.25">
      <c r="A1090">
        <v>1088</v>
      </c>
      <c r="B1090" s="3" t="s">
        <v>1089</v>
      </c>
      <c r="C1090" s="9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f t="shared" si="97"/>
        <v>41753.799386574072</v>
      </c>
      <c r="K1090" s="10">
        <f t="shared" si="98"/>
        <v>2014</v>
      </c>
      <c r="L1090">
        <v>1395774667</v>
      </c>
      <c r="M1090" s="14">
        <f t="shared" si="99"/>
        <v>41723.799386574072</v>
      </c>
      <c r="N1090" s="10">
        <f t="shared" si="100"/>
        <v>2014</v>
      </c>
      <c r="O1090" t="b">
        <v>0</v>
      </c>
      <c r="P1090">
        <v>147</v>
      </c>
      <c r="Q1090" s="10">
        <f t="shared" ref="Q1090:Q1153" si="102">ROUND(E1090/D1090*100,0)</f>
        <v>14</v>
      </c>
      <c r="R1090" s="10">
        <f t="shared" si="101"/>
        <v>43.42</v>
      </c>
      <c r="S1090" t="b">
        <v>0</v>
      </c>
      <c r="T1090" t="s">
        <v>8280</v>
      </c>
      <c r="U1090" s="12" t="s">
        <v>8342</v>
      </c>
      <c r="V1090" t="s">
        <v>8343</v>
      </c>
    </row>
    <row r="1091" spans="1:22" ht="30" hidden="1" x14ac:dyDescent="0.25">
      <c r="A1091">
        <v>1089</v>
      </c>
      <c r="B1091" s="3" t="s">
        <v>1090</v>
      </c>
      <c r="C1091" s="9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f t="shared" ref="J1091:J1154" si="103">(((I1091/60)/60/24)+DATE(1970,1,1))</f>
        <v>42181.189525462964</v>
      </c>
      <c r="K1091" s="10">
        <f t="shared" ref="K1091:K1154" si="104">YEAR(J1091)</f>
        <v>2015</v>
      </c>
      <c r="L1091">
        <v>1432701175</v>
      </c>
      <c r="M1091" s="14">
        <f t="shared" ref="M1091:M1154" si="105">(((L1091/60)/60/24)+DATE(1970,1,1))</f>
        <v>42151.189525462964</v>
      </c>
      <c r="N1091" s="10">
        <f t="shared" ref="N1091:N1154" si="106">YEAR(M1091)</f>
        <v>2015</v>
      </c>
      <c r="O1091" t="b">
        <v>0</v>
      </c>
      <c r="P1091">
        <v>49</v>
      </c>
      <c r="Q1091" s="10">
        <f t="shared" si="102"/>
        <v>8</v>
      </c>
      <c r="R1091" s="10">
        <f t="shared" ref="R1091:R1154" si="107">IFERROR(ROUND(E1091/P1091,2),0)</f>
        <v>23.96</v>
      </c>
      <c r="S1091" t="b">
        <v>0</v>
      </c>
      <c r="T1091" t="s">
        <v>8280</v>
      </c>
      <c r="U1091" s="12" t="s">
        <v>8342</v>
      </c>
      <c r="V1091" t="s">
        <v>8343</v>
      </c>
    </row>
    <row r="1092" spans="1:22" ht="60" hidden="1" x14ac:dyDescent="0.25">
      <c r="A1092">
        <v>1090</v>
      </c>
      <c r="B1092" s="3" t="s">
        <v>1091</v>
      </c>
      <c r="C1092" s="9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f t="shared" si="103"/>
        <v>42153.185798611114</v>
      </c>
      <c r="K1092" s="10">
        <f t="shared" si="104"/>
        <v>2015</v>
      </c>
      <c r="L1092">
        <v>1430281653</v>
      </c>
      <c r="M1092" s="14">
        <f t="shared" si="105"/>
        <v>42123.185798611114</v>
      </c>
      <c r="N1092" s="10">
        <f t="shared" si="106"/>
        <v>2015</v>
      </c>
      <c r="O1092" t="b">
        <v>0</v>
      </c>
      <c r="P1092">
        <v>1</v>
      </c>
      <c r="Q1092" s="10">
        <f t="shared" si="102"/>
        <v>0</v>
      </c>
      <c r="R1092" s="10">
        <f t="shared" si="107"/>
        <v>5</v>
      </c>
      <c r="S1092" t="b">
        <v>0</v>
      </c>
      <c r="T1092" t="s">
        <v>8280</v>
      </c>
      <c r="U1092" s="12" t="s">
        <v>8342</v>
      </c>
      <c r="V1092" t="s">
        <v>8343</v>
      </c>
    </row>
    <row r="1093" spans="1:22" ht="60" hidden="1" x14ac:dyDescent="0.25">
      <c r="A1093">
        <v>1091</v>
      </c>
      <c r="B1093" s="3" t="s">
        <v>1092</v>
      </c>
      <c r="C1093" s="9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f t="shared" si="103"/>
        <v>42470.778611111105</v>
      </c>
      <c r="K1093" s="10">
        <f t="shared" si="104"/>
        <v>2016</v>
      </c>
      <c r="L1093">
        <v>1457725272</v>
      </c>
      <c r="M1093" s="14">
        <f t="shared" si="105"/>
        <v>42440.820277777777</v>
      </c>
      <c r="N1093" s="10">
        <f t="shared" si="106"/>
        <v>2016</v>
      </c>
      <c r="O1093" t="b">
        <v>0</v>
      </c>
      <c r="P1093">
        <v>2</v>
      </c>
      <c r="Q1093" s="10">
        <f t="shared" si="102"/>
        <v>13</v>
      </c>
      <c r="R1093" s="10">
        <f t="shared" si="107"/>
        <v>12.5</v>
      </c>
      <c r="S1093" t="b">
        <v>0</v>
      </c>
      <c r="T1093" t="s">
        <v>8280</v>
      </c>
      <c r="U1093" s="12" t="s">
        <v>8342</v>
      </c>
      <c r="V1093" t="s">
        <v>8343</v>
      </c>
    </row>
    <row r="1094" spans="1:22" ht="60" hidden="1" x14ac:dyDescent="0.25">
      <c r="A1094">
        <v>1092</v>
      </c>
      <c r="B1094" s="3" t="s">
        <v>1093</v>
      </c>
      <c r="C1094" s="9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f t="shared" si="103"/>
        <v>41280.025902777779</v>
      </c>
      <c r="K1094" s="10">
        <f t="shared" si="104"/>
        <v>2013</v>
      </c>
      <c r="L1094">
        <v>1354840638</v>
      </c>
      <c r="M1094" s="14">
        <f t="shared" si="105"/>
        <v>41250.025902777779</v>
      </c>
      <c r="N1094" s="10">
        <f t="shared" si="106"/>
        <v>2012</v>
      </c>
      <c r="O1094" t="b">
        <v>0</v>
      </c>
      <c r="P1094">
        <v>7</v>
      </c>
      <c r="Q1094" s="10">
        <f t="shared" si="102"/>
        <v>1</v>
      </c>
      <c r="R1094" s="10">
        <f t="shared" si="107"/>
        <v>3</v>
      </c>
      <c r="S1094" t="b">
        <v>0</v>
      </c>
      <c r="T1094" t="s">
        <v>8280</v>
      </c>
      <c r="U1094" s="12" t="s">
        <v>8342</v>
      </c>
      <c r="V1094" t="s">
        <v>8343</v>
      </c>
    </row>
    <row r="1095" spans="1:22" ht="45" hidden="1" x14ac:dyDescent="0.25">
      <c r="A1095">
        <v>1093</v>
      </c>
      <c r="B1095" s="3" t="s">
        <v>1094</v>
      </c>
      <c r="C1095" s="9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f t="shared" si="103"/>
        <v>42411.973807870367</v>
      </c>
      <c r="K1095" s="10">
        <f t="shared" si="104"/>
        <v>2016</v>
      </c>
      <c r="L1095">
        <v>1453936937</v>
      </c>
      <c r="M1095" s="14">
        <f t="shared" si="105"/>
        <v>42396.973807870367</v>
      </c>
      <c r="N1095" s="10">
        <f t="shared" si="106"/>
        <v>2016</v>
      </c>
      <c r="O1095" t="b">
        <v>0</v>
      </c>
      <c r="P1095">
        <v>4</v>
      </c>
      <c r="Q1095" s="10">
        <f t="shared" si="102"/>
        <v>14</v>
      </c>
      <c r="R1095" s="10">
        <f t="shared" si="107"/>
        <v>10.56</v>
      </c>
      <c r="S1095" t="b">
        <v>0</v>
      </c>
      <c r="T1095" t="s">
        <v>8280</v>
      </c>
      <c r="U1095" s="12" t="s">
        <v>8342</v>
      </c>
      <c r="V1095" t="s">
        <v>8343</v>
      </c>
    </row>
    <row r="1096" spans="1:22" ht="60" hidden="1" x14ac:dyDescent="0.25">
      <c r="A1096">
        <v>1094</v>
      </c>
      <c r="B1096" s="3" t="s">
        <v>1095</v>
      </c>
      <c r="C1096" s="9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f t="shared" si="103"/>
        <v>40825.713344907403</v>
      </c>
      <c r="K1096" s="10">
        <f t="shared" si="104"/>
        <v>2011</v>
      </c>
      <c r="L1096">
        <v>1315588033</v>
      </c>
      <c r="M1096" s="14">
        <f t="shared" si="105"/>
        <v>40795.713344907403</v>
      </c>
      <c r="N1096" s="10">
        <f t="shared" si="106"/>
        <v>2011</v>
      </c>
      <c r="O1096" t="b">
        <v>0</v>
      </c>
      <c r="P1096">
        <v>27</v>
      </c>
      <c r="Q1096" s="10">
        <f t="shared" si="102"/>
        <v>18</v>
      </c>
      <c r="R1096" s="10">
        <f t="shared" si="107"/>
        <v>122</v>
      </c>
      <c r="S1096" t="b">
        <v>0</v>
      </c>
      <c r="T1096" t="s">
        <v>8280</v>
      </c>
      <c r="U1096" s="12" t="s">
        <v>8342</v>
      </c>
      <c r="V1096" t="s">
        <v>8343</v>
      </c>
    </row>
    <row r="1097" spans="1:22" ht="60" hidden="1" x14ac:dyDescent="0.25">
      <c r="A1097">
        <v>1095</v>
      </c>
      <c r="B1097" s="3" t="s">
        <v>1096</v>
      </c>
      <c r="C1097" s="9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f t="shared" si="103"/>
        <v>41516.537268518521</v>
      </c>
      <c r="K1097" s="10">
        <f t="shared" si="104"/>
        <v>2013</v>
      </c>
      <c r="L1097">
        <v>1375275220</v>
      </c>
      <c r="M1097" s="14">
        <f t="shared" si="105"/>
        <v>41486.537268518521</v>
      </c>
      <c r="N1097" s="10">
        <f t="shared" si="106"/>
        <v>2013</v>
      </c>
      <c r="O1097" t="b">
        <v>0</v>
      </c>
      <c r="P1097">
        <v>94</v>
      </c>
      <c r="Q1097" s="10">
        <f t="shared" si="102"/>
        <v>5</v>
      </c>
      <c r="R1097" s="10">
        <f t="shared" si="107"/>
        <v>267.81</v>
      </c>
      <c r="S1097" t="b">
        <v>0</v>
      </c>
      <c r="T1097" t="s">
        <v>8280</v>
      </c>
      <c r="U1097" s="12" t="s">
        <v>8342</v>
      </c>
      <c r="V1097" t="s">
        <v>8343</v>
      </c>
    </row>
    <row r="1098" spans="1:22" ht="60" hidden="1" x14ac:dyDescent="0.25">
      <c r="A1098">
        <v>1096</v>
      </c>
      <c r="B1098" s="3" t="s">
        <v>1097</v>
      </c>
      <c r="C1098" s="9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f t="shared" si="103"/>
        <v>41916.145833333336</v>
      </c>
      <c r="K1098" s="10">
        <f t="shared" si="104"/>
        <v>2014</v>
      </c>
      <c r="L1098">
        <v>1409747154</v>
      </c>
      <c r="M1098" s="14">
        <f t="shared" si="105"/>
        <v>41885.51798611111</v>
      </c>
      <c r="N1098" s="10">
        <f t="shared" si="106"/>
        <v>2014</v>
      </c>
      <c r="O1098" t="b">
        <v>0</v>
      </c>
      <c r="P1098">
        <v>29</v>
      </c>
      <c r="Q1098" s="10">
        <f t="shared" si="102"/>
        <v>18</v>
      </c>
      <c r="R1098" s="10">
        <f t="shared" si="107"/>
        <v>74.209999999999994</v>
      </c>
      <c r="S1098" t="b">
        <v>0</v>
      </c>
      <c r="T1098" t="s">
        <v>8280</v>
      </c>
      <c r="U1098" s="12" t="s">
        <v>8342</v>
      </c>
      <c r="V1098" t="s">
        <v>8343</v>
      </c>
    </row>
    <row r="1099" spans="1:22" ht="45" hidden="1" x14ac:dyDescent="0.25">
      <c r="A1099">
        <v>1097</v>
      </c>
      <c r="B1099" s="3" t="s">
        <v>1098</v>
      </c>
      <c r="C1099" s="9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f t="shared" si="103"/>
        <v>41700.792557870373</v>
      </c>
      <c r="K1099" s="10">
        <f t="shared" si="104"/>
        <v>2014</v>
      </c>
      <c r="L1099">
        <v>1390330877</v>
      </c>
      <c r="M1099" s="14">
        <f t="shared" si="105"/>
        <v>41660.792557870373</v>
      </c>
      <c r="N1099" s="10">
        <f t="shared" si="106"/>
        <v>2014</v>
      </c>
      <c r="O1099" t="b">
        <v>0</v>
      </c>
      <c r="P1099">
        <v>7</v>
      </c>
      <c r="Q1099" s="10">
        <f t="shared" si="102"/>
        <v>0</v>
      </c>
      <c r="R1099" s="10">
        <f t="shared" si="107"/>
        <v>6.71</v>
      </c>
      <c r="S1099" t="b">
        <v>0</v>
      </c>
      <c r="T1099" t="s">
        <v>8280</v>
      </c>
      <c r="U1099" s="12" t="s">
        <v>8342</v>
      </c>
      <c r="V1099" t="s">
        <v>8343</v>
      </c>
    </row>
    <row r="1100" spans="1:22" ht="30" hidden="1" x14ac:dyDescent="0.25">
      <c r="A1100">
        <v>1098</v>
      </c>
      <c r="B1100" s="3" t="s">
        <v>1099</v>
      </c>
      <c r="C1100" s="9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f t="shared" si="103"/>
        <v>41742.762673611112</v>
      </c>
      <c r="K1100" s="10">
        <f t="shared" si="104"/>
        <v>2014</v>
      </c>
      <c r="L1100">
        <v>1394821095</v>
      </c>
      <c r="M1100" s="14">
        <f t="shared" si="105"/>
        <v>41712.762673611112</v>
      </c>
      <c r="N1100" s="10">
        <f t="shared" si="106"/>
        <v>2014</v>
      </c>
      <c r="O1100" t="b">
        <v>0</v>
      </c>
      <c r="P1100">
        <v>22</v>
      </c>
      <c r="Q1100" s="10">
        <f t="shared" si="102"/>
        <v>7</v>
      </c>
      <c r="R1100" s="10">
        <f t="shared" si="107"/>
        <v>81.95</v>
      </c>
      <c r="S1100" t="b">
        <v>0</v>
      </c>
      <c r="T1100" t="s">
        <v>8280</v>
      </c>
      <c r="U1100" s="12" t="s">
        <v>8342</v>
      </c>
      <c r="V1100" t="s">
        <v>8343</v>
      </c>
    </row>
    <row r="1101" spans="1:22" ht="60" hidden="1" x14ac:dyDescent="0.25">
      <c r="A1101">
        <v>1099</v>
      </c>
      <c r="B1101" s="3" t="s">
        <v>1100</v>
      </c>
      <c r="C1101" s="9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f t="shared" si="103"/>
        <v>42137.836435185185</v>
      </c>
      <c r="K1101" s="10">
        <f t="shared" si="104"/>
        <v>2015</v>
      </c>
      <c r="L1101">
        <v>1428955468</v>
      </c>
      <c r="M1101" s="14">
        <f t="shared" si="105"/>
        <v>42107.836435185185</v>
      </c>
      <c r="N1101" s="10">
        <f t="shared" si="106"/>
        <v>2015</v>
      </c>
      <c r="O1101" t="b">
        <v>0</v>
      </c>
      <c r="P1101">
        <v>1</v>
      </c>
      <c r="Q1101" s="10">
        <f t="shared" si="102"/>
        <v>1</v>
      </c>
      <c r="R1101" s="10">
        <f t="shared" si="107"/>
        <v>25</v>
      </c>
      <c r="S1101" t="b">
        <v>0</v>
      </c>
      <c r="T1101" t="s">
        <v>8280</v>
      </c>
      <c r="U1101" s="12" t="s">
        <v>8342</v>
      </c>
      <c r="V1101" t="s">
        <v>8343</v>
      </c>
    </row>
    <row r="1102" spans="1:22" ht="45" hidden="1" x14ac:dyDescent="0.25">
      <c r="A1102">
        <v>1100</v>
      </c>
      <c r="B1102" s="3" t="s">
        <v>1101</v>
      </c>
      <c r="C1102" s="9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f t="shared" si="103"/>
        <v>42414.110775462963</v>
      </c>
      <c r="K1102" s="10">
        <f t="shared" si="104"/>
        <v>2016</v>
      </c>
      <c r="L1102">
        <v>1452825571</v>
      </c>
      <c r="M1102" s="14">
        <f t="shared" si="105"/>
        <v>42384.110775462963</v>
      </c>
      <c r="N1102" s="10">
        <f t="shared" si="106"/>
        <v>2016</v>
      </c>
      <c r="O1102" t="b">
        <v>0</v>
      </c>
      <c r="P1102">
        <v>10</v>
      </c>
      <c r="Q1102" s="10">
        <f t="shared" si="102"/>
        <v>3</v>
      </c>
      <c r="R1102" s="10">
        <f t="shared" si="107"/>
        <v>10</v>
      </c>
      <c r="S1102" t="b">
        <v>0</v>
      </c>
      <c r="T1102" t="s">
        <v>8280</v>
      </c>
      <c r="U1102" s="12" t="s">
        <v>8342</v>
      </c>
      <c r="V1102" t="s">
        <v>8343</v>
      </c>
    </row>
    <row r="1103" spans="1:22" ht="45" hidden="1" x14ac:dyDescent="0.25">
      <c r="A1103">
        <v>1101</v>
      </c>
      <c r="B1103" s="3" t="s">
        <v>1102</v>
      </c>
      <c r="C1103" s="9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f t="shared" si="103"/>
        <v>42565.758333333331</v>
      </c>
      <c r="K1103" s="10">
        <f t="shared" si="104"/>
        <v>2016</v>
      </c>
      <c r="L1103">
        <v>1466188338</v>
      </c>
      <c r="M1103" s="14">
        <f t="shared" si="105"/>
        <v>42538.77243055556</v>
      </c>
      <c r="N1103" s="10">
        <f t="shared" si="106"/>
        <v>2016</v>
      </c>
      <c r="O1103" t="b">
        <v>0</v>
      </c>
      <c r="P1103">
        <v>6</v>
      </c>
      <c r="Q1103" s="10">
        <f t="shared" si="102"/>
        <v>0</v>
      </c>
      <c r="R1103" s="10">
        <f t="shared" si="107"/>
        <v>6.83</v>
      </c>
      <c r="S1103" t="b">
        <v>0</v>
      </c>
      <c r="T1103" t="s">
        <v>8280</v>
      </c>
      <c r="U1103" s="12" t="s">
        <v>8342</v>
      </c>
      <c r="V1103" t="s">
        <v>8343</v>
      </c>
    </row>
    <row r="1104" spans="1:22" ht="60" hidden="1" x14ac:dyDescent="0.25">
      <c r="A1104">
        <v>1102</v>
      </c>
      <c r="B1104" s="3" t="s">
        <v>1103</v>
      </c>
      <c r="C1104" s="9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f t="shared" si="103"/>
        <v>41617.249305555553</v>
      </c>
      <c r="K1104" s="10">
        <f t="shared" si="104"/>
        <v>2013</v>
      </c>
      <c r="L1104">
        <v>1383095125</v>
      </c>
      <c r="M1104" s="14">
        <f t="shared" si="105"/>
        <v>41577.045428240745</v>
      </c>
      <c r="N1104" s="10">
        <f t="shared" si="106"/>
        <v>2013</v>
      </c>
      <c r="O1104" t="b">
        <v>0</v>
      </c>
      <c r="P1104">
        <v>24</v>
      </c>
      <c r="Q1104" s="10">
        <f t="shared" si="102"/>
        <v>5</v>
      </c>
      <c r="R1104" s="10">
        <f t="shared" si="107"/>
        <v>17.71</v>
      </c>
      <c r="S1104" t="b">
        <v>0</v>
      </c>
      <c r="T1104" t="s">
        <v>8280</v>
      </c>
      <c r="U1104" s="12" t="s">
        <v>8342</v>
      </c>
      <c r="V1104" t="s">
        <v>8343</v>
      </c>
    </row>
    <row r="1105" spans="1:22" ht="45" hidden="1" x14ac:dyDescent="0.25">
      <c r="A1105">
        <v>1103</v>
      </c>
      <c r="B1105" s="3" t="s">
        <v>1104</v>
      </c>
      <c r="C1105" s="9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f t="shared" si="103"/>
        <v>42539.22210648148</v>
      </c>
      <c r="K1105" s="10">
        <f t="shared" si="104"/>
        <v>2016</v>
      </c>
      <c r="L1105">
        <v>1461043190</v>
      </c>
      <c r="M1105" s="14">
        <f t="shared" si="105"/>
        <v>42479.22210648148</v>
      </c>
      <c r="N1105" s="10">
        <f t="shared" si="106"/>
        <v>2016</v>
      </c>
      <c r="O1105" t="b">
        <v>0</v>
      </c>
      <c r="P1105">
        <v>15</v>
      </c>
      <c r="Q1105" s="10">
        <f t="shared" si="102"/>
        <v>2</v>
      </c>
      <c r="R1105" s="10">
        <f t="shared" si="107"/>
        <v>16.2</v>
      </c>
      <c r="S1105" t="b">
        <v>0</v>
      </c>
      <c r="T1105" t="s">
        <v>8280</v>
      </c>
      <c r="U1105" s="12" t="s">
        <v>8342</v>
      </c>
      <c r="V1105" t="s">
        <v>8343</v>
      </c>
    </row>
    <row r="1106" spans="1:22" ht="60" hidden="1" x14ac:dyDescent="0.25">
      <c r="A1106">
        <v>1104</v>
      </c>
      <c r="B1106" s="3" t="s">
        <v>1105</v>
      </c>
      <c r="C1106" s="9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f t="shared" si="103"/>
        <v>41801.40996527778</v>
      </c>
      <c r="K1106" s="10">
        <f t="shared" si="104"/>
        <v>2014</v>
      </c>
      <c r="L1106">
        <v>1399888221</v>
      </c>
      <c r="M1106" s="14">
        <f t="shared" si="105"/>
        <v>41771.40996527778</v>
      </c>
      <c r="N1106" s="10">
        <f t="shared" si="106"/>
        <v>2014</v>
      </c>
      <c r="O1106" t="b">
        <v>0</v>
      </c>
      <c r="P1106">
        <v>37</v>
      </c>
      <c r="Q1106" s="10">
        <f t="shared" si="102"/>
        <v>5</v>
      </c>
      <c r="R1106" s="10">
        <f t="shared" si="107"/>
        <v>80.3</v>
      </c>
      <c r="S1106" t="b">
        <v>0</v>
      </c>
      <c r="T1106" t="s">
        <v>8280</v>
      </c>
      <c r="U1106" s="12" t="s">
        <v>8342</v>
      </c>
      <c r="V1106" t="s">
        <v>8343</v>
      </c>
    </row>
    <row r="1107" spans="1:22" ht="60" hidden="1" x14ac:dyDescent="0.25">
      <c r="A1107">
        <v>1105</v>
      </c>
      <c r="B1107" s="3" t="s">
        <v>1106</v>
      </c>
      <c r="C1107" s="9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f t="shared" si="103"/>
        <v>41722.0940625</v>
      </c>
      <c r="K1107" s="10">
        <f t="shared" si="104"/>
        <v>2014</v>
      </c>
      <c r="L1107">
        <v>1393038927</v>
      </c>
      <c r="M1107" s="14">
        <f t="shared" si="105"/>
        <v>41692.135729166665</v>
      </c>
      <c r="N1107" s="10">
        <f t="shared" si="106"/>
        <v>2014</v>
      </c>
      <c r="O1107" t="b">
        <v>0</v>
      </c>
      <c r="P1107">
        <v>20</v>
      </c>
      <c r="Q1107" s="10">
        <f t="shared" si="102"/>
        <v>0</v>
      </c>
      <c r="R1107" s="10">
        <f t="shared" si="107"/>
        <v>71.55</v>
      </c>
      <c r="S1107" t="b">
        <v>0</v>
      </c>
      <c r="T1107" t="s">
        <v>8280</v>
      </c>
      <c r="U1107" s="12" t="s">
        <v>8342</v>
      </c>
      <c r="V1107" t="s">
        <v>8343</v>
      </c>
    </row>
    <row r="1108" spans="1:22" ht="45" hidden="1" x14ac:dyDescent="0.25">
      <c r="A1108">
        <v>1106</v>
      </c>
      <c r="B1108" s="3" t="s">
        <v>1107</v>
      </c>
      <c r="C1108" s="9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f t="shared" si="103"/>
        <v>41003.698784722219</v>
      </c>
      <c r="K1108" s="10">
        <f t="shared" si="104"/>
        <v>2012</v>
      </c>
      <c r="L1108">
        <v>1330969575</v>
      </c>
      <c r="M1108" s="14">
        <f t="shared" si="105"/>
        <v>40973.740451388891</v>
      </c>
      <c r="N1108" s="10">
        <f t="shared" si="106"/>
        <v>2012</v>
      </c>
      <c r="O1108" t="b">
        <v>0</v>
      </c>
      <c r="P1108">
        <v>7</v>
      </c>
      <c r="Q1108" s="10">
        <f t="shared" si="102"/>
        <v>41</v>
      </c>
      <c r="R1108" s="10">
        <f t="shared" si="107"/>
        <v>23.57</v>
      </c>
      <c r="S1108" t="b">
        <v>0</v>
      </c>
      <c r="T1108" t="s">
        <v>8280</v>
      </c>
      <c r="U1108" s="12" t="s">
        <v>8342</v>
      </c>
      <c r="V1108" t="s">
        <v>8343</v>
      </c>
    </row>
    <row r="1109" spans="1:22" ht="60" hidden="1" x14ac:dyDescent="0.25">
      <c r="A1109">
        <v>1107</v>
      </c>
      <c r="B1109" s="3" t="s">
        <v>1108</v>
      </c>
      <c r="C1109" s="9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f t="shared" si="103"/>
        <v>41843.861388888887</v>
      </c>
      <c r="K1109" s="10">
        <f t="shared" si="104"/>
        <v>2014</v>
      </c>
      <c r="L1109">
        <v>1403556024</v>
      </c>
      <c r="M1109" s="14">
        <f t="shared" si="105"/>
        <v>41813.861388888887</v>
      </c>
      <c r="N1109" s="10">
        <f t="shared" si="106"/>
        <v>2014</v>
      </c>
      <c r="O1109" t="b">
        <v>0</v>
      </c>
      <c r="P1109">
        <v>0</v>
      </c>
      <c r="Q1109" s="10">
        <f t="shared" si="102"/>
        <v>0</v>
      </c>
      <c r="R1109" s="10">
        <f t="shared" si="107"/>
        <v>0</v>
      </c>
      <c r="S1109" t="b">
        <v>0</v>
      </c>
      <c r="T1109" t="s">
        <v>8280</v>
      </c>
      <c r="U1109" s="12" t="s">
        <v>8342</v>
      </c>
      <c r="V1109" t="s">
        <v>8343</v>
      </c>
    </row>
    <row r="1110" spans="1:22" ht="60" hidden="1" x14ac:dyDescent="0.25">
      <c r="A1110">
        <v>1108</v>
      </c>
      <c r="B1110" s="3" t="s">
        <v>1109</v>
      </c>
      <c r="C1110" s="9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f t="shared" si="103"/>
        <v>41012.595312500001</v>
      </c>
      <c r="K1110" s="10">
        <f t="shared" si="104"/>
        <v>2012</v>
      </c>
      <c r="L1110">
        <v>1329146235</v>
      </c>
      <c r="M1110" s="14">
        <f t="shared" si="105"/>
        <v>40952.636979166666</v>
      </c>
      <c r="N1110" s="10">
        <f t="shared" si="106"/>
        <v>2012</v>
      </c>
      <c r="O1110" t="b">
        <v>0</v>
      </c>
      <c r="P1110">
        <v>21</v>
      </c>
      <c r="Q1110" s="10">
        <f t="shared" si="102"/>
        <v>3</v>
      </c>
      <c r="R1110" s="10">
        <f t="shared" si="107"/>
        <v>34.880000000000003</v>
      </c>
      <c r="S1110" t="b">
        <v>0</v>
      </c>
      <c r="T1110" t="s">
        <v>8280</v>
      </c>
      <c r="U1110" s="12" t="s">
        <v>8342</v>
      </c>
      <c r="V1110" t="s">
        <v>8343</v>
      </c>
    </row>
    <row r="1111" spans="1:22" ht="60" hidden="1" x14ac:dyDescent="0.25">
      <c r="A1111">
        <v>1109</v>
      </c>
      <c r="B1111" s="3" t="s">
        <v>1110</v>
      </c>
      <c r="C1111" s="9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f t="shared" si="103"/>
        <v>42692.793865740736</v>
      </c>
      <c r="K1111" s="10">
        <f t="shared" si="104"/>
        <v>2016</v>
      </c>
      <c r="L1111">
        <v>1476900190</v>
      </c>
      <c r="M1111" s="14">
        <f t="shared" si="105"/>
        <v>42662.752199074079</v>
      </c>
      <c r="N1111" s="10">
        <f t="shared" si="106"/>
        <v>2016</v>
      </c>
      <c r="O1111" t="b">
        <v>0</v>
      </c>
      <c r="P1111">
        <v>3</v>
      </c>
      <c r="Q1111" s="10">
        <f t="shared" si="102"/>
        <v>0</v>
      </c>
      <c r="R1111" s="10">
        <f t="shared" si="107"/>
        <v>15</v>
      </c>
      <c r="S1111" t="b">
        <v>0</v>
      </c>
      <c r="T1111" t="s">
        <v>8280</v>
      </c>
      <c r="U1111" s="12" t="s">
        <v>8342</v>
      </c>
      <c r="V1111" t="s">
        <v>8343</v>
      </c>
    </row>
    <row r="1112" spans="1:22" ht="60" hidden="1" x14ac:dyDescent="0.25">
      <c r="A1112">
        <v>1110</v>
      </c>
      <c r="B1112" s="3" t="s">
        <v>1111</v>
      </c>
      <c r="C1112" s="9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f t="shared" si="103"/>
        <v>41250.933124999996</v>
      </c>
      <c r="K1112" s="10">
        <f t="shared" si="104"/>
        <v>2012</v>
      </c>
      <c r="L1112">
        <v>1352327022</v>
      </c>
      <c r="M1112" s="14">
        <f t="shared" si="105"/>
        <v>41220.933124999996</v>
      </c>
      <c r="N1112" s="10">
        <f t="shared" si="106"/>
        <v>2012</v>
      </c>
      <c r="O1112" t="b">
        <v>0</v>
      </c>
      <c r="P1112">
        <v>11</v>
      </c>
      <c r="Q1112" s="10">
        <f t="shared" si="102"/>
        <v>1</v>
      </c>
      <c r="R1112" s="10">
        <f t="shared" si="107"/>
        <v>23.18</v>
      </c>
      <c r="S1112" t="b">
        <v>0</v>
      </c>
      <c r="T1112" t="s">
        <v>8280</v>
      </c>
      <c r="U1112" s="12" t="s">
        <v>8342</v>
      </c>
      <c r="V1112" t="s">
        <v>8343</v>
      </c>
    </row>
    <row r="1113" spans="1:22" ht="60" hidden="1" x14ac:dyDescent="0.25">
      <c r="A1113">
        <v>1111</v>
      </c>
      <c r="B1113" s="3" t="s">
        <v>1112</v>
      </c>
      <c r="C1113" s="9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f t="shared" si="103"/>
        <v>42377.203587962969</v>
      </c>
      <c r="K1113" s="10">
        <f t="shared" si="104"/>
        <v>2016</v>
      </c>
      <c r="L1113">
        <v>1449636790</v>
      </c>
      <c r="M1113" s="14">
        <f t="shared" si="105"/>
        <v>42347.203587962969</v>
      </c>
      <c r="N1113" s="10">
        <f t="shared" si="106"/>
        <v>2015</v>
      </c>
      <c r="O1113" t="b">
        <v>0</v>
      </c>
      <c r="P1113">
        <v>1</v>
      </c>
      <c r="Q1113" s="10">
        <f t="shared" si="102"/>
        <v>0</v>
      </c>
      <c r="R1113" s="10">
        <f t="shared" si="107"/>
        <v>1</v>
      </c>
      <c r="S1113" t="b">
        <v>0</v>
      </c>
      <c r="T1113" t="s">
        <v>8280</v>
      </c>
      <c r="U1113" s="12" t="s">
        <v>8342</v>
      </c>
      <c r="V1113" t="s">
        <v>8343</v>
      </c>
    </row>
    <row r="1114" spans="1:22" ht="45" hidden="1" x14ac:dyDescent="0.25">
      <c r="A1114">
        <v>1112</v>
      </c>
      <c r="B1114" s="3" t="s">
        <v>1113</v>
      </c>
      <c r="C1114" s="9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f t="shared" si="103"/>
        <v>42023.354166666672</v>
      </c>
      <c r="K1114" s="10">
        <f t="shared" si="104"/>
        <v>2015</v>
      </c>
      <c r="L1114">
        <v>1416507211</v>
      </c>
      <c r="M1114" s="14">
        <f t="shared" si="105"/>
        <v>41963.759386574078</v>
      </c>
      <c r="N1114" s="10">
        <f t="shared" si="106"/>
        <v>2014</v>
      </c>
      <c r="O1114" t="b">
        <v>0</v>
      </c>
      <c r="P1114">
        <v>312</v>
      </c>
      <c r="Q1114" s="10">
        <f t="shared" si="102"/>
        <v>36</v>
      </c>
      <c r="R1114" s="10">
        <f t="shared" si="107"/>
        <v>100.23</v>
      </c>
      <c r="S1114" t="b">
        <v>0</v>
      </c>
      <c r="T1114" t="s">
        <v>8280</v>
      </c>
      <c r="U1114" s="12" t="s">
        <v>8342</v>
      </c>
      <c r="V1114" t="s">
        <v>8343</v>
      </c>
    </row>
    <row r="1115" spans="1:22" ht="60" hidden="1" x14ac:dyDescent="0.25">
      <c r="A1115">
        <v>1113</v>
      </c>
      <c r="B1115" s="3" t="s">
        <v>1114</v>
      </c>
      <c r="C1115" s="9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f t="shared" si="103"/>
        <v>41865.977083333331</v>
      </c>
      <c r="K1115" s="10">
        <f t="shared" si="104"/>
        <v>2014</v>
      </c>
      <c r="L1115">
        <v>1405466820</v>
      </c>
      <c r="M1115" s="14">
        <f t="shared" si="105"/>
        <v>41835.977083333331</v>
      </c>
      <c r="N1115" s="10">
        <f t="shared" si="106"/>
        <v>2014</v>
      </c>
      <c r="O1115" t="b">
        <v>0</v>
      </c>
      <c r="P1115">
        <v>1</v>
      </c>
      <c r="Q1115" s="10">
        <f t="shared" si="102"/>
        <v>1</v>
      </c>
      <c r="R1115" s="10">
        <f t="shared" si="107"/>
        <v>5</v>
      </c>
      <c r="S1115" t="b">
        <v>0</v>
      </c>
      <c r="T1115" t="s">
        <v>8280</v>
      </c>
      <c r="U1115" s="12" t="s">
        <v>8342</v>
      </c>
      <c r="V1115" t="s">
        <v>8343</v>
      </c>
    </row>
    <row r="1116" spans="1:22" ht="60" hidden="1" x14ac:dyDescent="0.25">
      <c r="A1116">
        <v>1114</v>
      </c>
      <c r="B1116" s="3" t="s">
        <v>1115</v>
      </c>
      <c r="C1116" s="9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f t="shared" si="103"/>
        <v>41556.345914351856</v>
      </c>
      <c r="K1116" s="10">
        <f t="shared" si="104"/>
        <v>2013</v>
      </c>
      <c r="L1116">
        <v>1378714687</v>
      </c>
      <c r="M1116" s="14">
        <f t="shared" si="105"/>
        <v>41526.345914351856</v>
      </c>
      <c r="N1116" s="10">
        <f t="shared" si="106"/>
        <v>2013</v>
      </c>
      <c r="O1116" t="b">
        <v>0</v>
      </c>
      <c r="P1116">
        <v>3</v>
      </c>
      <c r="Q1116" s="10">
        <f t="shared" si="102"/>
        <v>0</v>
      </c>
      <c r="R1116" s="10">
        <f t="shared" si="107"/>
        <v>3.33</v>
      </c>
      <c r="S1116" t="b">
        <v>0</v>
      </c>
      <c r="T1116" t="s">
        <v>8280</v>
      </c>
      <c r="U1116" s="12" t="s">
        <v>8342</v>
      </c>
      <c r="V1116" t="s">
        <v>8343</v>
      </c>
    </row>
    <row r="1117" spans="1:22" ht="60" hidden="1" x14ac:dyDescent="0.25">
      <c r="A1117">
        <v>1115</v>
      </c>
      <c r="B1117" s="3" t="s">
        <v>1116</v>
      </c>
      <c r="C1117" s="9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f t="shared" si="103"/>
        <v>42459.653877314813</v>
      </c>
      <c r="K1117" s="10">
        <f t="shared" si="104"/>
        <v>2016</v>
      </c>
      <c r="L1117">
        <v>1456764095</v>
      </c>
      <c r="M1117" s="14">
        <f t="shared" si="105"/>
        <v>42429.695543981477</v>
      </c>
      <c r="N1117" s="10">
        <f t="shared" si="106"/>
        <v>2016</v>
      </c>
      <c r="O1117" t="b">
        <v>0</v>
      </c>
      <c r="P1117">
        <v>4</v>
      </c>
      <c r="Q1117" s="10">
        <f t="shared" si="102"/>
        <v>0</v>
      </c>
      <c r="R1117" s="10">
        <f t="shared" si="107"/>
        <v>13.25</v>
      </c>
      <c r="S1117" t="b">
        <v>0</v>
      </c>
      <c r="T1117" t="s">
        <v>8280</v>
      </c>
      <c r="U1117" s="12" t="s">
        <v>8342</v>
      </c>
      <c r="V1117" t="s">
        <v>8343</v>
      </c>
    </row>
    <row r="1118" spans="1:22" ht="45" hidden="1" x14ac:dyDescent="0.25">
      <c r="A1118">
        <v>1116</v>
      </c>
      <c r="B1118" s="3" t="s">
        <v>1117</v>
      </c>
      <c r="C1118" s="9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f t="shared" si="103"/>
        <v>41069.847314814811</v>
      </c>
      <c r="K1118" s="10">
        <f t="shared" si="104"/>
        <v>2012</v>
      </c>
      <c r="L1118">
        <v>1334089208</v>
      </c>
      <c r="M1118" s="14">
        <f t="shared" si="105"/>
        <v>41009.847314814811</v>
      </c>
      <c r="N1118" s="10">
        <f t="shared" si="106"/>
        <v>2012</v>
      </c>
      <c r="O1118" t="b">
        <v>0</v>
      </c>
      <c r="P1118">
        <v>10</v>
      </c>
      <c r="Q1118" s="10">
        <f t="shared" si="102"/>
        <v>0</v>
      </c>
      <c r="R1118" s="10">
        <f t="shared" si="107"/>
        <v>17.850000000000001</v>
      </c>
      <c r="S1118" t="b">
        <v>0</v>
      </c>
      <c r="T1118" t="s">
        <v>8280</v>
      </c>
      <c r="U1118" s="12" t="s">
        <v>8342</v>
      </c>
      <c r="V1118" t="s">
        <v>8343</v>
      </c>
    </row>
    <row r="1119" spans="1:22" ht="45" hidden="1" x14ac:dyDescent="0.25">
      <c r="A1119">
        <v>1117</v>
      </c>
      <c r="B1119" s="3" t="s">
        <v>1118</v>
      </c>
      <c r="C1119" s="9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f t="shared" si="103"/>
        <v>42363.598530092597</v>
      </c>
      <c r="K1119" s="10">
        <f t="shared" si="104"/>
        <v>2015</v>
      </c>
      <c r="L1119">
        <v>1448461313</v>
      </c>
      <c r="M1119" s="14">
        <f t="shared" si="105"/>
        <v>42333.598530092597</v>
      </c>
      <c r="N1119" s="10">
        <f t="shared" si="106"/>
        <v>2015</v>
      </c>
      <c r="O1119" t="b">
        <v>0</v>
      </c>
      <c r="P1119">
        <v>8</v>
      </c>
      <c r="Q1119" s="10">
        <f t="shared" si="102"/>
        <v>8</v>
      </c>
      <c r="R1119" s="10">
        <f t="shared" si="107"/>
        <v>10.38</v>
      </c>
      <c r="S1119" t="b">
        <v>0</v>
      </c>
      <c r="T1119" t="s">
        <v>8280</v>
      </c>
      <c r="U1119" s="12" t="s">
        <v>8342</v>
      </c>
      <c r="V1119" t="s">
        <v>8343</v>
      </c>
    </row>
    <row r="1120" spans="1:22" ht="60" hidden="1" x14ac:dyDescent="0.25">
      <c r="A1120">
        <v>1118</v>
      </c>
      <c r="B1120" s="3" t="s">
        <v>1119</v>
      </c>
      <c r="C1120" s="9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f t="shared" si="103"/>
        <v>41734.124756944446</v>
      </c>
      <c r="K1120" s="10">
        <f t="shared" si="104"/>
        <v>2014</v>
      </c>
      <c r="L1120">
        <v>1394078379</v>
      </c>
      <c r="M1120" s="14">
        <f t="shared" si="105"/>
        <v>41704.16642361111</v>
      </c>
      <c r="N1120" s="10">
        <f t="shared" si="106"/>
        <v>2014</v>
      </c>
      <c r="O1120" t="b">
        <v>0</v>
      </c>
      <c r="P1120">
        <v>3</v>
      </c>
      <c r="Q1120" s="10">
        <f t="shared" si="102"/>
        <v>2</v>
      </c>
      <c r="R1120" s="10">
        <f t="shared" si="107"/>
        <v>36.33</v>
      </c>
      <c r="S1120" t="b">
        <v>0</v>
      </c>
      <c r="T1120" t="s">
        <v>8280</v>
      </c>
      <c r="U1120" s="12" t="s">
        <v>8342</v>
      </c>
      <c r="V1120" t="s">
        <v>8343</v>
      </c>
    </row>
    <row r="1121" spans="1:22" ht="60" hidden="1" x14ac:dyDescent="0.25">
      <c r="A1121">
        <v>1119</v>
      </c>
      <c r="B1121" s="3" t="s">
        <v>1120</v>
      </c>
      <c r="C1121" s="9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f t="shared" si="103"/>
        <v>41735.792407407411</v>
      </c>
      <c r="K1121" s="10">
        <f t="shared" si="104"/>
        <v>2014</v>
      </c>
      <c r="L1121">
        <v>1395687664</v>
      </c>
      <c r="M1121" s="14">
        <f t="shared" si="105"/>
        <v>41722.792407407411</v>
      </c>
      <c r="N1121" s="10">
        <f t="shared" si="106"/>
        <v>2014</v>
      </c>
      <c r="O1121" t="b">
        <v>0</v>
      </c>
      <c r="P1121">
        <v>1</v>
      </c>
      <c r="Q1121" s="10">
        <f t="shared" si="102"/>
        <v>0</v>
      </c>
      <c r="R1121" s="10">
        <f t="shared" si="107"/>
        <v>5</v>
      </c>
      <c r="S1121" t="b">
        <v>0</v>
      </c>
      <c r="T1121" t="s">
        <v>8280</v>
      </c>
      <c r="U1121" s="12" t="s">
        <v>8342</v>
      </c>
      <c r="V1121" t="s">
        <v>8343</v>
      </c>
    </row>
    <row r="1122" spans="1:22" ht="45" hidden="1" x14ac:dyDescent="0.25">
      <c r="A1122">
        <v>1120</v>
      </c>
      <c r="B1122" s="3" t="s">
        <v>1121</v>
      </c>
      <c r="C1122" s="9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f t="shared" si="103"/>
        <v>40844.872685185182</v>
      </c>
      <c r="K1122" s="10">
        <f t="shared" si="104"/>
        <v>2011</v>
      </c>
      <c r="L1122">
        <v>1315947400</v>
      </c>
      <c r="M1122" s="14">
        <f t="shared" si="105"/>
        <v>40799.872685185182</v>
      </c>
      <c r="N1122" s="10">
        <f t="shared" si="106"/>
        <v>2011</v>
      </c>
      <c r="O1122" t="b">
        <v>0</v>
      </c>
      <c r="P1122">
        <v>0</v>
      </c>
      <c r="Q1122" s="10">
        <f t="shared" si="102"/>
        <v>0</v>
      </c>
      <c r="R1122" s="10">
        <f t="shared" si="107"/>
        <v>0</v>
      </c>
      <c r="S1122" t="b">
        <v>0</v>
      </c>
      <c r="T1122" t="s">
        <v>8280</v>
      </c>
      <c r="U1122" s="12" t="s">
        <v>8342</v>
      </c>
      <c r="V1122" t="s">
        <v>8343</v>
      </c>
    </row>
    <row r="1123" spans="1:22" ht="45" hidden="1" x14ac:dyDescent="0.25">
      <c r="A1123">
        <v>1121</v>
      </c>
      <c r="B1123" s="3" t="s">
        <v>1122</v>
      </c>
      <c r="C1123" s="9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f t="shared" si="103"/>
        <v>42442.892546296294</v>
      </c>
      <c r="K1123" s="10">
        <f t="shared" si="104"/>
        <v>2016</v>
      </c>
      <c r="L1123">
        <v>1455315916</v>
      </c>
      <c r="M1123" s="14">
        <f t="shared" si="105"/>
        <v>42412.934212962966</v>
      </c>
      <c r="N1123" s="10">
        <f t="shared" si="106"/>
        <v>2016</v>
      </c>
      <c r="O1123" t="b">
        <v>0</v>
      </c>
      <c r="P1123">
        <v>5</v>
      </c>
      <c r="Q1123" s="10">
        <f t="shared" si="102"/>
        <v>0</v>
      </c>
      <c r="R1123" s="10">
        <f t="shared" si="107"/>
        <v>5.8</v>
      </c>
      <c r="S1123" t="b">
        <v>0</v>
      </c>
      <c r="T1123" t="s">
        <v>8280</v>
      </c>
      <c r="U1123" s="12" t="s">
        <v>8342</v>
      </c>
      <c r="V1123" t="s">
        <v>8343</v>
      </c>
    </row>
    <row r="1124" spans="1:22" ht="60" hidden="1" x14ac:dyDescent="0.25">
      <c r="A1124">
        <v>1122</v>
      </c>
      <c r="B1124" s="3" t="s">
        <v>1123</v>
      </c>
      <c r="C1124" s="9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f t="shared" si="103"/>
        <v>41424.703993055555</v>
      </c>
      <c r="K1124" s="10">
        <f t="shared" si="104"/>
        <v>2013</v>
      </c>
      <c r="L1124">
        <v>1368723225</v>
      </c>
      <c r="M1124" s="14">
        <f t="shared" si="105"/>
        <v>41410.703993055555</v>
      </c>
      <c r="N1124" s="10">
        <f t="shared" si="106"/>
        <v>2013</v>
      </c>
      <c r="O1124" t="b">
        <v>0</v>
      </c>
      <c r="P1124">
        <v>0</v>
      </c>
      <c r="Q1124" s="10">
        <f t="shared" si="102"/>
        <v>0</v>
      </c>
      <c r="R1124" s="10">
        <f t="shared" si="107"/>
        <v>0</v>
      </c>
      <c r="S1124" t="b">
        <v>0</v>
      </c>
      <c r="T1124" t="s">
        <v>8280</v>
      </c>
      <c r="U1124" s="12" t="s">
        <v>8342</v>
      </c>
      <c r="V1124" t="s">
        <v>8343</v>
      </c>
    </row>
    <row r="1125" spans="1:22" ht="60" hidden="1" x14ac:dyDescent="0.25">
      <c r="A1125">
        <v>1123</v>
      </c>
      <c r="B1125" s="3" t="s">
        <v>1124</v>
      </c>
      <c r="C1125" s="9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f t="shared" si="103"/>
        <v>41748.5237037037</v>
      </c>
      <c r="K1125" s="10">
        <f t="shared" si="104"/>
        <v>2014</v>
      </c>
      <c r="L1125">
        <v>1395318848</v>
      </c>
      <c r="M1125" s="14">
        <f t="shared" si="105"/>
        <v>41718.5237037037</v>
      </c>
      <c r="N1125" s="10">
        <f t="shared" si="106"/>
        <v>2014</v>
      </c>
      <c r="O1125" t="b">
        <v>0</v>
      </c>
      <c r="P1125">
        <v>3</v>
      </c>
      <c r="Q1125" s="10">
        <f t="shared" si="102"/>
        <v>0</v>
      </c>
      <c r="R1125" s="10">
        <f t="shared" si="107"/>
        <v>3.67</v>
      </c>
      <c r="S1125" t="b">
        <v>0</v>
      </c>
      <c r="T1125" t="s">
        <v>8280</v>
      </c>
      <c r="U1125" s="12" t="s">
        <v>8342</v>
      </c>
      <c r="V1125" t="s">
        <v>8343</v>
      </c>
    </row>
    <row r="1126" spans="1:22" ht="60" hidden="1" x14ac:dyDescent="0.25">
      <c r="A1126">
        <v>1124</v>
      </c>
      <c r="B1126" s="3" t="s">
        <v>1125</v>
      </c>
      <c r="C1126" s="9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f t="shared" si="103"/>
        <v>42124.667256944449</v>
      </c>
      <c r="K1126" s="10">
        <f t="shared" si="104"/>
        <v>2015</v>
      </c>
      <c r="L1126">
        <v>1427817651</v>
      </c>
      <c r="M1126" s="14">
        <f t="shared" si="105"/>
        <v>42094.667256944449</v>
      </c>
      <c r="N1126" s="10">
        <f t="shared" si="106"/>
        <v>2015</v>
      </c>
      <c r="O1126" t="b">
        <v>0</v>
      </c>
      <c r="P1126">
        <v>7</v>
      </c>
      <c r="Q1126" s="10">
        <f t="shared" si="102"/>
        <v>0</v>
      </c>
      <c r="R1126" s="10">
        <f t="shared" si="107"/>
        <v>60.71</v>
      </c>
      <c r="S1126" t="b">
        <v>0</v>
      </c>
      <c r="T1126" t="s">
        <v>8281</v>
      </c>
      <c r="U1126" s="12" t="s">
        <v>8342</v>
      </c>
      <c r="V1126" t="s">
        <v>8344</v>
      </c>
    </row>
    <row r="1127" spans="1:22" ht="60" hidden="1" x14ac:dyDescent="0.25">
      <c r="A1127">
        <v>1125</v>
      </c>
      <c r="B1127" s="3" t="s">
        <v>1126</v>
      </c>
      <c r="C1127" s="9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f t="shared" si="103"/>
        <v>42272.624189814815</v>
      </c>
      <c r="K1127" s="10">
        <f t="shared" si="104"/>
        <v>2015</v>
      </c>
      <c r="L1127">
        <v>1438009130</v>
      </c>
      <c r="M1127" s="14">
        <f t="shared" si="105"/>
        <v>42212.624189814815</v>
      </c>
      <c r="N1127" s="10">
        <f t="shared" si="106"/>
        <v>2015</v>
      </c>
      <c r="O1127" t="b">
        <v>0</v>
      </c>
      <c r="P1127">
        <v>0</v>
      </c>
      <c r="Q1127" s="10">
        <f t="shared" si="102"/>
        <v>0</v>
      </c>
      <c r="R1127" s="10">
        <f t="shared" si="107"/>
        <v>0</v>
      </c>
      <c r="S1127" t="b">
        <v>0</v>
      </c>
      <c r="T1127" t="s">
        <v>8281</v>
      </c>
      <c r="U1127" s="12" t="s">
        <v>8342</v>
      </c>
      <c r="V1127" t="s">
        <v>8344</v>
      </c>
    </row>
    <row r="1128" spans="1:22" ht="45" hidden="1" x14ac:dyDescent="0.25">
      <c r="A1128">
        <v>1126</v>
      </c>
      <c r="B1128" s="3" t="s">
        <v>1127</v>
      </c>
      <c r="C1128" s="9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f t="shared" si="103"/>
        <v>42565.327476851846</v>
      </c>
      <c r="K1128" s="10">
        <f t="shared" si="104"/>
        <v>2016</v>
      </c>
      <c r="L1128">
        <v>1465890694</v>
      </c>
      <c r="M1128" s="14">
        <f t="shared" si="105"/>
        <v>42535.327476851846</v>
      </c>
      <c r="N1128" s="10">
        <f t="shared" si="106"/>
        <v>2016</v>
      </c>
      <c r="O1128" t="b">
        <v>0</v>
      </c>
      <c r="P1128">
        <v>2</v>
      </c>
      <c r="Q1128" s="10">
        <f t="shared" si="102"/>
        <v>1</v>
      </c>
      <c r="R1128" s="10">
        <f t="shared" si="107"/>
        <v>5</v>
      </c>
      <c r="S1128" t="b">
        <v>0</v>
      </c>
      <c r="T1128" t="s">
        <v>8281</v>
      </c>
      <c r="U1128" s="12" t="s">
        <v>8342</v>
      </c>
      <c r="V1128" t="s">
        <v>8344</v>
      </c>
    </row>
    <row r="1129" spans="1:22" ht="60" hidden="1" x14ac:dyDescent="0.25">
      <c r="A1129">
        <v>1127</v>
      </c>
      <c r="B1129" s="3" t="s">
        <v>1128</v>
      </c>
      <c r="C1129" s="9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f t="shared" si="103"/>
        <v>41957.895833333328</v>
      </c>
      <c r="K1129" s="10">
        <f t="shared" si="104"/>
        <v>2014</v>
      </c>
      <c r="L1129">
        <v>1413318600</v>
      </c>
      <c r="M1129" s="14">
        <f t="shared" si="105"/>
        <v>41926.854166666664</v>
      </c>
      <c r="N1129" s="10">
        <f t="shared" si="106"/>
        <v>2014</v>
      </c>
      <c r="O1129" t="b">
        <v>0</v>
      </c>
      <c r="P1129">
        <v>23</v>
      </c>
      <c r="Q1129" s="10">
        <f t="shared" si="102"/>
        <v>2</v>
      </c>
      <c r="R1129" s="10">
        <f t="shared" si="107"/>
        <v>25.43</v>
      </c>
      <c r="S1129" t="b">
        <v>0</v>
      </c>
      <c r="T1129" t="s">
        <v>8281</v>
      </c>
      <c r="U1129" s="12" t="s">
        <v>8342</v>
      </c>
      <c r="V1129" t="s">
        <v>8344</v>
      </c>
    </row>
    <row r="1130" spans="1:22" hidden="1" x14ac:dyDescent="0.25">
      <c r="A1130">
        <v>1128</v>
      </c>
      <c r="B1130" s="3" t="s">
        <v>1129</v>
      </c>
      <c r="C1130" s="9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f t="shared" si="103"/>
        <v>41858.649502314816</v>
      </c>
      <c r="K1130" s="10">
        <f t="shared" si="104"/>
        <v>2014</v>
      </c>
      <c r="L1130">
        <v>1404833717</v>
      </c>
      <c r="M1130" s="14">
        <f t="shared" si="105"/>
        <v>41828.649502314816</v>
      </c>
      <c r="N1130" s="10">
        <f t="shared" si="106"/>
        <v>2014</v>
      </c>
      <c r="O1130" t="b">
        <v>0</v>
      </c>
      <c r="P1130">
        <v>1</v>
      </c>
      <c r="Q1130" s="10">
        <f t="shared" si="102"/>
        <v>0</v>
      </c>
      <c r="R1130" s="10">
        <f t="shared" si="107"/>
        <v>1</v>
      </c>
      <c r="S1130" t="b">
        <v>0</v>
      </c>
      <c r="T1130" t="s">
        <v>8281</v>
      </c>
      <c r="U1130" s="12" t="s">
        <v>8342</v>
      </c>
      <c r="V1130" t="s">
        <v>8344</v>
      </c>
    </row>
    <row r="1131" spans="1:22" ht="45" hidden="1" x14ac:dyDescent="0.25">
      <c r="A1131">
        <v>1129</v>
      </c>
      <c r="B1131" s="3" t="s">
        <v>1130</v>
      </c>
      <c r="C1131" s="9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f t="shared" si="103"/>
        <v>42526.264965277776</v>
      </c>
      <c r="K1131" s="10">
        <f t="shared" si="104"/>
        <v>2016</v>
      </c>
      <c r="L1131">
        <v>1462515693</v>
      </c>
      <c r="M1131" s="14">
        <f t="shared" si="105"/>
        <v>42496.264965277776</v>
      </c>
      <c r="N1131" s="10">
        <f t="shared" si="106"/>
        <v>2016</v>
      </c>
      <c r="O1131" t="b">
        <v>0</v>
      </c>
      <c r="P1131">
        <v>2</v>
      </c>
      <c r="Q1131" s="10">
        <f t="shared" si="102"/>
        <v>0</v>
      </c>
      <c r="R1131" s="10">
        <f t="shared" si="107"/>
        <v>10.5</v>
      </c>
      <c r="S1131" t="b">
        <v>0</v>
      </c>
      <c r="T1131" t="s">
        <v>8281</v>
      </c>
      <c r="U1131" s="12" t="s">
        <v>8342</v>
      </c>
      <c r="V1131" t="s">
        <v>8344</v>
      </c>
    </row>
    <row r="1132" spans="1:22" ht="60" hidden="1" x14ac:dyDescent="0.25">
      <c r="A1132">
        <v>1130</v>
      </c>
      <c r="B1132" s="3" t="s">
        <v>1131</v>
      </c>
      <c r="C1132" s="9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f t="shared" si="103"/>
        <v>41969.038194444445</v>
      </c>
      <c r="K1132" s="10">
        <f t="shared" si="104"/>
        <v>2014</v>
      </c>
      <c r="L1132">
        <v>1411775700</v>
      </c>
      <c r="M1132" s="14">
        <f t="shared" si="105"/>
        <v>41908.996527777781</v>
      </c>
      <c r="N1132" s="10">
        <f t="shared" si="106"/>
        <v>2014</v>
      </c>
      <c r="O1132" t="b">
        <v>0</v>
      </c>
      <c r="P1132">
        <v>3</v>
      </c>
      <c r="Q1132" s="10">
        <f t="shared" si="102"/>
        <v>0</v>
      </c>
      <c r="R1132" s="10">
        <f t="shared" si="107"/>
        <v>3.67</v>
      </c>
      <c r="S1132" t="b">
        <v>0</v>
      </c>
      <c r="T1132" t="s">
        <v>8281</v>
      </c>
      <c r="U1132" s="12" t="s">
        <v>8342</v>
      </c>
      <c r="V1132" t="s">
        <v>8344</v>
      </c>
    </row>
    <row r="1133" spans="1:22" ht="60" hidden="1" x14ac:dyDescent="0.25">
      <c r="A1133">
        <v>1131</v>
      </c>
      <c r="B1133" s="3" t="s">
        <v>1132</v>
      </c>
      <c r="C1133" s="9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f t="shared" si="103"/>
        <v>42362.908194444448</v>
      </c>
      <c r="K1133" s="10">
        <f t="shared" si="104"/>
        <v>2015</v>
      </c>
      <c r="L1133">
        <v>1448401668</v>
      </c>
      <c r="M1133" s="14">
        <f t="shared" si="105"/>
        <v>42332.908194444448</v>
      </c>
      <c r="N1133" s="10">
        <f t="shared" si="106"/>
        <v>2015</v>
      </c>
      <c r="O1133" t="b">
        <v>0</v>
      </c>
      <c r="P1133">
        <v>0</v>
      </c>
      <c r="Q1133" s="10">
        <f t="shared" si="102"/>
        <v>0</v>
      </c>
      <c r="R1133" s="10">
        <f t="shared" si="107"/>
        <v>0</v>
      </c>
      <c r="S1133" t="b">
        <v>0</v>
      </c>
      <c r="T1133" t="s">
        <v>8281</v>
      </c>
      <c r="U1133" s="12" t="s">
        <v>8342</v>
      </c>
      <c r="V1133" t="s">
        <v>8344</v>
      </c>
    </row>
    <row r="1134" spans="1:22" ht="45" hidden="1" x14ac:dyDescent="0.25">
      <c r="A1134">
        <v>1132</v>
      </c>
      <c r="B1134" s="3" t="s">
        <v>1133</v>
      </c>
      <c r="C1134" s="9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f t="shared" si="103"/>
        <v>42736.115405092598</v>
      </c>
      <c r="K1134" s="10">
        <f t="shared" si="104"/>
        <v>2017</v>
      </c>
      <c r="L1134">
        <v>1480646771</v>
      </c>
      <c r="M1134" s="14">
        <f t="shared" si="105"/>
        <v>42706.115405092598</v>
      </c>
      <c r="N1134" s="10">
        <f t="shared" si="106"/>
        <v>2016</v>
      </c>
      <c r="O1134" t="b">
        <v>0</v>
      </c>
      <c r="P1134">
        <v>13</v>
      </c>
      <c r="Q1134" s="10">
        <f t="shared" si="102"/>
        <v>14</v>
      </c>
      <c r="R1134" s="10">
        <f t="shared" si="107"/>
        <v>110.62</v>
      </c>
      <c r="S1134" t="b">
        <v>0</v>
      </c>
      <c r="T1134" t="s">
        <v>8281</v>
      </c>
      <c r="U1134" s="12" t="s">
        <v>8342</v>
      </c>
      <c r="V1134" t="s">
        <v>8344</v>
      </c>
    </row>
    <row r="1135" spans="1:22" ht="60" hidden="1" x14ac:dyDescent="0.25">
      <c r="A1135">
        <v>1133</v>
      </c>
      <c r="B1135" s="3" t="s">
        <v>1134</v>
      </c>
      <c r="C1135" s="9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f t="shared" si="103"/>
        <v>41851.407187500001</v>
      </c>
      <c r="K1135" s="10">
        <f t="shared" si="104"/>
        <v>2014</v>
      </c>
      <c r="L1135">
        <v>1404207981</v>
      </c>
      <c r="M1135" s="14">
        <f t="shared" si="105"/>
        <v>41821.407187500001</v>
      </c>
      <c r="N1135" s="10">
        <f t="shared" si="106"/>
        <v>2014</v>
      </c>
      <c r="O1135" t="b">
        <v>0</v>
      </c>
      <c r="P1135">
        <v>1</v>
      </c>
      <c r="Q1135" s="10">
        <f t="shared" si="102"/>
        <v>1</v>
      </c>
      <c r="R1135" s="10">
        <f t="shared" si="107"/>
        <v>20</v>
      </c>
      <c r="S1135" t="b">
        <v>0</v>
      </c>
      <c r="T1135" t="s">
        <v>8281</v>
      </c>
      <c r="U1135" s="12" t="s">
        <v>8342</v>
      </c>
      <c r="V1135" t="s">
        <v>8344</v>
      </c>
    </row>
    <row r="1136" spans="1:22" ht="45" hidden="1" x14ac:dyDescent="0.25">
      <c r="A1136">
        <v>1134</v>
      </c>
      <c r="B1136" s="3" t="s">
        <v>1135</v>
      </c>
      <c r="C1136" s="9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f t="shared" si="103"/>
        <v>41972.189583333333</v>
      </c>
      <c r="K1136" s="10">
        <f t="shared" si="104"/>
        <v>2014</v>
      </c>
      <c r="L1136">
        <v>1416034228</v>
      </c>
      <c r="M1136" s="14">
        <f t="shared" si="105"/>
        <v>41958.285046296296</v>
      </c>
      <c r="N1136" s="10">
        <f t="shared" si="106"/>
        <v>2014</v>
      </c>
      <c r="O1136" t="b">
        <v>0</v>
      </c>
      <c r="P1136">
        <v>1</v>
      </c>
      <c r="Q1136" s="10">
        <f t="shared" si="102"/>
        <v>0</v>
      </c>
      <c r="R1136" s="10">
        <f t="shared" si="107"/>
        <v>1</v>
      </c>
      <c r="S1136" t="b">
        <v>0</v>
      </c>
      <c r="T1136" t="s">
        <v>8281</v>
      </c>
      <c r="U1136" s="12" t="s">
        <v>8342</v>
      </c>
      <c r="V1136" t="s">
        <v>8344</v>
      </c>
    </row>
    <row r="1137" spans="1:22" ht="60" hidden="1" x14ac:dyDescent="0.25">
      <c r="A1137">
        <v>1135</v>
      </c>
      <c r="B1137" s="3" t="s">
        <v>1136</v>
      </c>
      <c r="C1137" s="9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f t="shared" si="103"/>
        <v>42588.989513888882</v>
      </c>
      <c r="K1137" s="10">
        <f t="shared" si="104"/>
        <v>2016</v>
      </c>
      <c r="L1137">
        <v>1467935094</v>
      </c>
      <c r="M1137" s="14">
        <f t="shared" si="105"/>
        <v>42558.989513888882</v>
      </c>
      <c r="N1137" s="10">
        <f t="shared" si="106"/>
        <v>2016</v>
      </c>
      <c r="O1137" t="b">
        <v>0</v>
      </c>
      <c r="P1137">
        <v>1</v>
      </c>
      <c r="Q1137" s="10">
        <f t="shared" si="102"/>
        <v>5</v>
      </c>
      <c r="R1137" s="10">
        <f t="shared" si="107"/>
        <v>50</v>
      </c>
      <c r="S1137" t="b">
        <v>0</v>
      </c>
      <c r="T1137" t="s">
        <v>8281</v>
      </c>
      <c r="U1137" s="12" t="s">
        <v>8342</v>
      </c>
      <c r="V1137" t="s">
        <v>8344</v>
      </c>
    </row>
    <row r="1138" spans="1:22" ht="45" hidden="1" x14ac:dyDescent="0.25">
      <c r="A1138">
        <v>1136</v>
      </c>
      <c r="B1138" s="3" t="s">
        <v>1137</v>
      </c>
      <c r="C1138" s="9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f t="shared" si="103"/>
        <v>42357.671631944439</v>
      </c>
      <c r="K1138" s="10">
        <f t="shared" si="104"/>
        <v>2015</v>
      </c>
      <c r="L1138">
        <v>1447949229</v>
      </c>
      <c r="M1138" s="14">
        <f t="shared" si="105"/>
        <v>42327.671631944439</v>
      </c>
      <c r="N1138" s="10">
        <f t="shared" si="106"/>
        <v>2015</v>
      </c>
      <c r="O1138" t="b">
        <v>0</v>
      </c>
      <c r="P1138">
        <v>6</v>
      </c>
      <c r="Q1138" s="10">
        <f t="shared" si="102"/>
        <v>6</v>
      </c>
      <c r="R1138" s="10">
        <f t="shared" si="107"/>
        <v>45</v>
      </c>
      <c r="S1138" t="b">
        <v>0</v>
      </c>
      <c r="T1138" t="s">
        <v>8281</v>
      </c>
      <c r="U1138" s="12" t="s">
        <v>8342</v>
      </c>
      <c r="V1138" t="s">
        <v>8344</v>
      </c>
    </row>
    <row r="1139" spans="1:22" ht="60" hidden="1" x14ac:dyDescent="0.25">
      <c r="A1139">
        <v>1137</v>
      </c>
      <c r="B1139" s="3" t="s">
        <v>1138</v>
      </c>
      <c r="C1139" s="9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f t="shared" si="103"/>
        <v>42483.819687499999</v>
      </c>
      <c r="K1139" s="10">
        <f t="shared" si="104"/>
        <v>2016</v>
      </c>
      <c r="L1139">
        <v>1458848421</v>
      </c>
      <c r="M1139" s="14">
        <f t="shared" si="105"/>
        <v>42453.819687499999</v>
      </c>
      <c r="N1139" s="10">
        <f t="shared" si="106"/>
        <v>2016</v>
      </c>
      <c r="O1139" t="b">
        <v>0</v>
      </c>
      <c r="P1139">
        <v>39</v>
      </c>
      <c r="Q1139" s="10">
        <f t="shared" si="102"/>
        <v>40</v>
      </c>
      <c r="R1139" s="10">
        <f t="shared" si="107"/>
        <v>253.21</v>
      </c>
      <c r="S1139" t="b">
        <v>0</v>
      </c>
      <c r="T1139" t="s">
        <v>8281</v>
      </c>
      <c r="U1139" s="12" t="s">
        <v>8342</v>
      </c>
      <c r="V1139" t="s">
        <v>8344</v>
      </c>
    </row>
    <row r="1140" spans="1:22" ht="60" hidden="1" x14ac:dyDescent="0.25">
      <c r="A1140">
        <v>1138</v>
      </c>
      <c r="B1140" s="3" t="s">
        <v>1139</v>
      </c>
      <c r="C1140" s="9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f t="shared" si="103"/>
        <v>42756.9066087963</v>
      </c>
      <c r="K1140" s="10">
        <f t="shared" si="104"/>
        <v>2017</v>
      </c>
      <c r="L1140">
        <v>1483307131</v>
      </c>
      <c r="M1140" s="14">
        <f t="shared" si="105"/>
        <v>42736.9066087963</v>
      </c>
      <c r="N1140" s="10">
        <f t="shared" si="106"/>
        <v>2017</v>
      </c>
      <c r="O1140" t="b">
        <v>0</v>
      </c>
      <c r="P1140">
        <v>4</v>
      </c>
      <c r="Q1140" s="10">
        <f t="shared" si="102"/>
        <v>0</v>
      </c>
      <c r="R1140" s="10">
        <f t="shared" si="107"/>
        <v>31.25</v>
      </c>
      <c r="S1140" t="b">
        <v>0</v>
      </c>
      <c r="T1140" t="s">
        <v>8281</v>
      </c>
      <c r="U1140" s="12" t="s">
        <v>8342</v>
      </c>
      <c r="V1140" t="s">
        <v>8344</v>
      </c>
    </row>
    <row r="1141" spans="1:22" ht="60" hidden="1" x14ac:dyDescent="0.25">
      <c r="A1141">
        <v>1139</v>
      </c>
      <c r="B1141" s="3" t="s">
        <v>1140</v>
      </c>
      <c r="C1141" s="9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f t="shared" si="103"/>
        <v>42005.347523148142</v>
      </c>
      <c r="K1141" s="10">
        <f t="shared" si="104"/>
        <v>2015</v>
      </c>
      <c r="L1141">
        <v>1417508426</v>
      </c>
      <c r="M1141" s="14">
        <f t="shared" si="105"/>
        <v>41975.347523148142</v>
      </c>
      <c r="N1141" s="10">
        <f t="shared" si="106"/>
        <v>2014</v>
      </c>
      <c r="O1141" t="b">
        <v>0</v>
      </c>
      <c r="P1141">
        <v>1</v>
      </c>
      <c r="Q1141" s="10">
        <f t="shared" si="102"/>
        <v>0</v>
      </c>
      <c r="R1141" s="10">
        <f t="shared" si="107"/>
        <v>5</v>
      </c>
      <c r="S1141" t="b">
        <v>0</v>
      </c>
      <c r="T1141" t="s">
        <v>8281</v>
      </c>
      <c r="U1141" s="12" t="s">
        <v>8342</v>
      </c>
      <c r="V1141" t="s">
        <v>8344</v>
      </c>
    </row>
    <row r="1142" spans="1:22" ht="45" hidden="1" x14ac:dyDescent="0.25">
      <c r="A1142">
        <v>1140</v>
      </c>
      <c r="B1142" s="3" t="s">
        <v>1141</v>
      </c>
      <c r="C1142" s="9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f t="shared" si="103"/>
        <v>42222.462048611109</v>
      </c>
      <c r="K1142" s="10">
        <f t="shared" si="104"/>
        <v>2015</v>
      </c>
      <c r="L1142">
        <v>1436267121</v>
      </c>
      <c r="M1142" s="14">
        <f t="shared" si="105"/>
        <v>42192.462048611109</v>
      </c>
      <c r="N1142" s="10">
        <f t="shared" si="106"/>
        <v>2015</v>
      </c>
      <c r="O1142" t="b">
        <v>0</v>
      </c>
      <c r="P1142">
        <v>0</v>
      </c>
      <c r="Q1142" s="10">
        <f t="shared" si="102"/>
        <v>0</v>
      </c>
      <c r="R1142" s="10">
        <f t="shared" si="107"/>
        <v>0</v>
      </c>
      <c r="S1142" t="b">
        <v>0</v>
      </c>
      <c r="T1142" t="s">
        <v>8281</v>
      </c>
      <c r="U1142" s="12" t="s">
        <v>8342</v>
      </c>
      <c r="V1142" t="s">
        <v>8344</v>
      </c>
    </row>
    <row r="1143" spans="1:22" hidden="1" x14ac:dyDescent="0.25">
      <c r="A1143">
        <v>1141</v>
      </c>
      <c r="B1143" s="3" t="s">
        <v>1142</v>
      </c>
      <c r="C1143" s="9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f t="shared" si="103"/>
        <v>42194.699652777781</v>
      </c>
      <c r="K1143" s="10">
        <f t="shared" si="104"/>
        <v>2015</v>
      </c>
      <c r="L1143">
        <v>1433868450</v>
      </c>
      <c r="M1143" s="14">
        <f t="shared" si="105"/>
        <v>42164.699652777781</v>
      </c>
      <c r="N1143" s="10">
        <f t="shared" si="106"/>
        <v>2015</v>
      </c>
      <c r="O1143" t="b">
        <v>0</v>
      </c>
      <c r="P1143">
        <v>0</v>
      </c>
      <c r="Q1143" s="10">
        <f t="shared" si="102"/>
        <v>0</v>
      </c>
      <c r="R1143" s="10">
        <f t="shared" si="107"/>
        <v>0</v>
      </c>
      <c r="S1143" t="b">
        <v>0</v>
      </c>
      <c r="T1143" t="s">
        <v>8281</v>
      </c>
      <c r="U1143" s="12" t="s">
        <v>8342</v>
      </c>
      <c r="V1143" t="s">
        <v>8344</v>
      </c>
    </row>
    <row r="1144" spans="1:22" ht="45" hidden="1" x14ac:dyDescent="0.25">
      <c r="A1144">
        <v>1142</v>
      </c>
      <c r="B1144" s="3" t="s">
        <v>1143</v>
      </c>
      <c r="C1144" s="9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f t="shared" si="103"/>
        <v>42052.006099537044</v>
      </c>
      <c r="K1144" s="10">
        <f t="shared" si="104"/>
        <v>2015</v>
      </c>
      <c r="L1144">
        <v>1421539727</v>
      </c>
      <c r="M1144" s="14">
        <f t="shared" si="105"/>
        <v>42022.006099537044</v>
      </c>
      <c r="N1144" s="10">
        <f t="shared" si="106"/>
        <v>2015</v>
      </c>
      <c r="O1144" t="b">
        <v>0</v>
      </c>
      <c r="P1144">
        <v>0</v>
      </c>
      <c r="Q1144" s="10">
        <f t="shared" si="102"/>
        <v>0</v>
      </c>
      <c r="R1144" s="10">
        <f t="shared" si="107"/>
        <v>0</v>
      </c>
      <c r="S1144" t="b">
        <v>0</v>
      </c>
      <c r="T1144" t="s">
        <v>8281</v>
      </c>
      <c r="U1144" s="12" t="s">
        <v>8342</v>
      </c>
      <c r="V1144" t="s">
        <v>8344</v>
      </c>
    </row>
    <row r="1145" spans="1:22" ht="60" hidden="1" x14ac:dyDescent="0.25">
      <c r="A1145">
        <v>1143</v>
      </c>
      <c r="B1145" s="3" t="s">
        <v>1144</v>
      </c>
      <c r="C1145" s="9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f t="shared" si="103"/>
        <v>42355.19358796296</v>
      </c>
      <c r="K1145" s="10">
        <f t="shared" si="104"/>
        <v>2015</v>
      </c>
      <c r="L1145">
        <v>1447735126</v>
      </c>
      <c r="M1145" s="14">
        <f t="shared" si="105"/>
        <v>42325.19358796296</v>
      </c>
      <c r="N1145" s="10">
        <f t="shared" si="106"/>
        <v>2015</v>
      </c>
      <c r="O1145" t="b">
        <v>0</v>
      </c>
      <c r="P1145">
        <v>8</v>
      </c>
      <c r="Q1145" s="10">
        <f t="shared" si="102"/>
        <v>0</v>
      </c>
      <c r="R1145" s="10">
        <f t="shared" si="107"/>
        <v>23.25</v>
      </c>
      <c r="S1145" t="b">
        <v>0</v>
      </c>
      <c r="T1145" t="s">
        <v>8281</v>
      </c>
      <c r="U1145" s="12" t="s">
        <v>8342</v>
      </c>
      <c r="V1145" t="s">
        <v>8344</v>
      </c>
    </row>
    <row r="1146" spans="1:22" ht="45" hidden="1" x14ac:dyDescent="0.25">
      <c r="A1146">
        <v>1144</v>
      </c>
      <c r="B1146" s="3" t="s">
        <v>1145</v>
      </c>
      <c r="C1146" s="9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f t="shared" si="103"/>
        <v>42123.181944444441</v>
      </c>
      <c r="K1146" s="10">
        <f t="shared" si="104"/>
        <v>2015</v>
      </c>
      <c r="L1146">
        <v>1427689320</v>
      </c>
      <c r="M1146" s="14">
        <f t="shared" si="105"/>
        <v>42093.181944444441</v>
      </c>
      <c r="N1146" s="10">
        <f t="shared" si="106"/>
        <v>2015</v>
      </c>
      <c r="O1146" t="b">
        <v>0</v>
      </c>
      <c r="P1146">
        <v>0</v>
      </c>
      <c r="Q1146" s="10">
        <f t="shared" si="102"/>
        <v>0</v>
      </c>
      <c r="R1146" s="10">
        <f t="shared" si="107"/>
        <v>0</v>
      </c>
      <c r="S1146" t="b">
        <v>0</v>
      </c>
      <c r="T1146" t="s">
        <v>8282</v>
      </c>
      <c r="U1146" s="12" t="s">
        <v>8345</v>
      </c>
      <c r="V1146" t="s">
        <v>8346</v>
      </c>
    </row>
    <row r="1147" spans="1:22" ht="45" hidden="1" x14ac:dyDescent="0.25">
      <c r="A1147">
        <v>1145</v>
      </c>
      <c r="B1147" s="3" t="s">
        <v>1146</v>
      </c>
      <c r="C1147" s="9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f t="shared" si="103"/>
        <v>41914.747592592597</v>
      </c>
      <c r="K1147" s="10">
        <f t="shared" si="104"/>
        <v>2014</v>
      </c>
      <c r="L1147">
        <v>1407088592</v>
      </c>
      <c r="M1147" s="14">
        <f t="shared" si="105"/>
        <v>41854.747592592597</v>
      </c>
      <c r="N1147" s="10">
        <f t="shared" si="106"/>
        <v>2014</v>
      </c>
      <c r="O1147" t="b">
        <v>0</v>
      </c>
      <c r="P1147">
        <v>1</v>
      </c>
      <c r="Q1147" s="10">
        <f t="shared" si="102"/>
        <v>0</v>
      </c>
      <c r="R1147" s="10">
        <f t="shared" si="107"/>
        <v>100</v>
      </c>
      <c r="S1147" t="b">
        <v>0</v>
      </c>
      <c r="T1147" t="s">
        <v>8282</v>
      </c>
      <c r="U1147" s="12" t="s">
        <v>8345</v>
      </c>
      <c r="V1147" t="s">
        <v>8346</v>
      </c>
    </row>
    <row r="1148" spans="1:22" ht="45" hidden="1" x14ac:dyDescent="0.25">
      <c r="A1148">
        <v>1146</v>
      </c>
      <c r="B1148" s="3" t="s">
        <v>1147</v>
      </c>
      <c r="C1148" s="9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f t="shared" si="103"/>
        <v>41761.9533912037</v>
      </c>
      <c r="K1148" s="10">
        <f t="shared" si="104"/>
        <v>2014</v>
      </c>
      <c r="L1148">
        <v>1395787973</v>
      </c>
      <c r="M1148" s="14">
        <f t="shared" si="105"/>
        <v>41723.9533912037</v>
      </c>
      <c r="N1148" s="10">
        <f t="shared" si="106"/>
        <v>2014</v>
      </c>
      <c r="O1148" t="b">
        <v>0</v>
      </c>
      <c r="P1148">
        <v>12</v>
      </c>
      <c r="Q1148" s="10">
        <f t="shared" si="102"/>
        <v>9</v>
      </c>
      <c r="R1148" s="10">
        <f t="shared" si="107"/>
        <v>44.17</v>
      </c>
      <c r="S1148" t="b">
        <v>0</v>
      </c>
      <c r="T1148" t="s">
        <v>8282</v>
      </c>
      <c r="U1148" s="12" t="s">
        <v>8345</v>
      </c>
      <c r="V1148" t="s">
        <v>8346</v>
      </c>
    </row>
    <row r="1149" spans="1:22" ht="60" hidden="1" x14ac:dyDescent="0.25">
      <c r="A1149">
        <v>1147</v>
      </c>
      <c r="B1149" s="3" t="s">
        <v>1148</v>
      </c>
      <c r="C1149" s="9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f t="shared" si="103"/>
        <v>41931.972025462965</v>
      </c>
      <c r="K1149" s="10">
        <f t="shared" si="104"/>
        <v>2014</v>
      </c>
      <c r="L1149">
        <v>1408576783</v>
      </c>
      <c r="M1149" s="14">
        <f t="shared" si="105"/>
        <v>41871.972025462965</v>
      </c>
      <c r="N1149" s="10">
        <f t="shared" si="106"/>
        <v>2014</v>
      </c>
      <c r="O1149" t="b">
        <v>0</v>
      </c>
      <c r="P1149">
        <v>0</v>
      </c>
      <c r="Q1149" s="10">
        <f t="shared" si="102"/>
        <v>0</v>
      </c>
      <c r="R1149" s="10">
        <f t="shared" si="107"/>
        <v>0</v>
      </c>
      <c r="S1149" t="b">
        <v>0</v>
      </c>
      <c r="T1149" t="s">
        <v>8282</v>
      </c>
      <c r="U1149" s="12" t="s">
        <v>8345</v>
      </c>
      <c r="V1149" t="s">
        <v>8346</v>
      </c>
    </row>
    <row r="1150" spans="1:22" ht="30" hidden="1" x14ac:dyDescent="0.25">
      <c r="A1150">
        <v>1148</v>
      </c>
      <c r="B1150" s="3" t="s">
        <v>1149</v>
      </c>
      <c r="C1150" s="9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f t="shared" si="103"/>
        <v>42705.212743055556</v>
      </c>
      <c r="K1150" s="10">
        <f t="shared" si="104"/>
        <v>2016</v>
      </c>
      <c r="L1150">
        <v>1477973181</v>
      </c>
      <c r="M1150" s="14">
        <f t="shared" si="105"/>
        <v>42675.171076388884</v>
      </c>
      <c r="N1150" s="10">
        <f t="shared" si="106"/>
        <v>2016</v>
      </c>
      <c r="O1150" t="b">
        <v>0</v>
      </c>
      <c r="P1150">
        <v>3</v>
      </c>
      <c r="Q1150" s="10">
        <f t="shared" si="102"/>
        <v>0</v>
      </c>
      <c r="R1150" s="10">
        <f t="shared" si="107"/>
        <v>24.33</v>
      </c>
      <c r="S1150" t="b">
        <v>0</v>
      </c>
      <c r="T1150" t="s">
        <v>8282</v>
      </c>
      <c r="U1150" s="12" t="s">
        <v>8345</v>
      </c>
      <c r="V1150" t="s">
        <v>8346</v>
      </c>
    </row>
    <row r="1151" spans="1:22" ht="30" hidden="1" x14ac:dyDescent="0.25">
      <c r="A1151">
        <v>1149</v>
      </c>
      <c r="B1151" s="3" t="s">
        <v>1150</v>
      </c>
      <c r="C1151" s="9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f t="shared" si="103"/>
        <v>42537.71025462963</v>
      </c>
      <c r="K1151" s="10">
        <f t="shared" si="104"/>
        <v>2016</v>
      </c>
      <c r="L1151">
        <v>1463504566</v>
      </c>
      <c r="M1151" s="14">
        <f t="shared" si="105"/>
        <v>42507.71025462963</v>
      </c>
      <c r="N1151" s="10">
        <f t="shared" si="106"/>
        <v>2016</v>
      </c>
      <c r="O1151" t="b">
        <v>0</v>
      </c>
      <c r="P1151">
        <v>2</v>
      </c>
      <c r="Q1151" s="10">
        <f t="shared" si="102"/>
        <v>0</v>
      </c>
      <c r="R1151" s="10">
        <f t="shared" si="107"/>
        <v>37.5</v>
      </c>
      <c r="S1151" t="b">
        <v>0</v>
      </c>
      <c r="T1151" t="s">
        <v>8282</v>
      </c>
      <c r="U1151" s="12" t="s">
        <v>8345</v>
      </c>
      <c r="V1151" t="s">
        <v>8346</v>
      </c>
    </row>
    <row r="1152" spans="1:22" ht="30" hidden="1" x14ac:dyDescent="0.25">
      <c r="A1152">
        <v>1150</v>
      </c>
      <c r="B1152" s="3" t="s">
        <v>1151</v>
      </c>
      <c r="C1152" s="9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f t="shared" si="103"/>
        <v>42377.954571759255</v>
      </c>
      <c r="K1152" s="10">
        <f t="shared" si="104"/>
        <v>2016</v>
      </c>
      <c r="L1152">
        <v>1447109675</v>
      </c>
      <c r="M1152" s="14">
        <f t="shared" si="105"/>
        <v>42317.954571759255</v>
      </c>
      <c r="N1152" s="10">
        <f t="shared" si="106"/>
        <v>2015</v>
      </c>
      <c r="O1152" t="b">
        <v>0</v>
      </c>
      <c r="P1152">
        <v>6</v>
      </c>
      <c r="Q1152" s="10">
        <f t="shared" si="102"/>
        <v>10</v>
      </c>
      <c r="R1152" s="10">
        <f t="shared" si="107"/>
        <v>42</v>
      </c>
      <c r="S1152" t="b">
        <v>0</v>
      </c>
      <c r="T1152" t="s">
        <v>8282</v>
      </c>
      <c r="U1152" s="12" t="s">
        <v>8345</v>
      </c>
      <c r="V1152" t="s">
        <v>8346</v>
      </c>
    </row>
    <row r="1153" spans="1:22" ht="60" hidden="1" x14ac:dyDescent="0.25">
      <c r="A1153">
        <v>1151</v>
      </c>
      <c r="B1153" s="3" t="s">
        <v>1152</v>
      </c>
      <c r="C1153" s="9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f t="shared" si="103"/>
        <v>42254.102581018517</v>
      </c>
      <c r="K1153" s="10">
        <f t="shared" si="104"/>
        <v>2015</v>
      </c>
      <c r="L1153">
        <v>1439000863</v>
      </c>
      <c r="M1153" s="14">
        <f t="shared" si="105"/>
        <v>42224.102581018517</v>
      </c>
      <c r="N1153" s="10">
        <f t="shared" si="106"/>
        <v>2015</v>
      </c>
      <c r="O1153" t="b">
        <v>0</v>
      </c>
      <c r="P1153">
        <v>0</v>
      </c>
      <c r="Q1153" s="10">
        <f t="shared" si="102"/>
        <v>0</v>
      </c>
      <c r="R1153" s="10">
        <f t="shared" si="107"/>
        <v>0</v>
      </c>
      <c r="S1153" t="b">
        <v>0</v>
      </c>
      <c r="T1153" t="s">
        <v>8282</v>
      </c>
      <c r="U1153" s="12" t="s">
        <v>8345</v>
      </c>
      <c r="V1153" t="s">
        <v>8346</v>
      </c>
    </row>
    <row r="1154" spans="1:22" hidden="1" x14ac:dyDescent="0.25">
      <c r="A1154">
        <v>1152</v>
      </c>
      <c r="B1154" s="3" t="s">
        <v>1153</v>
      </c>
      <c r="C1154" s="9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f t="shared" si="103"/>
        <v>42139.709629629629</v>
      </c>
      <c r="K1154" s="10">
        <f t="shared" si="104"/>
        <v>2015</v>
      </c>
      <c r="L1154">
        <v>1429117312</v>
      </c>
      <c r="M1154" s="14">
        <f t="shared" si="105"/>
        <v>42109.709629629629</v>
      </c>
      <c r="N1154" s="10">
        <f t="shared" si="106"/>
        <v>2015</v>
      </c>
      <c r="O1154" t="b">
        <v>0</v>
      </c>
      <c r="P1154">
        <v>15</v>
      </c>
      <c r="Q1154" s="10">
        <f t="shared" ref="Q1154:Q1217" si="108">ROUND(E1154/D1154*100,0)</f>
        <v>6</v>
      </c>
      <c r="R1154" s="10">
        <f t="shared" si="107"/>
        <v>60.73</v>
      </c>
      <c r="S1154" t="b">
        <v>0</v>
      </c>
      <c r="T1154" t="s">
        <v>8282</v>
      </c>
      <c r="U1154" s="12" t="s">
        <v>8345</v>
      </c>
      <c r="V1154" t="s">
        <v>8346</v>
      </c>
    </row>
    <row r="1155" spans="1:22" ht="30" hidden="1" x14ac:dyDescent="0.25">
      <c r="A1155">
        <v>1153</v>
      </c>
      <c r="B1155" s="3" t="s">
        <v>1154</v>
      </c>
      <c r="C1155" s="9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f t="shared" ref="J1155:J1218" si="109">(((I1155/60)/60/24)+DATE(1970,1,1))</f>
        <v>42173.714178240742</v>
      </c>
      <c r="K1155" s="10">
        <f t="shared" ref="K1155:K1218" si="110">YEAR(J1155)</f>
        <v>2015</v>
      </c>
      <c r="L1155">
        <v>1432055305</v>
      </c>
      <c r="M1155" s="14">
        <f t="shared" ref="M1155:M1218" si="111">(((L1155/60)/60/24)+DATE(1970,1,1))</f>
        <v>42143.714178240742</v>
      </c>
      <c r="N1155" s="10">
        <f t="shared" ref="N1155:N1218" si="112">YEAR(M1155)</f>
        <v>2015</v>
      </c>
      <c r="O1155" t="b">
        <v>0</v>
      </c>
      <c r="P1155">
        <v>1</v>
      </c>
      <c r="Q1155" s="10">
        <f t="shared" si="108"/>
        <v>1</v>
      </c>
      <c r="R1155" s="10">
        <f t="shared" ref="R1155:R1218" si="113">IFERROR(ROUND(E1155/P1155,2),0)</f>
        <v>50</v>
      </c>
      <c r="S1155" t="b">
        <v>0</v>
      </c>
      <c r="T1155" t="s">
        <v>8282</v>
      </c>
      <c r="U1155" s="12" t="s">
        <v>8345</v>
      </c>
      <c r="V1155" t="s">
        <v>8346</v>
      </c>
    </row>
    <row r="1156" spans="1:22" ht="45" hidden="1" x14ac:dyDescent="0.25">
      <c r="A1156">
        <v>1154</v>
      </c>
      <c r="B1156" s="3" t="s">
        <v>1155</v>
      </c>
      <c r="C1156" s="9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f t="shared" si="109"/>
        <v>42253.108865740738</v>
      </c>
      <c r="K1156" s="10">
        <f t="shared" si="110"/>
        <v>2015</v>
      </c>
      <c r="L1156">
        <v>1438915006</v>
      </c>
      <c r="M1156" s="14">
        <f t="shared" si="111"/>
        <v>42223.108865740738</v>
      </c>
      <c r="N1156" s="10">
        <f t="shared" si="112"/>
        <v>2015</v>
      </c>
      <c r="O1156" t="b">
        <v>0</v>
      </c>
      <c r="P1156">
        <v>3</v>
      </c>
      <c r="Q1156" s="10">
        <f t="shared" si="108"/>
        <v>7</v>
      </c>
      <c r="R1156" s="10">
        <f t="shared" si="113"/>
        <v>108.33</v>
      </c>
      <c r="S1156" t="b">
        <v>0</v>
      </c>
      <c r="T1156" t="s">
        <v>8282</v>
      </c>
      <c r="U1156" s="12" t="s">
        <v>8345</v>
      </c>
      <c r="V1156" t="s">
        <v>8346</v>
      </c>
    </row>
    <row r="1157" spans="1:22" ht="60" hidden="1" x14ac:dyDescent="0.25">
      <c r="A1157">
        <v>1155</v>
      </c>
      <c r="B1157" s="3" t="s">
        <v>1156</v>
      </c>
      <c r="C1157" s="9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f t="shared" si="109"/>
        <v>41865.763981481483</v>
      </c>
      <c r="K1157" s="10">
        <f t="shared" si="110"/>
        <v>2014</v>
      </c>
      <c r="L1157">
        <v>1405448408</v>
      </c>
      <c r="M1157" s="14">
        <f t="shared" si="111"/>
        <v>41835.763981481483</v>
      </c>
      <c r="N1157" s="10">
        <f t="shared" si="112"/>
        <v>2014</v>
      </c>
      <c r="O1157" t="b">
        <v>0</v>
      </c>
      <c r="P1157">
        <v>8</v>
      </c>
      <c r="Q1157" s="10">
        <f t="shared" si="108"/>
        <v>1</v>
      </c>
      <c r="R1157" s="10">
        <f t="shared" si="113"/>
        <v>23.5</v>
      </c>
      <c r="S1157" t="b">
        <v>0</v>
      </c>
      <c r="T1157" t="s">
        <v>8282</v>
      </c>
      <c r="U1157" s="12" t="s">
        <v>8345</v>
      </c>
      <c r="V1157" t="s">
        <v>8346</v>
      </c>
    </row>
    <row r="1158" spans="1:22" ht="45" hidden="1" x14ac:dyDescent="0.25">
      <c r="A1158">
        <v>1156</v>
      </c>
      <c r="B1158" s="3" t="s">
        <v>1157</v>
      </c>
      <c r="C1158" s="9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f t="shared" si="109"/>
        <v>42059.07131944444</v>
      </c>
      <c r="K1158" s="10">
        <f t="shared" si="110"/>
        <v>2015</v>
      </c>
      <c r="L1158">
        <v>1422150162</v>
      </c>
      <c r="M1158" s="14">
        <f t="shared" si="111"/>
        <v>42029.07131944444</v>
      </c>
      <c r="N1158" s="10">
        <f t="shared" si="112"/>
        <v>2015</v>
      </c>
      <c r="O1158" t="b">
        <v>0</v>
      </c>
      <c r="P1158">
        <v>0</v>
      </c>
      <c r="Q1158" s="10">
        <f t="shared" si="108"/>
        <v>0</v>
      </c>
      <c r="R1158" s="10">
        <f t="shared" si="113"/>
        <v>0</v>
      </c>
      <c r="S1158" t="b">
        <v>0</v>
      </c>
      <c r="T1158" t="s">
        <v>8282</v>
      </c>
      <c r="U1158" s="12" t="s">
        <v>8345</v>
      </c>
      <c r="V1158" t="s">
        <v>8346</v>
      </c>
    </row>
    <row r="1159" spans="1:22" ht="60" hidden="1" x14ac:dyDescent="0.25">
      <c r="A1159">
        <v>1157</v>
      </c>
      <c r="B1159" s="3" t="s">
        <v>1158</v>
      </c>
      <c r="C1159" s="9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f t="shared" si="109"/>
        <v>41978.669907407413</v>
      </c>
      <c r="K1159" s="10">
        <f t="shared" si="110"/>
        <v>2014</v>
      </c>
      <c r="L1159">
        <v>1412607880</v>
      </c>
      <c r="M1159" s="14">
        <f t="shared" si="111"/>
        <v>41918.628240740742</v>
      </c>
      <c r="N1159" s="10">
        <f t="shared" si="112"/>
        <v>2014</v>
      </c>
      <c r="O1159" t="b">
        <v>0</v>
      </c>
      <c r="P1159">
        <v>3</v>
      </c>
      <c r="Q1159" s="10">
        <f t="shared" si="108"/>
        <v>2</v>
      </c>
      <c r="R1159" s="10">
        <f t="shared" si="113"/>
        <v>50.33</v>
      </c>
      <c r="S1159" t="b">
        <v>0</v>
      </c>
      <c r="T1159" t="s">
        <v>8282</v>
      </c>
      <c r="U1159" s="12" t="s">
        <v>8345</v>
      </c>
      <c r="V1159" t="s">
        <v>8346</v>
      </c>
    </row>
    <row r="1160" spans="1:22" ht="60" hidden="1" x14ac:dyDescent="0.25">
      <c r="A1160">
        <v>1158</v>
      </c>
      <c r="B1160" s="3" t="s">
        <v>1159</v>
      </c>
      <c r="C1160" s="9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f t="shared" si="109"/>
        <v>41982.09175925926</v>
      </c>
      <c r="K1160" s="10">
        <f t="shared" si="110"/>
        <v>2014</v>
      </c>
      <c r="L1160">
        <v>1415499128</v>
      </c>
      <c r="M1160" s="14">
        <f t="shared" si="111"/>
        <v>41952.09175925926</v>
      </c>
      <c r="N1160" s="10">
        <f t="shared" si="112"/>
        <v>2014</v>
      </c>
      <c r="O1160" t="b">
        <v>0</v>
      </c>
      <c r="P1160">
        <v>3</v>
      </c>
      <c r="Q1160" s="10">
        <f t="shared" si="108"/>
        <v>0</v>
      </c>
      <c r="R1160" s="10">
        <f t="shared" si="113"/>
        <v>11.67</v>
      </c>
      <c r="S1160" t="b">
        <v>0</v>
      </c>
      <c r="T1160" t="s">
        <v>8282</v>
      </c>
      <c r="U1160" s="12" t="s">
        <v>8345</v>
      </c>
      <c r="V1160" t="s">
        <v>8346</v>
      </c>
    </row>
    <row r="1161" spans="1:22" ht="60" hidden="1" x14ac:dyDescent="0.25">
      <c r="A1161">
        <v>1159</v>
      </c>
      <c r="B1161" s="3" t="s">
        <v>1160</v>
      </c>
      <c r="C1161" s="9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f t="shared" si="109"/>
        <v>42185.65625</v>
      </c>
      <c r="K1161" s="10">
        <f t="shared" si="110"/>
        <v>2015</v>
      </c>
      <c r="L1161">
        <v>1433006765</v>
      </c>
      <c r="M1161" s="14">
        <f t="shared" si="111"/>
        <v>42154.726446759261</v>
      </c>
      <c r="N1161" s="10">
        <f t="shared" si="112"/>
        <v>2015</v>
      </c>
      <c r="O1161" t="b">
        <v>0</v>
      </c>
      <c r="P1161">
        <v>0</v>
      </c>
      <c r="Q1161" s="10">
        <f t="shared" si="108"/>
        <v>0</v>
      </c>
      <c r="R1161" s="10">
        <f t="shared" si="113"/>
        <v>0</v>
      </c>
      <c r="S1161" t="b">
        <v>0</v>
      </c>
      <c r="T1161" t="s">
        <v>8282</v>
      </c>
      <c r="U1161" s="12" t="s">
        <v>8345</v>
      </c>
      <c r="V1161" t="s">
        <v>8346</v>
      </c>
    </row>
    <row r="1162" spans="1:22" ht="45" hidden="1" x14ac:dyDescent="0.25">
      <c r="A1162">
        <v>1160</v>
      </c>
      <c r="B1162" s="3" t="s">
        <v>1161</v>
      </c>
      <c r="C1162" s="9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f t="shared" si="109"/>
        <v>42091.113263888896</v>
      </c>
      <c r="K1162" s="10">
        <f t="shared" si="110"/>
        <v>2015</v>
      </c>
      <c r="L1162">
        <v>1424922186</v>
      </c>
      <c r="M1162" s="14">
        <f t="shared" si="111"/>
        <v>42061.154930555553</v>
      </c>
      <c r="N1162" s="10">
        <f t="shared" si="112"/>
        <v>2015</v>
      </c>
      <c r="O1162" t="b">
        <v>0</v>
      </c>
      <c r="P1162">
        <v>19</v>
      </c>
      <c r="Q1162" s="10">
        <f t="shared" si="108"/>
        <v>4</v>
      </c>
      <c r="R1162" s="10">
        <f t="shared" si="113"/>
        <v>60.79</v>
      </c>
      <c r="S1162" t="b">
        <v>0</v>
      </c>
      <c r="T1162" t="s">
        <v>8282</v>
      </c>
      <c r="U1162" s="12" t="s">
        <v>8345</v>
      </c>
      <c r="V1162" t="s">
        <v>8346</v>
      </c>
    </row>
    <row r="1163" spans="1:22" ht="60" hidden="1" x14ac:dyDescent="0.25">
      <c r="A1163">
        <v>1161</v>
      </c>
      <c r="B1163" s="3" t="s">
        <v>1162</v>
      </c>
      <c r="C1163" s="9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f t="shared" si="109"/>
        <v>42143.629502314812</v>
      </c>
      <c r="K1163" s="10">
        <f t="shared" si="110"/>
        <v>2015</v>
      </c>
      <c r="L1163">
        <v>1430233589</v>
      </c>
      <c r="M1163" s="14">
        <f t="shared" si="111"/>
        <v>42122.629502314812</v>
      </c>
      <c r="N1163" s="10">
        <f t="shared" si="112"/>
        <v>2015</v>
      </c>
      <c r="O1163" t="b">
        <v>0</v>
      </c>
      <c r="P1163">
        <v>0</v>
      </c>
      <c r="Q1163" s="10">
        <f t="shared" si="108"/>
        <v>0</v>
      </c>
      <c r="R1163" s="10">
        <f t="shared" si="113"/>
        <v>0</v>
      </c>
      <c r="S1163" t="b">
        <v>0</v>
      </c>
      <c r="T1163" t="s">
        <v>8282</v>
      </c>
      <c r="U1163" s="12" t="s">
        <v>8345</v>
      </c>
      <c r="V1163" t="s">
        <v>8346</v>
      </c>
    </row>
    <row r="1164" spans="1:22" ht="60" hidden="1" x14ac:dyDescent="0.25">
      <c r="A1164">
        <v>1162</v>
      </c>
      <c r="B1164" s="3" t="s">
        <v>1163</v>
      </c>
      <c r="C1164" s="9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f t="shared" si="109"/>
        <v>41907.683611111112</v>
      </c>
      <c r="K1164" s="10">
        <f t="shared" si="110"/>
        <v>2014</v>
      </c>
      <c r="L1164">
        <v>1408983864</v>
      </c>
      <c r="M1164" s="14">
        <f t="shared" si="111"/>
        <v>41876.683611111112</v>
      </c>
      <c r="N1164" s="10">
        <f t="shared" si="112"/>
        <v>2014</v>
      </c>
      <c r="O1164" t="b">
        <v>0</v>
      </c>
      <c r="P1164">
        <v>2</v>
      </c>
      <c r="Q1164" s="10">
        <f t="shared" si="108"/>
        <v>0</v>
      </c>
      <c r="R1164" s="10">
        <f t="shared" si="113"/>
        <v>17.5</v>
      </c>
      <c r="S1164" t="b">
        <v>0</v>
      </c>
      <c r="T1164" t="s">
        <v>8282</v>
      </c>
      <c r="U1164" s="12" t="s">
        <v>8345</v>
      </c>
      <c r="V1164" t="s">
        <v>8346</v>
      </c>
    </row>
    <row r="1165" spans="1:22" ht="60" hidden="1" x14ac:dyDescent="0.25">
      <c r="A1165">
        <v>1163</v>
      </c>
      <c r="B1165" s="3" t="s">
        <v>1164</v>
      </c>
      <c r="C1165" s="9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f t="shared" si="109"/>
        <v>41860.723611111112</v>
      </c>
      <c r="K1165" s="10">
        <f t="shared" si="110"/>
        <v>2014</v>
      </c>
      <c r="L1165">
        <v>1405012920</v>
      </c>
      <c r="M1165" s="14">
        <f t="shared" si="111"/>
        <v>41830.723611111112</v>
      </c>
      <c r="N1165" s="10">
        <f t="shared" si="112"/>
        <v>2014</v>
      </c>
      <c r="O1165" t="b">
        <v>0</v>
      </c>
      <c r="P1165">
        <v>0</v>
      </c>
      <c r="Q1165" s="10">
        <f t="shared" si="108"/>
        <v>0</v>
      </c>
      <c r="R1165" s="10">
        <f t="shared" si="113"/>
        <v>0</v>
      </c>
      <c r="S1165" t="b">
        <v>0</v>
      </c>
      <c r="T1165" t="s">
        <v>8282</v>
      </c>
      <c r="U1165" s="12" t="s">
        <v>8345</v>
      </c>
      <c r="V1165" t="s">
        <v>8346</v>
      </c>
    </row>
    <row r="1166" spans="1:22" ht="60" hidden="1" x14ac:dyDescent="0.25">
      <c r="A1166">
        <v>1164</v>
      </c>
      <c r="B1166" s="3" t="s">
        <v>1165</v>
      </c>
      <c r="C1166" s="9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f t="shared" si="109"/>
        <v>42539.724328703705</v>
      </c>
      <c r="K1166" s="10">
        <f t="shared" si="110"/>
        <v>2016</v>
      </c>
      <c r="L1166">
        <v>1463678582</v>
      </c>
      <c r="M1166" s="14">
        <f t="shared" si="111"/>
        <v>42509.724328703705</v>
      </c>
      <c r="N1166" s="10">
        <f t="shared" si="112"/>
        <v>2016</v>
      </c>
      <c r="O1166" t="b">
        <v>0</v>
      </c>
      <c r="P1166">
        <v>0</v>
      </c>
      <c r="Q1166" s="10">
        <f t="shared" si="108"/>
        <v>0</v>
      </c>
      <c r="R1166" s="10">
        <f t="shared" si="113"/>
        <v>0</v>
      </c>
      <c r="S1166" t="b">
        <v>0</v>
      </c>
      <c r="T1166" t="s">
        <v>8282</v>
      </c>
      <c r="U1166" s="12" t="s">
        <v>8345</v>
      </c>
      <c r="V1166" t="s">
        <v>8346</v>
      </c>
    </row>
    <row r="1167" spans="1:22" ht="60" hidden="1" x14ac:dyDescent="0.25">
      <c r="A1167">
        <v>1165</v>
      </c>
      <c r="B1167" s="3" t="s">
        <v>1166</v>
      </c>
      <c r="C1167" s="9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f t="shared" si="109"/>
        <v>41826.214467592588</v>
      </c>
      <c r="K1167" s="10">
        <f t="shared" si="110"/>
        <v>2014</v>
      </c>
      <c r="L1167">
        <v>1401685730</v>
      </c>
      <c r="M1167" s="14">
        <f t="shared" si="111"/>
        <v>41792.214467592588</v>
      </c>
      <c r="N1167" s="10">
        <f t="shared" si="112"/>
        <v>2014</v>
      </c>
      <c r="O1167" t="b">
        <v>0</v>
      </c>
      <c r="P1167">
        <v>25</v>
      </c>
      <c r="Q1167" s="10">
        <f t="shared" si="108"/>
        <v>21</v>
      </c>
      <c r="R1167" s="10">
        <f t="shared" si="113"/>
        <v>82.82</v>
      </c>
      <c r="S1167" t="b">
        <v>0</v>
      </c>
      <c r="T1167" t="s">
        <v>8282</v>
      </c>
      <c r="U1167" s="12" t="s">
        <v>8345</v>
      </c>
      <c r="V1167" t="s">
        <v>8346</v>
      </c>
    </row>
    <row r="1168" spans="1:22" ht="60" hidden="1" x14ac:dyDescent="0.25">
      <c r="A1168">
        <v>1166</v>
      </c>
      <c r="B1168" s="3" t="s">
        <v>1167</v>
      </c>
      <c r="C1168" s="9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f t="shared" si="109"/>
        <v>42181.166666666672</v>
      </c>
      <c r="K1168" s="10">
        <f t="shared" si="110"/>
        <v>2015</v>
      </c>
      <c r="L1168">
        <v>1432640342</v>
      </c>
      <c r="M1168" s="14">
        <f t="shared" si="111"/>
        <v>42150.485439814816</v>
      </c>
      <c r="N1168" s="10">
        <f t="shared" si="112"/>
        <v>2015</v>
      </c>
      <c r="O1168" t="b">
        <v>0</v>
      </c>
      <c r="P1168">
        <v>8</v>
      </c>
      <c r="Q1168" s="10">
        <f t="shared" si="108"/>
        <v>19</v>
      </c>
      <c r="R1168" s="10">
        <f t="shared" si="113"/>
        <v>358.88</v>
      </c>
      <c r="S1168" t="b">
        <v>0</v>
      </c>
      <c r="T1168" t="s">
        <v>8282</v>
      </c>
      <c r="U1168" s="12" t="s">
        <v>8345</v>
      </c>
      <c r="V1168" t="s">
        <v>8346</v>
      </c>
    </row>
    <row r="1169" spans="1:22" ht="45" hidden="1" x14ac:dyDescent="0.25">
      <c r="A1169">
        <v>1167</v>
      </c>
      <c r="B1169" s="3" t="s">
        <v>1168</v>
      </c>
      <c r="C1169" s="9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f t="shared" si="109"/>
        <v>41894.734895833331</v>
      </c>
      <c r="K1169" s="10">
        <f t="shared" si="110"/>
        <v>2014</v>
      </c>
      <c r="L1169">
        <v>1407865095</v>
      </c>
      <c r="M1169" s="14">
        <f t="shared" si="111"/>
        <v>41863.734895833331</v>
      </c>
      <c r="N1169" s="10">
        <f t="shared" si="112"/>
        <v>2014</v>
      </c>
      <c r="O1169" t="b">
        <v>0</v>
      </c>
      <c r="P1169">
        <v>16</v>
      </c>
      <c r="Q1169" s="10">
        <f t="shared" si="108"/>
        <v>2</v>
      </c>
      <c r="R1169" s="10">
        <f t="shared" si="113"/>
        <v>61.19</v>
      </c>
      <c r="S1169" t="b">
        <v>0</v>
      </c>
      <c r="T1169" t="s">
        <v>8282</v>
      </c>
      <c r="U1169" s="12" t="s">
        <v>8345</v>
      </c>
      <c r="V1169" t="s">
        <v>8346</v>
      </c>
    </row>
    <row r="1170" spans="1:22" ht="45" hidden="1" x14ac:dyDescent="0.25">
      <c r="A1170">
        <v>1168</v>
      </c>
      <c r="B1170" s="3" t="s">
        <v>1169</v>
      </c>
      <c r="C1170" s="9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f t="shared" si="109"/>
        <v>42635.053993055553</v>
      </c>
      <c r="K1170" s="10">
        <f t="shared" si="110"/>
        <v>2016</v>
      </c>
      <c r="L1170">
        <v>1471915065</v>
      </c>
      <c r="M1170" s="14">
        <f t="shared" si="111"/>
        <v>42605.053993055553</v>
      </c>
      <c r="N1170" s="10">
        <f t="shared" si="112"/>
        <v>2016</v>
      </c>
      <c r="O1170" t="b">
        <v>0</v>
      </c>
      <c r="P1170">
        <v>3</v>
      </c>
      <c r="Q1170" s="10">
        <f t="shared" si="108"/>
        <v>6</v>
      </c>
      <c r="R1170" s="10">
        <f t="shared" si="113"/>
        <v>340</v>
      </c>
      <c r="S1170" t="b">
        <v>0</v>
      </c>
      <c r="T1170" t="s">
        <v>8282</v>
      </c>
      <c r="U1170" s="12" t="s">
        <v>8345</v>
      </c>
      <c r="V1170" t="s">
        <v>8346</v>
      </c>
    </row>
    <row r="1171" spans="1:22" ht="45" hidden="1" x14ac:dyDescent="0.25">
      <c r="A1171">
        <v>1169</v>
      </c>
      <c r="B1171" s="3" t="s">
        <v>1170</v>
      </c>
      <c r="C1171" s="9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f t="shared" si="109"/>
        <v>42057.353738425925</v>
      </c>
      <c r="K1171" s="10">
        <f t="shared" si="110"/>
        <v>2015</v>
      </c>
      <c r="L1171">
        <v>1422001763</v>
      </c>
      <c r="M1171" s="14">
        <f t="shared" si="111"/>
        <v>42027.353738425925</v>
      </c>
      <c r="N1171" s="10">
        <f t="shared" si="112"/>
        <v>2015</v>
      </c>
      <c r="O1171" t="b">
        <v>0</v>
      </c>
      <c r="P1171">
        <v>3</v>
      </c>
      <c r="Q1171" s="10">
        <f t="shared" si="108"/>
        <v>0</v>
      </c>
      <c r="R1171" s="10">
        <f t="shared" si="113"/>
        <v>5.67</v>
      </c>
      <c r="S1171" t="b">
        <v>0</v>
      </c>
      <c r="T1171" t="s">
        <v>8282</v>
      </c>
      <c r="U1171" s="12" t="s">
        <v>8345</v>
      </c>
      <c r="V1171" t="s">
        <v>8346</v>
      </c>
    </row>
    <row r="1172" spans="1:22" ht="45" hidden="1" x14ac:dyDescent="0.25">
      <c r="A1172">
        <v>1170</v>
      </c>
      <c r="B1172" s="3" t="s">
        <v>1171</v>
      </c>
      <c r="C1172" s="9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f t="shared" si="109"/>
        <v>42154.893182870372</v>
      </c>
      <c r="K1172" s="10">
        <f t="shared" si="110"/>
        <v>2015</v>
      </c>
      <c r="L1172">
        <v>1430429171</v>
      </c>
      <c r="M1172" s="14">
        <f t="shared" si="111"/>
        <v>42124.893182870372</v>
      </c>
      <c r="N1172" s="10">
        <f t="shared" si="112"/>
        <v>2015</v>
      </c>
      <c r="O1172" t="b">
        <v>0</v>
      </c>
      <c r="P1172">
        <v>2</v>
      </c>
      <c r="Q1172" s="10">
        <f t="shared" si="108"/>
        <v>0</v>
      </c>
      <c r="R1172" s="10">
        <f t="shared" si="113"/>
        <v>50</v>
      </c>
      <c r="S1172" t="b">
        <v>0</v>
      </c>
      <c r="T1172" t="s">
        <v>8282</v>
      </c>
      <c r="U1172" s="12" t="s">
        <v>8345</v>
      </c>
      <c r="V1172" t="s">
        <v>8346</v>
      </c>
    </row>
    <row r="1173" spans="1:22" ht="45" hidden="1" x14ac:dyDescent="0.25">
      <c r="A1173">
        <v>1171</v>
      </c>
      <c r="B1173" s="3" t="s">
        <v>1172</v>
      </c>
      <c r="C1173" s="9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f t="shared" si="109"/>
        <v>41956.846377314811</v>
      </c>
      <c r="K1173" s="10">
        <f t="shared" si="110"/>
        <v>2014</v>
      </c>
      <c r="L1173">
        <v>1414351127</v>
      </c>
      <c r="M1173" s="14">
        <f t="shared" si="111"/>
        <v>41938.804710648146</v>
      </c>
      <c r="N1173" s="10">
        <f t="shared" si="112"/>
        <v>2014</v>
      </c>
      <c r="O1173" t="b">
        <v>0</v>
      </c>
      <c r="P1173">
        <v>1</v>
      </c>
      <c r="Q1173" s="10">
        <f t="shared" si="108"/>
        <v>0</v>
      </c>
      <c r="R1173" s="10">
        <f t="shared" si="113"/>
        <v>25</v>
      </c>
      <c r="S1173" t="b">
        <v>0</v>
      </c>
      <c r="T1173" t="s">
        <v>8282</v>
      </c>
      <c r="U1173" s="12" t="s">
        <v>8345</v>
      </c>
      <c r="V1173" t="s">
        <v>8346</v>
      </c>
    </row>
    <row r="1174" spans="1:22" ht="30" hidden="1" x14ac:dyDescent="0.25">
      <c r="A1174">
        <v>1172</v>
      </c>
      <c r="B1174" s="3" t="s">
        <v>1173</v>
      </c>
      <c r="C1174" s="9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f t="shared" si="109"/>
        <v>41871.682314814818</v>
      </c>
      <c r="K1174" s="10">
        <f t="shared" si="110"/>
        <v>2014</v>
      </c>
      <c r="L1174">
        <v>1405959752</v>
      </c>
      <c r="M1174" s="14">
        <f t="shared" si="111"/>
        <v>41841.682314814818</v>
      </c>
      <c r="N1174" s="10">
        <f t="shared" si="112"/>
        <v>2014</v>
      </c>
      <c r="O1174" t="b">
        <v>0</v>
      </c>
      <c r="P1174">
        <v>0</v>
      </c>
      <c r="Q1174" s="10">
        <f t="shared" si="108"/>
        <v>0</v>
      </c>
      <c r="R1174" s="10">
        <f t="shared" si="113"/>
        <v>0</v>
      </c>
      <c r="S1174" t="b">
        <v>0</v>
      </c>
      <c r="T1174" t="s">
        <v>8282</v>
      </c>
      <c r="U1174" s="12" t="s">
        <v>8345</v>
      </c>
      <c r="V1174" t="s">
        <v>8346</v>
      </c>
    </row>
    <row r="1175" spans="1:22" ht="60" hidden="1" x14ac:dyDescent="0.25">
      <c r="A1175">
        <v>1173</v>
      </c>
      <c r="B1175" s="3" t="s">
        <v>1174</v>
      </c>
      <c r="C1175" s="9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f t="shared" si="109"/>
        <v>42219.185844907406</v>
      </c>
      <c r="K1175" s="10">
        <f t="shared" si="110"/>
        <v>2015</v>
      </c>
      <c r="L1175">
        <v>1435552057</v>
      </c>
      <c r="M1175" s="14">
        <f t="shared" si="111"/>
        <v>42184.185844907406</v>
      </c>
      <c r="N1175" s="10">
        <f t="shared" si="112"/>
        <v>2015</v>
      </c>
      <c r="O1175" t="b">
        <v>0</v>
      </c>
      <c r="P1175">
        <v>1</v>
      </c>
      <c r="Q1175" s="10">
        <f t="shared" si="108"/>
        <v>0</v>
      </c>
      <c r="R1175" s="10">
        <f t="shared" si="113"/>
        <v>30</v>
      </c>
      <c r="S1175" t="b">
        <v>0</v>
      </c>
      <c r="T1175" t="s">
        <v>8282</v>
      </c>
      <c r="U1175" s="12" t="s">
        <v>8345</v>
      </c>
      <c r="V1175" t="s">
        <v>8346</v>
      </c>
    </row>
    <row r="1176" spans="1:22" ht="45" hidden="1" x14ac:dyDescent="0.25">
      <c r="A1176">
        <v>1174</v>
      </c>
      <c r="B1176" s="3" t="s">
        <v>1175</v>
      </c>
      <c r="C1176" s="9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f t="shared" si="109"/>
        <v>42498.84174768519</v>
      </c>
      <c r="K1176" s="10">
        <f t="shared" si="110"/>
        <v>2016</v>
      </c>
      <c r="L1176">
        <v>1460146327</v>
      </c>
      <c r="M1176" s="14">
        <f t="shared" si="111"/>
        <v>42468.84174768519</v>
      </c>
      <c r="N1176" s="10">
        <f t="shared" si="112"/>
        <v>2016</v>
      </c>
      <c r="O1176" t="b">
        <v>0</v>
      </c>
      <c r="P1176">
        <v>19</v>
      </c>
      <c r="Q1176" s="10">
        <f t="shared" si="108"/>
        <v>6</v>
      </c>
      <c r="R1176" s="10">
        <f t="shared" si="113"/>
        <v>46.63</v>
      </c>
      <c r="S1176" t="b">
        <v>0</v>
      </c>
      <c r="T1176" t="s">
        <v>8282</v>
      </c>
      <c r="U1176" s="12" t="s">
        <v>8345</v>
      </c>
      <c r="V1176" t="s">
        <v>8346</v>
      </c>
    </row>
    <row r="1177" spans="1:22" ht="45" hidden="1" x14ac:dyDescent="0.25">
      <c r="A1177">
        <v>1175</v>
      </c>
      <c r="B1177" s="3" t="s">
        <v>1176</v>
      </c>
      <c r="C1177" s="9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f t="shared" si="109"/>
        <v>42200.728460648148</v>
      </c>
      <c r="K1177" s="10">
        <f t="shared" si="110"/>
        <v>2015</v>
      </c>
      <c r="L1177">
        <v>1434389339</v>
      </c>
      <c r="M1177" s="14">
        <f t="shared" si="111"/>
        <v>42170.728460648148</v>
      </c>
      <c r="N1177" s="10">
        <f t="shared" si="112"/>
        <v>2015</v>
      </c>
      <c r="O1177" t="b">
        <v>0</v>
      </c>
      <c r="P1177">
        <v>9</v>
      </c>
      <c r="Q1177" s="10">
        <f t="shared" si="108"/>
        <v>3</v>
      </c>
      <c r="R1177" s="10">
        <f t="shared" si="113"/>
        <v>65</v>
      </c>
      <c r="S1177" t="b">
        <v>0</v>
      </c>
      <c r="T1177" t="s">
        <v>8282</v>
      </c>
      <c r="U1177" s="12" t="s">
        <v>8345</v>
      </c>
      <c r="V1177" t="s">
        <v>8346</v>
      </c>
    </row>
    <row r="1178" spans="1:22" ht="60" hidden="1" x14ac:dyDescent="0.25">
      <c r="A1178">
        <v>1176</v>
      </c>
      <c r="B1178" s="3" t="s">
        <v>1177</v>
      </c>
      <c r="C1178" s="9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f t="shared" si="109"/>
        <v>42800.541666666672</v>
      </c>
      <c r="K1178" s="10">
        <f t="shared" si="110"/>
        <v>2017</v>
      </c>
      <c r="L1178">
        <v>1484094498</v>
      </c>
      <c r="M1178" s="14">
        <f t="shared" si="111"/>
        <v>42746.019652777773</v>
      </c>
      <c r="N1178" s="10">
        <f t="shared" si="112"/>
        <v>2017</v>
      </c>
      <c r="O1178" t="b">
        <v>0</v>
      </c>
      <c r="P1178">
        <v>1</v>
      </c>
      <c r="Q1178" s="10">
        <f t="shared" si="108"/>
        <v>0</v>
      </c>
      <c r="R1178" s="10">
        <f t="shared" si="113"/>
        <v>10</v>
      </c>
      <c r="S1178" t="b">
        <v>0</v>
      </c>
      <c r="T1178" t="s">
        <v>8282</v>
      </c>
      <c r="U1178" s="12" t="s">
        <v>8345</v>
      </c>
      <c r="V1178" t="s">
        <v>8346</v>
      </c>
    </row>
    <row r="1179" spans="1:22" ht="60" hidden="1" x14ac:dyDescent="0.25">
      <c r="A1179">
        <v>1177</v>
      </c>
      <c r="B1179" s="3" t="s">
        <v>1178</v>
      </c>
      <c r="C1179" s="9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f t="shared" si="109"/>
        <v>41927.660833333335</v>
      </c>
      <c r="K1179" s="10">
        <f t="shared" si="110"/>
        <v>2014</v>
      </c>
      <c r="L1179">
        <v>1410796296</v>
      </c>
      <c r="M1179" s="14">
        <f t="shared" si="111"/>
        <v>41897.660833333335</v>
      </c>
      <c r="N1179" s="10">
        <f t="shared" si="112"/>
        <v>2014</v>
      </c>
      <c r="O1179" t="b">
        <v>0</v>
      </c>
      <c r="P1179">
        <v>0</v>
      </c>
      <c r="Q1179" s="10">
        <f t="shared" si="108"/>
        <v>0</v>
      </c>
      <c r="R1179" s="10">
        <f t="shared" si="113"/>
        <v>0</v>
      </c>
      <c r="S1179" t="b">
        <v>0</v>
      </c>
      <c r="T1179" t="s">
        <v>8282</v>
      </c>
      <c r="U1179" s="12" t="s">
        <v>8345</v>
      </c>
      <c r="V1179" t="s">
        <v>8346</v>
      </c>
    </row>
    <row r="1180" spans="1:22" ht="60" hidden="1" x14ac:dyDescent="0.25">
      <c r="A1180">
        <v>1178</v>
      </c>
      <c r="B1180" s="3" t="s">
        <v>1179</v>
      </c>
      <c r="C1180" s="9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f t="shared" si="109"/>
        <v>41867.905694444446</v>
      </c>
      <c r="K1180" s="10">
        <f t="shared" si="110"/>
        <v>2014</v>
      </c>
      <c r="L1180">
        <v>1405633452</v>
      </c>
      <c r="M1180" s="14">
        <f t="shared" si="111"/>
        <v>41837.905694444446</v>
      </c>
      <c r="N1180" s="10">
        <f t="shared" si="112"/>
        <v>2014</v>
      </c>
      <c r="O1180" t="b">
        <v>0</v>
      </c>
      <c r="P1180">
        <v>1</v>
      </c>
      <c r="Q1180" s="10">
        <f t="shared" si="108"/>
        <v>0</v>
      </c>
      <c r="R1180" s="10">
        <f t="shared" si="113"/>
        <v>5</v>
      </c>
      <c r="S1180" t="b">
        <v>0</v>
      </c>
      <c r="T1180" t="s">
        <v>8282</v>
      </c>
      <c r="U1180" s="12" t="s">
        <v>8345</v>
      </c>
      <c r="V1180" t="s">
        <v>8346</v>
      </c>
    </row>
    <row r="1181" spans="1:22" ht="45" hidden="1" x14ac:dyDescent="0.25">
      <c r="A1181">
        <v>1179</v>
      </c>
      <c r="B1181" s="3" t="s">
        <v>1180</v>
      </c>
      <c r="C1181" s="9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f t="shared" si="109"/>
        <v>42305.720219907409</v>
      </c>
      <c r="K1181" s="10">
        <f t="shared" si="110"/>
        <v>2015</v>
      </c>
      <c r="L1181">
        <v>1443460627</v>
      </c>
      <c r="M1181" s="14">
        <f t="shared" si="111"/>
        <v>42275.720219907409</v>
      </c>
      <c r="N1181" s="10">
        <f t="shared" si="112"/>
        <v>2015</v>
      </c>
      <c r="O1181" t="b">
        <v>0</v>
      </c>
      <c r="P1181">
        <v>5</v>
      </c>
      <c r="Q1181" s="10">
        <f t="shared" si="108"/>
        <v>5</v>
      </c>
      <c r="R1181" s="10">
        <f t="shared" si="113"/>
        <v>640</v>
      </c>
      <c r="S1181" t="b">
        <v>0</v>
      </c>
      <c r="T1181" t="s">
        <v>8282</v>
      </c>
      <c r="U1181" s="12" t="s">
        <v>8345</v>
      </c>
      <c r="V1181" t="s">
        <v>8346</v>
      </c>
    </row>
    <row r="1182" spans="1:22" ht="45" hidden="1" x14ac:dyDescent="0.25">
      <c r="A1182">
        <v>1180</v>
      </c>
      <c r="B1182" s="3" t="s">
        <v>1181</v>
      </c>
      <c r="C1182" s="9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f t="shared" si="109"/>
        <v>41818.806875000002</v>
      </c>
      <c r="K1182" s="10">
        <f t="shared" si="110"/>
        <v>2014</v>
      </c>
      <c r="L1182">
        <v>1400786514</v>
      </c>
      <c r="M1182" s="14">
        <f t="shared" si="111"/>
        <v>41781.806875000002</v>
      </c>
      <c r="N1182" s="10">
        <f t="shared" si="112"/>
        <v>2014</v>
      </c>
      <c r="O1182" t="b">
        <v>0</v>
      </c>
      <c r="P1182">
        <v>85</v>
      </c>
      <c r="Q1182" s="10">
        <f t="shared" si="108"/>
        <v>12</v>
      </c>
      <c r="R1182" s="10">
        <f t="shared" si="113"/>
        <v>69.12</v>
      </c>
      <c r="S1182" t="b">
        <v>0</v>
      </c>
      <c r="T1182" t="s">
        <v>8282</v>
      </c>
      <c r="U1182" s="12" t="s">
        <v>8345</v>
      </c>
      <c r="V1182" t="s">
        <v>8346</v>
      </c>
    </row>
    <row r="1183" spans="1:22" ht="30" hidden="1" x14ac:dyDescent="0.25">
      <c r="A1183">
        <v>1181</v>
      </c>
      <c r="B1183" s="3" t="s">
        <v>1182</v>
      </c>
      <c r="C1183" s="9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f t="shared" si="109"/>
        <v>42064.339363425926</v>
      </c>
      <c r="K1183" s="10">
        <f t="shared" si="110"/>
        <v>2015</v>
      </c>
      <c r="L1183">
        <v>1422605321</v>
      </c>
      <c r="M1183" s="14">
        <f t="shared" si="111"/>
        <v>42034.339363425926</v>
      </c>
      <c r="N1183" s="10">
        <f t="shared" si="112"/>
        <v>2015</v>
      </c>
      <c r="O1183" t="b">
        <v>0</v>
      </c>
      <c r="P1183">
        <v>3</v>
      </c>
      <c r="Q1183" s="10">
        <f t="shared" si="108"/>
        <v>0</v>
      </c>
      <c r="R1183" s="10">
        <f t="shared" si="113"/>
        <v>1.33</v>
      </c>
      <c r="S1183" t="b">
        <v>0</v>
      </c>
      <c r="T1183" t="s">
        <v>8282</v>
      </c>
      <c r="U1183" s="12" t="s">
        <v>8345</v>
      </c>
      <c r="V1183" t="s">
        <v>8346</v>
      </c>
    </row>
    <row r="1184" spans="1:22" ht="60" hidden="1" x14ac:dyDescent="0.25">
      <c r="A1184">
        <v>1182</v>
      </c>
      <c r="B1184" s="3" t="s">
        <v>1183</v>
      </c>
      <c r="C1184" s="9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f t="shared" si="109"/>
        <v>42747.695833333331</v>
      </c>
      <c r="K1184" s="10">
        <f t="shared" si="110"/>
        <v>2017</v>
      </c>
      <c r="L1184">
        <v>1482609088</v>
      </c>
      <c r="M1184" s="14">
        <f t="shared" si="111"/>
        <v>42728.827407407407</v>
      </c>
      <c r="N1184" s="10">
        <f t="shared" si="112"/>
        <v>2016</v>
      </c>
      <c r="O1184" t="b">
        <v>0</v>
      </c>
      <c r="P1184">
        <v>4</v>
      </c>
      <c r="Q1184" s="10">
        <f t="shared" si="108"/>
        <v>4</v>
      </c>
      <c r="R1184" s="10">
        <f t="shared" si="113"/>
        <v>10.5</v>
      </c>
      <c r="S1184" t="b">
        <v>0</v>
      </c>
      <c r="T1184" t="s">
        <v>8282</v>
      </c>
      <c r="U1184" s="12" t="s">
        <v>8345</v>
      </c>
      <c r="V1184" t="s">
        <v>8346</v>
      </c>
    </row>
    <row r="1185" spans="1:22" ht="60" hidden="1" x14ac:dyDescent="0.25">
      <c r="A1185">
        <v>1183</v>
      </c>
      <c r="B1185" s="3" t="s">
        <v>1184</v>
      </c>
      <c r="C1185" s="9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f t="shared" si="109"/>
        <v>42676.165972222225</v>
      </c>
      <c r="K1185" s="10">
        <f t="shared" si="110"/>
        <v>2016</v>
      </c>
      <c r="L1185">
        <v>1476391223</v>
      </c>
      <c r="M1185" s="14">
        <f t="shared" si="111"/>
        <v>42656.86137731481</v>
      </c>
      <c r="N1185" s="10">
        <f t="shared" si="112"/>
        <v>2016</v>
      </c>
      <c r="O1185" t="b">
        <v>0</v>
      </c>
      <c r="P1185">
        <v>3</v>
      </c>
      <c r="Q1185" s="10">
        <f t="shared" si="108"/>
        <v>4</v>
      </c>
      <c r="R1185" s="10">
        <f t="shared" si="113"/>
        <v>33.33</v>
      </c>
      <c r="S1185" t="b">
        <v>0</v>
      </c>
      <c r="T1185" t="s">
        <v>8282</v>
      </c>
      <c r="U1185" s="12" t="s">
        <v>8345</v>
      </c>
      <c r="V1185" t="s">
        <v>8346</v>
      </c>
    </row>
    <row r="1186" spans="1:22" ht="60" hidden="1" x14ac:dyDescent="0.25">
      <c r="A1186">
        <v>1184</v>
      </c>
      <c r="B1186" s="3" t="s">
        <v>1185</v>
      </c>
      <c r="C1186" s="9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f t="shared" si="109"/>
        <v>42772.599664351852</v>
      </c>
      <c r="K1186" s="10">
        <f t="shared" si="110"/>
        <v>2017</v>
      </c>
      <c r="L1186">
        <v>1483712611</v>
      </c>
      <c r="M1186" s="14">
        <f t="shared" si="111"/>
        <v>42741.599664351852</v>
      </c>
      <c r="N1186" s="10">
        <f t="shared" si="112"/>
        <v>2017</v>
      </c>
      <c r="O1186" t="b">
        <v>0</v>
      </c>
      <c r="P1186">
        <v>375</v>
      </c>
      <c r="Q1186" s="10">
        <f t="shared" si="108"/>
        <v>105</v>
      </c>
      <c r="R1186" s="10">
        <f t="shared" si="113"/>
        <v>61.56</v>
      </c>
      <c r="S1186" t="b">
        <v>1</v>
      </c>
      <c r="T1186" t="s">
        <v>8283</v>
      </c>
      <c r="U1186" s="12" t="s">
        <v>8347</v>
      </c>
      <c r="V1186" t="s">
        <v>8348</v>
      </c>
    </row>
    <row r="1187" spans="1:22" ht="60" hidden="1" x14ac:dyDescent="0.25">
      <c r="A1187">
        <v>1185</v>
      </c>
      <c r="B1187" s="3" t="s">
        <v>1186</v>
      </c>
      <c r="C1187" s="9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f t="shared" si="109"/>
        <v>42163.166666666672</v>
      </c>
      <c r="K1187" s="10">
        <f t="shared" si="110"/>
        <v>2015</v>
      </c>
      <c r="L1187">
        <v>1430945149</v>
      </c>
      <c r="M1187" s="14">
        <f t="shared" si="111"/>
        <v>42130.865150462967</v>
      </c>
      <c r="N1187" s="10">
        <f t="shared" si="112"/>
        <v>2015</v>
      </c>
      <c r="O1187" t="b">
        <v>0</v>
      </c>
      <c r="P1187">
        <v>111</v>
      </c>
      <c r="Q1187" s="10">
        <f t="shared" si="108"/>
        <v>105</v>
      </c>
      <c r="R1187" s="10">
        <f t="shared" si="113"/>
        <v>118.74</v>
      </c>
      <c r="S1187" t="b">
        <v>1</v>
      </c>
      <c r="T1187" t="s">
        <v>8283</v>
      </c>
      <c r="U1187" s="12" t="s">
        <v>8347</v>
      </c>
      <c r="V1187" t="s">
        <v>8348</v>
      </c>
    </row>
    <row r="1188" spans="1:22" ht="60" hidden="1" x14ac:dyDescent="0.25">
      <c r="A1188">
        <v>1186</v>
      </c>
      <c r="B1188" s="3" t="s">
        <v>1187</v>
      </c>
      <c r="C1188" s="9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f t="shared" si="109"/>
        <v>42156.945833333331</v>
      </c>
      <c r="K1188" s="10">
        <f t="shared" si="110"/>
        <v>2015</v>
      </c>
      <c r="L1188">
        <v>1430340195</v>
      </c>
      <c r="M1188" s="14">
        <f t="shared" si="111"/>
        <v>42123.86336805555</v>
      </c>
      <c r="N1188" s="10">
        <f t="shared" si="112"/>
        <v>2015</v>
      </c>
      <c r="O1188" t="b">
        <v>0</v>
      </c>
      <c r="P1188">
        <v>123</v>
      </c>
      <c r="Q1188" s="10">
        <f t="shared" si="108"/>
        <v>107</v>
      </c>
      <c r="R1188" s="10">
        <f t="shared" si="113"/>
        <v>65.08</v>
      </c>
      <c r="S1188" t="b">
        <v>1</v>
      </c>
      <c r="T1188" t="s">
        <v>8283</v>
      </c>
      <c r="U1188" s="12" t="s">
        <v>8347</v>
      </c>
      <c r="V1188" t="s">
        <v>8348</v>
      </c>
    </row>
    <row r="1189" spans="1:22" ht="60" hidden="1" x14ac:dyDescent="0.25">
      <c r="A1189">
        <v>1187</v>
      </c>
      <c r="B1189" s="3" t="s">
        <v>1188</v>
      </c>
      <c r="C1189" s="9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f t="shared" si="109"/>
        <v>42141.75</v>
      </c>
      <c r="K1189" s="10">
        <f t="shared" si="110"/>
        <v>2015</v>
      </c>
      <c r="L1189">
        <v>1429133323</v>
      </c>
      <c r="M1189" s="14">
        <f t="shared" si="111"/>
        <v>42109.894942129627</v>
      </c>
      <c r="N1189" s="10">
        <f t="shared" si="112"/>
        <v>2015</v>
      </c>
      <c r="O1189" t="b">
        <v>0</v>
      </c>
      <c r="P1189">
        <v>70</v>
      </c>
      <c r="Q1189" s="10">
        <f t="shared" si="108"/>
        <v>104</v>
      </c>
      <c r="R1189" s="10">
        <f t="shared" si="113"/>
        <v>130.16</v>
      </c>
      <c r="S1189" t="b">
        <v>1</v>
      </c>
      <c r="T1189" t="s">
        <v>8283</v>
      </c>
      <c r="U1189" s="12" t="s">
        <v>8347</v>
      </c>
      <c r="V1189" t="s">
        <v>8348</v>
      </c>
    </row>
    <row r="1190" spans="1:22" ht="45" hidden="1" x14ac:dyDescent="0.25">
      <c r="A1190">
        <v>1188</v>
      </c>
      <c r="B1190" s="3" t="s">
        <v>1189</v>
      </c>
      <c r="C1190" s="9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f t="shared" si="109"/>
        <v>42732.700694444444</v>
      </c>
      <c r="K1190" s="10">
        <f t="shared" si="110"/>
        <v>2016</v>
      </c>
      <c r="L1190">
        <v>1481129340</v>
      </c>
      <c r="M1190" s="14">
        <f t="shared" si="111"/>
        <v>42711.700694444444</v>
      </c>
      <c r="N1190" s="10">
        <f t="shared" si="112"/>
        <v>2016</v>
      </c>
      <c r="O1190" t="b">
        <v>0</v>
      </c>
      <c r="P1190">
        <v>85</v>
      </c>
      <c r="Q1190" s="10">
        <f t="shared" si="108"/>
        <v>161</v>
      </c>
      <c r="R1190" s="10">
        <f t="shared" si="113"/>
        <v>37.78</v>
      </c>
      <c r="S1190" t="b">
        <v>1</v>
      </c>
      <c r="T1190" t="s">
        <v>8283</v>
      </c>
      <c r="U1190" s="12" t="s">
        <v>8347</v>
      </c>
      <c r="V1190" t="s">
        <v>8348</v>
      </c>
    </row>
    <row r="1191" spans="1:22" ht="60" hidden="1" x14ac:dyDescent="0.25">
      <c r="A1191">
        <v>1189</v>
      </c>
      <c r="B1191" s="3" t="s">
        <v>1190</v>
      </c>
      <c r="C1191" s="9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f t="shared" si="109"/>
        <v>42550.979108796295</v>
      </c>
      <c r="K1191" s="10">
        <f t="shared" si="110"/>
        <v>2016</v>
      </c>
      <c r="L1191">
        <v>1465428595</v>
      </c>
      <c r="M1191" s="14">
        <f t="shared" si="111"/>
        <v>42529.979108796295</v>
      </c>
      <c r="N1191" s="10">
        <f t="shared" si="112"/>
        <v>2016</v>
      </c>
      <c r="O1191" t="b">
        <v>0</v>
      </c>
      <c r="P1191">
        <v>86</v>
      </c>
      <c r="Q1191" s="10">
        <f t="shared" si="108"/>
        <v>108</v>
      </c>
      <c r="R1191" s="10">
        <f t="shared" si="113"/>
        <v>112.79</v>
      </c>
      <c r="S1191" t="b">
        <v>1</v>
      </c>
      <c r="T1191" t="s">
        <v>8283</v>
      </c>
      <c r="U1191" s="12" t="s">
        <v>8347</v>
      </c>
      <c r="V1191" t="s">
        <v>8348</v>
      </c>
    </row>
    <row r="1192" spans="1:22" ht="45" hidden="1" x14ac:dyDescent="0.25">
      <c r="A1192">
        <v>1190</v>
      </c>
      <c r="B1192" s="3" t="s">
        <v>1191</v>
      </c>
      <c r="C1192" s="9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f t="shared" si="109"/>
        <v>41882.665798611109</v>
      </c>
      <c r="K1192" s="10">
        <f t="shared" si="110"/>
        <v>2014</v>
      </c>
      <c r="L1192">
        <v>1406908725</v>
      </c>
      <c r="M1192" s="14">
        <f t="shared" si="111"/>
        <v>41852.665798611109</v>
      </c>
      <c r="N1192" s="10">
        <f t="shared" si="112"/>
        <v>2014</v>
      </c>
      <c r="O1192" t="b">
        <v>0</v>
      </c>
      <c r="P1192">
        <v>13</v>
      </c>
      <c r="Q1192" s="10">
        <f t="shared" si="108"/>
        <v>135</v>
      </c>
      <c r="R1192" s="10">
        <f t="shared" si="113"/>
        <v>51.92</v>
      </c>
      <c r="S1192" t="b">
        <v>1</v>
      </c>
      <c r="T1192" t="s">
        <v>8283</v>
      </c>
      <c r="U1192" s="12" t="s">
        <v>8347</v>
      </c>
      <c r="V1192" t="s">
        <v>8348</v>
      </c>
    </row>
    <row r="1193" spans="1:22" ht="60" hidden="1" x14ac:dyDescent="0.25">
      <c r="A1193">
        <v>1191</v>
      </c>
      <c r="B1193" s="3" t="s">
        <v>1192</v>
      </c>
      <c r="C1193" s="9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f t="shared" si="109"/>
        <v>42449.562037037031</v>
      </c>
      <c r="K1193" s="10">
        <f t="shared" si="110"/>
        <v>2016</v>
      </c>
      <c r="L1193">
        <v>1455892160</v>
      </c>
      <c r="M1193" s="14">
        <f t="shared" si="111"/>
        <v>42419.603703703702</v>
      </c>
      <c r="N1193" s="10">
        <f t="shared" si="112"/>
        <v>2016</v>
      </c>
      <c r="O1193" t="b">
        <v>0</v>
      </c>
      <c r="P1193">
        <v>33</v>
      </c>
      <c r="Q1193" s="10">
        <f t="shared" si="108"/>
        <v>109</v>
      </c>
      <c r="R1193" s="10">
        <f t="shared" si="113"/>
        <v>89.24</v>
      </c>
      <c r="S1193" t="b">
        <v>1</v>
      </c>
      <c r="T1193" t="s">
        <v>8283</v>
      </c>
      <c r="U1193" s="12" t="s">
        <v>8347</v>
      </c>
      <c r="V1193" t="s">
        <v>8348</v>
      </c>
    </row>
    <row r="1194" spans="1:22" ht="30" hidden="1" x14ac:dyDescent="0.25">
      <c r="A1194">
        <v>1192</v>
      </c>
      <c r="B1194" s="3" t="s">
        <v>1193</v>
      </c>
      <c r="C1194" s="9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f t="shared" si="109"/>
        <v>42777.506689814814</v>
      </c>
      <c r="K1194" s="10">
        <f t="shared" si="110"/>
        <v>2017</v>
      </c>
      <c r="L1194">
        <v>1484222978</v>
      </c>
      <c r="M1194" s="14">
        <f t="shared" si="111"/>
        <v>42747.506689814814</v>
      </c>
      <c r="N1194" s="10">
        <f t="shared" si="112"/>
        <v>2017</v>
      </c>
      <c r="O1194" t="b">
        <v>0</v>
      </c>
      <c r="P1194">
        <v>15</v>
      </c>
      <c r="Q1194" s="10">
        <f t="shared" si="108"/>
        <v>290</v>
      </c>
      <c r="R1194" s="10">
        <f t="shared" si="113"/>
        <v>19.329999999999998</v>
      </c>
      <c r="S1194" t="b">
        <v>1</v>
      </c>
      <c r="T1194" t="s">
        <v>8283</v>
      </c>
      <c r="U1194" s="12" t="s">
        <v>8347</v>
      </c>
      <c r="V1194" t="s">
        <v>8348</v>
      </c>
    </row>
    <row r="1195" spans="1:22" ht="60" hidden="1" x14ac:dyDescent="0.25">
      <c r="A1195">
        <v>1193</v>
      </c>
      <c r="B1195" s="3" t="s">
        <v>1194</v>
      </c>
      <c r="C1195" s="9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f t="shared" si="109"/>
        <v>42469.734409722223</v>
      </c>
      <c r="K1195" s="10">
        <f t="shared" si="110"/>
        <v>2016</v>
      </c>
      <c r="L1195">
        <v>1455043053</v>
      </c>
      <c r="M1195" s="14">
        <f t="shared" si="111"/>
        <v>42409.776076388895</v>
      </c>
      <c r="N1195" s="10">
        <f t="shared" si="112"/>
        <v>2016</v>
      </c>
      <c r="O1195" t="b">
        <v>0</v>
      </c>
      <c r="P1195">
        <v>273</v>
      </c>
      <c r="Q1195" s="10">
        <f t="shared" si="108"/>
        <v>104</v>
      </c>
      <c r="R1195" s="10">
        <f t="shared" si="113"/>
        <v>79.97</v>
      </c>
      <c r="S1195" t="b">
        <v>1</v>
      </c>
      <c r="T1195" t="s">
        <v>8283</v>
      </c>
      <c r="U1195" s="12" t="s">
        <v>8347</v>
      </c>
      <c r="V1195" t="s">
        <v>8348</v>
      </c>
    </row>
    <row r="1196" spans="1:22" ht="60" hidden="1" x14ac:dyDescent="0.25">
      <c r="A1196">
        <v>1194</v>
      </c>
      <c r="B1196" s="3" t="s">
        <v>1195</v>
      </c>
      <c r="C1196" s="9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f t="shared" si="109"/>
        <v>42102.488182870366</v>
      </c>
      <c r="K1196" s="10">
        <f t="shared" si="110"/>
        <v>2015</v>
      </c>
      <c r="L1196">
        <v>1425901379</v>
      </c>
      <c r="M1196" s="14">
        <f t="shared" si="111"/>
        <v>42072.488182870366</v>
      </c>
      <c r="N1196" s="10">
        <f t="shared" si="112"/>
        <v>2015</v>
      </c>
      <c r="O1196" t="b">
        <v>0</v>
      </c>
      <c r="P1196">
        <v>714</v>
      </c>
      <c r="Q1196" s="10">
        <f t="shared" si="108"/>
        <v>322</v>
      </c>
      <c r="R1196" s="10">
        <f t="shared" si="113"/>
        <v>56.41</v>
      </c>
      <c r="S1196" t="b">
        <v>1</v>
      </c>
      <c r="T1196" t="s">
        <v>8283</v>
      </c>
      <c r="U1196" s="12" t="s">
        <v>8347</v>
      </c>
      <c r="V1196" t="s">
        <v>8348</v>
      </c>
    </row>
    <row r="1197" spans="1:22" ht="60" hidden="1" x14ac:dyDescent="0.25">
      <c r="A1197">
        <v>1195</v>
      </c>
      <c r="B1197" s="3" t="s">
        <v>1196</v>
      </c>
      <c r="C1197" s="9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f t="shared" si="109"/>
        <v>42358.375</v>
      </c>
      <c r="K1197" s="10">
        <f t="shared" si="110"/>
        <v>2015</v>
      </c>
      <c r="L1197">
        <v>1445415653</v>
      </c>
      <c r="M1197" s="14">
        <f t="shared" si="111"/>
        <v>42298.34783564815</v>
      </c>
      <c r="N1197" s="10">
        <f t="shared" si="112"/>
        <v>2015</v>
      </c>
      <c r="O1197" t="b">
        <v>0</v>
      </c>
      <c r="P1197">
        <v>170</v>
      </c>
      <c r="Q1197" s="10">
        <f t="shared" si="108"/>
        <v>135</v>
      </c>
      <c r="R1197" s="10">
        <f t="shared" si="113"/>
        <v>79.41</v>
      </c>
      <c r="S1197" t="b">
        <v>1</v>
      </c>
      <c r="T1197" t="s">
        <v>8283</v>
      </c>
      <c r="U1197" s="12" t="s">
        <v>8347</v>
      </c>
      <c r="V1197" t="s">
        <v>8348</v>
      </c>
    </row>
    <row r="1198" spans="1:22" ht="30" hidden="1" x14ac:dyDescent="0.25">
      <c r="A1198">
        <v>1196</v>
      </c>
      <c r="B1198" s="3" t="s">
        <v>1197</v>
      </c>
      <c r="C1198" s="9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f t="shared" si="109"/>
        <v>42356.818738425922</v>
      </c>
      <c r="K1198" s="10">
        <f t="shared" si="110"/>
        <v>2015</v>
      </c>
      <c r="L1198">
        <v>1447875539</v>
      </c>
      <c r="M1198" s="14">
        <f t="shared" si="111"/>
        <v>42326.818738425922</v>
      </c>
      <c r="N1198" s="10">
        <f t="shared" si="112"/>
        <v>2015</v>
      </c>
      <c r="O1198" t="b">
        <v>0</v>
      </c>
      <c r="P1198">
        <v>512</v>
      </c>
      <c r="Q1198" s="10">
        <f t="shared" si="108"/>
        <v>270</v>
      </c>
      <c r="R1198" s="10">
        <f t="shared" si="113"/>
        <v>76.44</v>
      </c>
      <c r="S1198" t="b">
        <v>1</v>
      </c>
      <c r="T1198" t="s">
        <v>8283</v>
      </c>
      <c r="U1198" s="12" t="s">
        <v>8347</v>
      </c>
      <c r="V1198" t="s">
        <v>8348</v>
      </c>
    </row>
    <row r="1199" spans="1:22" ht="60" hidden="1" x14ac:dyDescent="0.25">
      <c r="A1199">
        <v>1197</v>
      </c>
      <c r="B1199" s="3" t="s">
        <v>1198</v>
      </c>
      <c r="C1199" s="9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f t="shared" si="109"/>
        <v>42534.249305555553</v>
      </c>
      <c r="K1199" s="10">
        <f t="shared" si="110"/>
        <v>2016</v>
      </c>
      <c r="L1199">
        <v>1463155034</v>
      </c>
      <c r="M1199" s="14">
        <f t="shared" si="111"/>
        <v>42503.66474537037</v>
      </c>
      <c r="N1199" s="10">
        <f t="shared" si="112"/>
        <v>2016</v>
      </c>
      <c r="O1199" t="b">
        <v>0</v>
      </c>
      <c r="P1199">
        <v>314</v>
      </c>
      <c r="Q1199" s="10">
        <f t="shared" si="108"/>
        <v>253</v>
      </c>
      <c r="R1199" s="10">
        <f t="shared" si="113"/>
        <v>121</v>
      </c>
      <c r="S1199" t="b">
        <v>1</v>
      </c>
      <c r="T1199" t="s">
        <v>8283</v>
      </c>
      <c r="U1199" s="12" t="s">
        <v>8347</v>
      </c>
      <c r="V1199" t="s">
        <v>8348</v>
      </c>
    </row>
    <row r="1200" spans="1:22" ht="60" hidden="1" x14ac:dyDescent="0.25">
      <c r="A1200">
        <v>1198</v>
      </c>
      <c r="B1200" s="3" t="s">
        <v>1199</v>
      </c>
      <c r="C1200" s="9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f t="shared" si="109"/>
        <v>42369.125</v>
      </c>
      <c r="K1200" s="10">
        <f t="shared" si="110"/>
        <v>2015</v>
      </c>
      <c r="L1200">
        <v>1448463086</v>
      </c>
      <c r="M1200" s="14">
        <f t="shared" si="111"/>
        <v>42333.619050925925</v>
      </c>
      <c r="N1200" s="10">
        <f t="shared" si="112"/>
        <v>2015</v>
      </c>
      <c r="O1200" t="b">
        <v>0</v>
      </c>
      <c r="P1200">
        <v>167</v>
      </c>
      <c r="Q1200" s="10">
        <f t="shared" si="108"/>
        <v>261</v>
      </c>
      <c r="R1200" s="10">
        <f t="shared" si="113"/>
        <v>54.62</v>
      </c>
      <c r="S1200" t="b">
        <v>1</v>
      </c>
      <c r="T1200" t="s">
        <v>8283</v>
      </c>
      <c r="U1200" s="12" t="s">
        <v>8347</v>
      </c>
      <c r="V1200" t="s">
        <v>8348</v>
      </c>
    </row>
    <row r="1201" spans="1:22" ht="60" hidden="1" x14ac:dyDescent="0.25">
      <c r="A1201">
        <v>1199</v>
      </c>
      <c r="B1201" s="3" t="s">
        <v>1200</v>
      </c>
      <c r="C1201" s="9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f t="shared" si="109"/>
        <v>42193.770833333328</v>
      </c>
      <c r="K1201" s="10">
        <f t="shared" si="110"/>
        <v>2015</v>
      </c>
      <c r="L1201">
        <v>1433615400</v>
      </c>
      <c r="M1201" s="14">
        <f t="shared" si="111"/>
        <v>42161.770833333328</v>
      </c>
      <c r="N1201" s="10">
        <f t="shared" si="112"/>
        <v>2015</v>
      </c>
      <c r="O1201" t="b">
        <v>0</v>
      </c>
      <c r="P1201">
        <v>9</v>
      </c>
      <c r="Q1201" s="10">
        <f t="shared" si="108"/>
        <v>101</v>
      </c>
      <c r="R1201" s="10">
        <f t="shared" si="113"/>
        <v>299.22000000000003</v>
      </c>
      <c r="S1201" t="b">
        <v>1</v>
      </c>
      <c r="T1201" t="s">
        <v>8283</v>
      </c>
      <c r="U1201" s="12" t="s">
        <v>8347</v>
      </c>
      <c r="V1201" t="s">
        <v>8348</v>
      </c>
    </row>
    <row r="1202" spans="1:22" ht="60" hidden="1" x14ac:dyDescent="0.25">
      <c r="A1202">
        <v>1200</v>
      </c>
      <c r="B1202" s="3" t="s">
        <v>1201</v>
      </c>
      <c r="C1202" s="9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f t="shared" si="109"/>
        <v>42110.477500000001</v>
      </c>
      <c r="K1202" s="10">
        <f t="shared" si="110"/>
        <v>2015</v>
      </c>
      <c r="L1202">
        <v>1427369256</v>
      </c>
      <c r="M1202" s="14">
        <f t="shared" si="111"/>
        <v>42089.477500000001</v>
      </c>
      <c r="N1202" s="10">
        <f t="shared" si="112"/>
        <v>2015</v>
      </c>
      <c r="O1202" t="b">
        <v>0</v>
      </c>
      <c r="P1202">
        <v>103</v>
      </c>
      <c r="Q1202" s="10">
        <f t="shared" si="108"/>
        <v>126</v>
      </c>
      <c r="R1202" s="10">
        <f t="shared" si="113"/>
        <v>58.53</v>
      </c>
      <c r="S1202" t="b">
        <v>1</v>
      </c>
      <c r="T1202" t="s">
        <v>8283</v>
      </c>
      <c r="U1202" s="12" t="s">
        <v>8347</v>
      </c>
      <c r="V1202" t="s">
        <v>8348</v>
      </c>
    </row>
    <row r="1203" spans="1:22" ht="60" hidden="1" x14ac:dyDescent="0.25">
      <c r="A1203">
        <v>1201</v>
      </c>
      <c r="B1203" s="3" t="s">
        <v>1202</v>
      </c>
      <c r="C1203" s="9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f t="shared" si="109"/>
        <v>42566.60701388889</v>
      </c>
      <c r="K1203" s="10">
        <f t="shared" si="110"/>
        <v>2016</v>
      </c>
      <c r="L1203">
        <v>1466001246</v>
      </c>
      <c r="M1203" s="14">
        <f t="shared" si="111"/>
        <v>42536.60701388889</v>
      </c>
      <c r="N1203" s="10">
        <f t="shared" si="112"/>
        <v>2016</v>
      </c>
      <c r="O1203" t="b">
        <v>0</v>
      </c>
      <c r="P1203">
        <v>111</v>
      </c>
      <c r="Q1203" s="10">
        <f t="shared" si="108"/>
        <v>102</v>
      </c>
      <c r="R1203" s="10">
        <f t="shared" si="113"/>
        <v>55.37</v>
      </c>
      <c r="S1203" t="b">
        <v>1</v>
      </c>
      <c r="T1203" t="s">
        <v>8283</v>
      </c>
      <c r="U1203" s="12" t="s">
        <v>8347</v>
      </c>
      <c r="V1203" t="s">
        <v>8348</v>
      </c>
    </row>
    <row r="1204" spans="1:22" ht="60" hidden="1" x14ac:dyDescent="0.25">
      <c r="A1204">
        <v>1202</v>
      </c>
      <c r="B1204" s="3" t="s">
        <v>1203</v>
      </c>
      <c r="C1204" s="9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f t="shared" si="109"/>
        <v>42182.288819444439</v>
      </c>
      <c r="K1204" s="10">
        <f t="shared" si="110"/>
        <v>2015</v>
      </c>
      <c r="L1204">
        <v>1432796154</v>
      </c>
      <c r="M1204" s="14">
        <f t="shared" si="111"/>
        <v>42152.288819444439</v>
      </c>
      <c r="N1204" s="10">
        <f t="shared" si="112"/>
        <v>2015</v>
      </c>
      <c r="O1204" t="b">
        <v>0</v>
      </c>
      <c r="P1204">
        <v>271</v>
      </c>
      <c r="Q1204" s="10">
        <f t="shared" si="108"/>
        <v>199</v>
      </c>
      <c r="R1204" s="10">
        <f t="shared" si="113"/>
        <v>183.8</v>
      </c>
      <c r="S1204" t="b">
        <v>1</v>
      </c>
      <c r="T1204" t="s">
        <v>8283</v>
      </c>
      <c r="U1204" s="12" t="s">
        <v>8347</v>
      </c>
      <c r="V1204" t="s">
        <v>8348</v>
      </c>
    </row>
    <row r="1205" spans="1:22" ht="45" hidden="1" x14ac:dyDescent="0.25">
      <c r="A1205">
        <v>1203</v>
      </c>
      <c r="B1205" s="3" t="s">
        <v>1204</v>
      </c>
      <c r="C1205" s="9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f t="shared" si="109"/>
        <v>42155.614895833336</v>
      </c>
      <c r="K1205" s="10">
        <f t="shared" si="110"/>
        <v>2015</v>
      </c>
      <c r="L1205">
        <v>1430491527</v>
      </c>
      <c r="M1205" s="14">
        <f t="shared" si="111"/>
        <v>42125.614895833336</v>
      </c>
      <c r="N1205" s="10">
        <f t="shared" si="112"/>
        <v>2015</v>
      </c>
      <c r="O1205" t="b">
        <v>0</v>
      </c>
      <c r="P1205">
        <v>101</v>
      </c>
      <c r="Q1205" s="10">
        <f t="shared" si="108"/>
        <v>102</v>
      </c>
      <c r="R1205" s="10">
        <f t="shared" si="113"/>
        <v>165.35</v>
      </c>
      <c r="S1205" t="b">
        <v>1</v>
      </c>
      <c r="T1205" t="s">
        <v>8283</v>
      </c>
      <c r="U1205" s="12" t="s">
        <v>8347</v>
      </c>
      <c r="V1205" t="s">
        <v>8348</v>
      </c>
    </row>
    <row r="1206" spans="1:22" ht="45" hidden="1" x14ac:dyDescent="0.25">
      <c r="A1206">
        <v>1204</v>
      </c>
      <c r="B1206" s="3" t="s">
        <v>1205</v>
      </c>
      <c r="C1206" s="9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f t="shared" si="109"/>
        <v>42342.208333333328</v>
      </c>
      <c r="K1206" s="10">
        <f t="shared" si="110"/>
        <v>2015</v>
      </c>
      <c r="L1206">
        <v>1445363833</v>
      </c>
      <c r="M1206" s="14">
        <f t="shared" si="111"/>
        <v>42297.748067129629</v>
      </c>
      <c r="N1206" s="10">
        <f t="shared" si="112"/>
        <v>2015</v>
      </c>
      <c r="O1206" t="b">
        <v>0</v>
      </c>
      <c r="P1206">
        <v>57</v>
      </c>
      <c r="Q1206" s="10">
        <f t="shared" si="108"/>
        <v>103</v>
      </c>
      <c r="R1206" s="10">
        <f t="shared" si="113"/>
        <v>234.79</v>
      </c>
      <c r="S1206" t="b">
        <v>1</v>
      </c>
      <c r="T1206" t="s">
        <v>8283</v>
      </c>
      <c r="U1206" s="12" t="s">
        <v>8347</v>
      </c>
      <c r="V1206" t="s">
        <v>8348</v>
      </c>
    </row>
    <row r="1207" spans="1:22" ht="60" hidden="1" x14ac:dyDescent="0.25">
      <c r="A1207">
        <v>1205</v>
      </c>
      <c r="B1207" s="3" t="s">
        <v>1206</v>
      </c>
      <c r="C1207" s="9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f t="shared" si="109"/>
        <v>42168.506377314814</v>
      </c>
      <c r="K1207" s="10">
        <f t="shared" si="110"/>
        <v>2015</v>
      </c>
      <c r="L1207">
        <v>1431605351</v>
      </c>
      <c r="M1207" s="14">
        <f t="shared" si="111"/>
        <v>42138.506377314814</v>
      </c>
      <c r="N1207" s="10">
        <f t="shared" si="112"/>
        <v>2015</v>
      </c>
      <c r="O1207" t="b">
        <v>0</v>
      </c>
      <c r="P1207">
        <v>62</v>
      </c>
      <c r="Q1207" s="10">
        <f t="shared" si="108"/>
        <v>101</v>
      </c>
      <c r="R1207" s="10">
        <f t="shared" si="113"/>
        <v>211.48</v>
      </c>
      <c r="S1207" t="b">
        <v>1</v>
      </c>
      <c r="T1207" t="s">
        <v>8283</v>
      </c>
      <c r="U1207" s="12" t="s">
        <v>8347</v>
      </c>
      <c r="V1207" t="s">
        <v>8348</v>
      </c>
    </row>
    <row r="1208" spans="1:22" ht="60" hidden="1" x14ac:dyDescent="0.25">
      <c r="A1208">
        <v>1206</v>
      </c>
      <c r="B1208" s="3" t="s">
        <v>1207</v>
      </c>
      <c r="C1208" s="9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f t="shared" si="109"/>
        <v>42805.561805555553</v>
      </c>
      <c r="K1208" s="10">
        <f t="shared" si="110"/>
        <v>2017</v>
      </c>
      <c r="L1208">
        <v>1486406253</v>
      </c>
      <c r="M1208" s="14">
        <f t="shared" si="111"/>
        <v>42772.776076388895</v>
      </c>
      <c r="N1208" s="10">
        <f t="shared" si="112"/>
        <v>2017</v>
      </c>
      <c r="O1208" t="b">
        <v>0</v>
      </c>
      <c r="P1208">
        <v>32</v>
      </c>
      <c r="Q1208" s="10">
        <f t="shared" si="108"/>
        <v>115</v>
      </c>
      <c r="R1208" s="10">
        <f t="shared" si="113"/>
        <v>32.340000000000003</v>
      </c>
      <c r="S1208" t="b">
        <v>1</v>
      </c>
      <c r="T1208" t="s">
        <v>8283</v>
      </c>
      <c r="U1208" s="12" t="s">
        <v>8347</v>
      </c>
      <c r="V1208" t="s">
        <v>8348</v>
      </c>
    </row>
    <row r="1209" spans="1:22" ht="30" hidden="1" x14ac:dyDescent="0.25">
      <c r="A1209">
        <v>1207</v>
      </c>
      <c r="B1209" s="3" t="s">
        <v>1208</v>
      </c>
      <c r="C1209" s="9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f t="shared" si="109"/>
        <v>42460.416666666672</v>
      </c>
      <c r="K1209" s="10">
        <f t="shared" si="110"/>
        <v>2016</v>
      </c>
      <c r="L1209">
        <v>1456827573</v>
      </c>
      <c r="M1209" s="14">
        <f t="shared" si="111"/>
        <v>42430.430243055554</v>
      </c>
      <c r="N1209" s="10">
        <f t="shared" si="112"/>
        <v>2016</v>
      </c>
      <c r="O1209" t="b">
        <v>0</v>
      </c>
      <c r="P1209">
        <v>141</v>
      </c>
      <c r="Q1209" s="10">
        <f t="shared" si="108"/>
        <v>104</v>
      </c>
      <c r="R1209" s="10">
        <f t="shared" si="113"/>
        <v>123.38</v>
      </c>
      <c r="S1209" t="b">
        <v>1</v>
      </c>
      <c r="T1209" t="s">
        <v>8283</v>
      </c>
      <c r="U1209" s="12" t="s">
        <v>8347</v>
      </c>
      <c r="V1209" t="s">
        <v>8348</v>
      </c>
    </row>
    <row r="1210" spans="1:22" ht="60" hidden="1" x14ac:dyDescent="0.25">
      <c r="A1210">
        <v>1208</v>
      </c>
      <c r="B1210" s="3" t="s">
        <v>1209</v>
      </c>
      <c r="C1210" s="9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f t="shared" si="109"/>
        <v>42453.667407407411</v>
      </c>
      <c r="K1210" s="10">
        <f t="shared" si="110"/>
        <v>2016</v>
      </c>
      <c r="L1210">
        <v>1456246864</v>
      </c>
      <c r="M1210" s="14">
        <f t="shared" si="111"/>
        <v>42423.709074074075</v>
      </c>
      <c r="N1210" s="10">
        <f t="shared" si="112"/>
        <v>2016</v>
      </c>
      <c r="O1210" t="b">
        <v>0</v>
      </c>
      <c r="P1210">
        <v>75</v>
      </c>
      <c r="Q1210" s="10">
        <f t="shared" si="108"/>
        <v>155</v>
      </c>
      <c r="R1210" s="10">
        <f t="shared" si="113"/>
        <v>207.07</v>
      </c>
      <c r="S1210" t="b">
        <v>1</v>
      </c>
      <c r="T1210" t="s">
        <v>8283</v>
      </c>
      <c r="U1210" s="12" t="s">
        <v>8347</v>
      </c>
      <c r="V1210" t="s">
        <v>8348</v>
      </c>
    </row>
    <row r="1211" spans="1:22" ht="60" hidden="1" x14ac:dyDescent="0.25">
      <c r="A1211">
        <v>1209</v>
      </c>
      <c r="B1211" s="3" t="s">
        <v>1210</v>
      </c>
      <c r="C1211" s="9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f t="shared" si="109"/>
        <v>42791.846122685187</v>
      </c>
      <c r="K1211" s="10">
        <f t="shared" si="110"/>
        <v>2017</v>
      </c>
      <c r="L1211">
        <v>1485461905</v>
      </c>
      <c r="M1211" s="14">
        <f t="shared" si="111"/>
        <v>42761.846122685187</v>
      </c>
      <c r="N1211" s="10">
        <f t="shared" si="112"/>
        <v>2017</v>
      </c>
      <c r="O1211" t="b">
        <v>0</v>
      </c>
      <c r="P1211">
        <v>46</v>
      </c>
      <c r="Q1211" s="10">
        <f t="shared" si="108"/>
        <v>106</v>
      </c>
      <c r="R1211" s="10">
        <f t="shared" si="113"/>
        <v>138.26</v>
      </c>
      <c r="S1211" t="b">
        <v>1</v>
      </c>
      <c r="T1211" t="s">
        <v>8283</v>
      </c>
      <c r="U1211" s="12" t="s">
        <v>8347</v>
      </c>
      <c r="V1211" t="s">
        <v>8348</v>
      </c>
    </row>
    <row r="1212" spans="1:22" ht="30" hidden="1" x14ac:dyDescent="0.25">
      <c r="A1212">
        <v>1210</v>
      </c>
      <c r="B1212" s="3" t="s">
        <v>1211</v>
      </c>
      <c r="C1212" s="9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f t="shared" si="109"/>
        <v>42155.875</v>
      </c>
      <c r="K1212" s="10">
        <f t="shared" si="110"/>
        <v>2015</v>
      </c>
      <c r="L1212">
        <v>1431124572</v>
      </c>
      <c r="M1212" s="14">
        <f t="shared" si="111"/>
        <v>42132.941805555558</v>
      </c>
      <c r="N1212" s="10">
        <f t="shared" si="112"/>
        <v>2015</v>
      </c>
      <c r="O1212" t="b">
        <v>0</v>
      </c>
      <c r="P1212">
        <v>103</v>
      </c>
      <c r="Q1212" s="10">
        <f t="shared" si="108"/>
        <v>254</v>
      </c>
      <c r="R1212" s="10">
        <f t="shared" si="113"/>
        <v>493.82</v>
      </c>
      <c r="S1212" t="b">
        <v>1</v>
      </c>
      <c r="T1212" t="s">
        <v>8283</v>
      </c>
      <c r="U1212" s="12" t="s">
        <v>8347</v>
      </c>
      <c r="V1212" t="s">
        <v>8348</v>
      </c>
    </row>
    <row r="1213" spans="1:22" ht="60" hidden="1" x14ac:dyDescent="0.25">
      <c r="A1213">
        <v>1211</v>
      </c>
      <c r="B1213" s="3" t="s">
        <v>1212</v>
      </c>
      <c r="C1213" s="9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f t="shared" si="109"/>
        <v>42530.866446759261</v>
      </c>
      <c r="K1213" s="10">
        <f t="shared" si="110"/>
        <v>2016</v>
      </c>
      <c r="L1213">
        <v>1464209261</v>
      </c>
      <c r="M1213" s="14">
        <f t="shared" si="111"/>
        <v>42515.866446759261</v>
      </c>
      <c r="N1213" s="10">
        <f t="shared" si="112"/>
        <v>2016</v>
      </c>
      <c r="O1213" t="b">
        <v>0</v>
      </c>
      <c r="P1213">
        <v>6</v>
      </c>
      <c r="Q1213" s="10">
        <f t="shared" si="108"/>
        <v>101</v>
      </c>
      <c r="R1213" s="10">
        <f t="shared" si="113"/>
        <v>168.5</v>
      </c>
      <c r="S1213" t="b">
        <v>1</v>
      </c>
      <c r="T1213" t="s">
        <v>8283</v>
      </c>
      <c r="U1213" s="12" t="s">
        <v>8347</v>
      </c>
      <c r="V1213" t="s">
        <v>8348</v>
      </c>
    </row>
    <row r="1214" spans="1:22" ht="60" hidden="1" x14ac:dyDescent="0.25">
      <c r="A1214">
        <v>1212</v>
      </c>
      <c r="B1214" s="3" t="s">
        <v>1213</v>
      </c>
      <c r="C1214" s="9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f t="shared" si="109"/>
        <v>42335.041666666672</v>
      </c>
      <c r="K1214" s="10">
        <f t="shared" si="110"/>
        <v>2015</v>
      </c>
      <c r="L1214">
        <v>1447195695</v>
      </c>
      <c r="M1214" s="14">
        <f t="shared" si="111"/>
        <v>42318.950173611112</v>
      </c>
      <c r="N1214" s="10">
        <f t="shared" si="112"/>
        <v>2015</v>
      </c>
      <c r="O1214" t="b">
        <v>0</v>
      </c>
      <c r="P1214">
        <v>83</v>
      </c>
      <c r="Q1214" s="10">
        <f t="shared" si="108"/>
        <v>129</v>
      </c>
      <c r="R1214" s="10">
        <f t="shared" si="113"/>
        <v>38.869999999999997</v>
      </c>
      <c r="S1214" t="b">
        <v>1</v>
      </c>
      <c r="T1214" t="s">
        <v>8283</v>
      </c>
      <c r="U1214" s="12" t="s">
        <v>8347</v>
      </c>
      <c r="V1214" t="s">
        <v>8348</v>
      </c>
    </row>
    <row r="1215" spans="1:22" ht="60" hidden="1" x14ac:dyDescent="0.25">
      <c r="A1215">
        <v>1213</v>
      </c>
      <c r="B1215" s="3" t="s">
        <v>1214</v>
      </c>
      <c r="C1215" s="9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f t="shared" si="109"/>
        <v>42766.755787037036</v>
      </c>
      <c r="K1215" s="10">
        <f t="shared" si="110"/>
        <v>2017</v>
      </c>
      <c r="L1215">
        <v>1482862100</v>
      </c>
      <c r="M1215" s="14">
        <f t="shared" si="111"/>
        <v>42731.755787037036</v>
      </c>
      <c r="N1215" s="10">
        <f t="shared" si="112"/>
        <v>2016</v>
      </c>
      <c r="O1215" t="b">
        <v>0</v>
      </c>
      <c r="P1215">
        <v>108</v>
      </c>
      <c r="Q1215" s="10">
        <f t="shared" si="108"/>
        <v>102</v>
      </c>
      <c r="R1215" s="10">
        <f t="shared" si="113"/>
        <v>61.53</v>
      </c>
      <c r="S1215" t="b">
        <v>1</v>
      </c>
      <c r="T1215" t="s">
        <v>8283</v>
      </c>
      <c r="U1215" s="12" t="s">
        <v>8347</v>
      </c>
      <c r="V1215" t="s">
        <v>8348</v>
      </c>
    </row>
    <row r="1216" spans="1:22" ht="60" hidden="1" x14ac:dyDescent="0.25">
      <c r="A1216">
        <v>1214</v>
      </c>
      <c r="B1216" s="3" t="s">
        <v>1215</v>
      </c>
      <c r="C1216" s="9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f t="shared" si="109"/>
        <v>42164.840335648143</v>
      </c>
      <c r="K1216" s="10">
        <f t="shared" si="110"/>
        <v>2015</v>
      </c>
      <c r="L1216">
        <v>1428696605</v>
      </c>
      <c r="M1216" s="14">
        <f t="shared" si="111"/>
        <v>42104.840335648143</v>
      </c>
      <c r="N1216" s="10">
        <f t="shared" si="112"/>
        <v>2015</v>
      </c>
      <c r="O1216" t="b">
        <v>0</v>
      </c>
      <c r="P1216">
        <v>25</v>
      </c>
      <c r="Q1216" s="10">
        <f t="shared" si="108"/>
        <v>132</v>
      </c>
      <c r="R1216" s="10">
        <f t="shared" si="113"/>
        <v>105.44</v>
      </c>
      <c r="S1216" t="b">
        <v>1</v>
      </c>
      <c r="T1216" t="s">
        <v>8283</v>
      </c>
      <c r="U1216" s="12" t="s">
        <v>8347</v>
      </c>
      <c r="V1216" t="s">
        <v>8348</v>
      </c>
    </row>
    <row r="1217" spans="1:22" ht="60" hidden="1" x14ac:dyDescent="0.25">
      <c r="A1217">
        <v>1215</v>
      </c>
      <c r="B1217" s="3" t="s">
        <v>1216</v>
      </c>
      <c r="C1217" s="9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f t="shared" si="109"/>
        <v>41789.923101851848</v>
      </c>
      <c r="K1217" s="10">
        <f t="shared" si="110"/>
        <v>2014</v>
      </c>
      <c r="L1217">
        <v>1398895756</v>
      </c>
      <c r="M1217" s="14">
        <f t="shared" si="111"/>
        <v>41759.923101851848</v>
      </c>
      <c r="N1217" s="10">
        <f t="shared" si="112"/>
        <v>2014</v>
      </c>
      <c r="O1217" t="b">
        <v>0</v>
      </c>
      <c r="P1217">
        <v>549</v>
      </c>
      <c r="Q1217" s="10">
        <f t="shared" si="108"/>
        <v>786</v>
      </c>
      <c r="R1217" s="10">
        <f t="shared" si="113"/>
        <v>71.59</v>
      </c>
      <c r="S1217" t="b">
        <v>1</v>
      </c>
      <c r="T1217" t="s">
        <v>8283</v>
      </c>
      <c r="U1217" s="12" t="s">
        <v>8347</v>
      </c>
      <c r="V1217" t="s">
        <v>8348</v>
      </c>
    </row>
    <row r="1218" spans="1:22" ht="30" hidden="1" x14ac:dyDescent="0.25">
      <c r="A1218">
        <v>1216</v>
      </c>
      <c r="B1218" s="3" t="s">
        <v>1217</v>
      </c>
      <c r="C1218" s="9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f t="shared" si="109"/>
        <v>42279.960416666669</v>
      </c>
      <c r="K1218" s="10">
        <f t="shared" si="110"/>
        <v>2015</v>
      </c>
      <c r="L1218">
        <v>1441032457</v>
      </c>
      <c r="M1218" s="14">
        <f t="shared" si="111"/>
        <v>42247.616400462968</v>
      </c>
      <c r="N1218" s="10">
        <f t="shared" si="112"/>
        <v>2015</v>
      </c>
      <c r="O1218" t="b">
        <v>0</v>
      </c>
      <c r="P1218">
        <v>222</v>
      </c>
      <c r="Q1218" s="10">
        <f t="shared" ref="Q1218:Q1281" si="114">ROUND(E1218/D1218*100,0)</f>
        <v>146</v>
      </c>
      <c r="R1218" s="10">
        <f t="shared" si="113"/>
        <v>91.88</v>
      </c>
      <c r="S1218" t="b">
        <v>1</v>
      </c>
      <c r="T1218" t="s">
        <v>8283</v>
      </c>
      <c r="U1218" s="12" t="s">
        <v>8347</v>
      </c>
      <c r="V1218" t="s">
        <v>8348</v>
      </c>
    </row>
    <row r="1219" spans="1:22" ht="45" hidden="1" x14ac:dyDescent="0.25">
      <c r="A1219">
        <v>1217</v>
      </c>
      <c r="B1219" s="3" t="s">
        <v>1218</v>
      </c>
      <c r="C1219" s="9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f t="shared" ref="J1219:J1282" si="115">(((I1219/60)/60/24)+DATE(1970,1,1))</f>
        <v>42565.809490740736</v>
      </c>
      <c r="K1219" s="10">
        <f t="shared" ref="K1219:K1282" si="116">YEAR(J1219)</f>
        <v>2016</v>
      </c>
      <c r="L1219">
        <v>1465932340</v>
      </c>
      <c r="M1219" s="14">
        <f t="shared" ref="M1219:M1282" si="117">(((L1219/60)/60/24)+DATE(1970,1,1))</f>
        <v>42535.809490740736</v>
      </c>
      <c r="N1219" s="10">
        <f t="shared" ref="N1219:N1282" si="118">YEAR(M1219)</f>
        <v>2016</v>
      </c>
      <c r="O1219" t="b">
        <v>0</v>
      </c>
      <c r="P1219">
        <v>183</v>
      </c>
      <c r="Q1219" s="10">
        <f t="shared" si="114"/>
        <v>103</v>
      </c>
      <c r="R1219" s="10">
        <f t="shared" ref="R1219:R1282" si="119">IFERROR(ROUND(E1219/P1219,2),0)</f>
        <v>148.57</v>
      </c>
      <c r="S1219" t="b">
        <v>1</v>
      </c>
      <c r="T1219" t="s">
        <v>8283</v>
      </c>
      <c r="U1219" s="12" t="s">
        <v>8347</v>
      </c>
      <c r="V1219" t="s">
        <v>8348</v>
      </c>
    </row>
    <row r="1220" spans="1:22" ht="60" hidden="1" x14ac:dyDescent="0.25">
      <c r="A1220">
        <v>1218</v>
      </c>
      <c r="B1220" s="3" t="s">
        <v>1219</v>
      </c>
      <c r="C1220" s="9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f t="shared" si="115"/>
        <v>42309.125</v>
      </c>
      <c r="K1220" s="10">
        <f t="shared" si="116"/>
        <v>2015</v>
      </c>
      <c r="L1220">
        <v>1443714800</v>
      </c>
      <c r="M1220" s="14">
        <f t="shared" si="117"/>
        <v>42278.662037037036</v>
      </c>
      <c r="N1220" s="10">
        <f t="shared" si="118"/>
        <v>2015</v>
      </c>
      <c r="O1220" t="b">
        <v>0</v>
      </c>
      <c r="P1220">
        <v>89</v>
      </c>
      <c r="Q1220" s="10">
        <f t="shared" si="114"/>
        <v>172</v>
      </c>
      <c r="R1220" s="10">
        <f t="shared" si="119"/>
        <v>174.21</v>
      </c>
      <c r="S1220" t="b">
        <v>1</v>
      </c>
      <c r="T1220" t="s">
        <v>8283</v>
      </c>
      <c r="U1220" s="12" t="s">
        <v>8347</v>
      </c>
      <c r="V1220" t="s">
        <v>8348</v>
      </c>
    </row>
    <row r="1221" spans="1:22" ht="45" hidden="1" x14ac:dyDescent="0.25">
      <c r="A1221">
        <v>1219</v>
      </c>
      <c r="B1221" s="3" t="s">
        <v>1220</v>
      </c>
      <c r="C1221" s="9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f t="shared" si="115"/>
        <v>42663.461956018517</v>
      </c>
      <c r="K1221" s="10">
        <f t="shared" si="116"/>
        <v>2016</v>
      </c>
      <c r="L1221">
        <v>1474369513</v>
      </c>
      <c r="M1221" s="14">
        <f t="shared" si="117"/>
        <v>42633.461956018517</v>
      </c>
      <c r="N1221" s="10">
        <f t="shared" si="118"/>
        <v>2016</v>
      </c>
      <c r="O1221" t="b">
        <v>0</v>
      </c>
      <c r="P1221">
        <v>253</v>
      </c>
      <c r="Q1221" s="10">
        <f t="shared" si="114"/>
        <v>159</v>
      </c>
      <c r="R1221" s="10">
        <f t="shared" si="119"/>
        <v>102.86</v>
      </c>
      <c r="S1221" t="b">
        <v>1</v>
      </c>
      <c r="T1221" t="s">
        <v>8283</v>
      </c>
      <c r="U1221" s="12" t="s">
        <v>8347</v>
      </c>
      <c r="V1221" t="s">
        <v>8348</v>
      </c>
    </row>
    <row r="1222" spans="1:22" ht="45" hidden="1" x14ac:dyDescent="0.25">
      <c r="A1222">
        <v>1220</v>
      </c>
      <c r="B1222" s="3" t="s">
        <v>1221</v>
      </c>
      <c r="C1222" s="9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f t="shared" si="115"/>
        <v>42241.628611111111</v>
      </c>
      <c r="K1222" s="10">
        <f t="shared" si="116"/>
        <v>2015</v>
      </c>
      <c r="L1222">
        <v>1437923112</v>
      </c>
      <c r="M1222" s="14">
        <f t="shared" si="117"/>
        <v>42211.628611111111</v>
      </c>
      <c r="N1222" s="10">
        <f t="shared" si="118"/>
        <v>2015</v>
      </c>
      <c r="O1222" t="b">
        <v>0</v>
      </c>
      <c r="P1222">
        <v>140</v>
      </c>
      <c r="Q1222" s="10">
        <f t="shared" si="114"/>
        <v>104</v>
      </c>
      <c r="R1222" s="10">
        <f t="shared" si="119"/>
        <v>111.18</v>
      </c>
      <c r="S1222" t="b">
        <v>1</v>
      </c>
      <c r="T1222" t="s">
        <v>8283</v>
      </c>
      <c r="U1222" s="12" t="s">
        <v>8347</v>
      </c>
      <c r="V1222" t="s">
        <v>8348</v>
      </c>
    </row>
    <row r="1223" spans="1:22" ht="60" hidden="1" x14ac:dyDescent="0.25">
      <c r="A1223">
        <v>1221</v>
      </c>
      <c r="B1223" s="3" t="s">
        <v>1222</v>
      </c>
      <c r="C1223" s="9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f t="shared" si="115"/>
        <v>42708</v>
      </c>
      <c r="K1223" s="10">
        <f t="shared" si="116"/>
        <v>2016</v>
      </c>
      <c r="L1223">
        <v>1478431488</v>
      </c>
      <c r="M1223" s="14">
        <f t="shared" si="117"/>
        <v>42680.47555555556</v>
      </c>
      <c r="N1223" s="10">
        <f t="shared" si="118"/>
        <v>2016</v>
      </c>
      <c r="O1223" t="b">
        <v>0</v>
      </c>
      <c r="P1223">
        <v>103</v>
      </c>
      <c r="Q1223" s="10">
        <f t="shared" si="114"/>
        <v>111</v>
      </c>
      <c r="R1223" s="10">
        <f t="shared" si="119"/>
        <v>23.8</v>
      </c>
      <c r="S1223" t="b">
        <v>1</v>
      </c>
      <c r="T1223" t="s">
        <v>8283</v>
      </c>
      <c r="U1223" s="12" t="s">
        <v>8347</v>
      </c>
      <c r="V1223" t="s">
        <v>8348</v>
      </c>
    </row>
    <row r="1224" spans="1:22" ht="30" hidden="1" x14ac:dyDescent="0.25">
      <c r="A1224">
        <v>1222</v>
      </c>
      <c r="B1224" s="3" t="s">
        <v>1223</v>
      </c>
      <c r="C1224" s="9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f t="shared" si="115"/>
        <v>42461.166666666672</v>
      </c>
      <c r="K1224" s="10">
        <f t="shared" si="116"/>
        <v>2016</v>
      </c>
      <c r="L1224">
        <v>1456852647</v>
      </c>
      <c r="M1224" s="14">
        <f t="shared" si="117"/>
        <v>42430.720451388886</v>
      </c>
      <c r="N1224" s="10">
        <f t="shared" si="118"/>
        <v>2016</v>
      </c>
      <c r="O1224" t="b">
        <v>0</v>
      </c>
      <c r="P1224">
        <v>138</v>
      </c>
      <c r="Q1224" s="10">
        <f t="shared" si="114"/>
        <v>280</v>
      </c>
      <c r="R1224" s="10">
        <f t="shared" si="119"/>
        <v>81.27</v>
      </c>
      <c r="S1224" t="b">
        <v>1</v>
      </c>
      <c r="T1224" t="s">
        <v>8283</v>
      </c>
      <c r="U1224" s="12" t="s">
        <v>8347</v>
      </c>
      <c r="V1224" t="s">
        <v>8348</v>
      </c>
    </row>
    <row r="1225" spans="1:22" ht="45" hidden="1" x14ac:dyDescent="0.25">
      <c r="A1225">
        <v>1223</v>
      </c>
      <c r="B1225" s="3" t="s">
        <v>1224</v>
      </c>
      <c r="C1225" s="9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f t="shared" si="115"/>
        <v>42684.218854166669</v>
      </c>
      <c r="K1225" s="10">
        <f t="shared" si="116"/>
        <v>2016</v>
      </c>
      <c r="L1225">
        <v>1476159309</v>
      </c>
      <c r="M1225" s="14">
        <f t="shared" si="117"/>
        <v>42654.177187499998</v>
      </c>
      <c r="N1225" s="10">
        <f t="shared" si="118"/>
        <v>2016</v>
      </c>
      <c r="O1225" t="b">
        <v>0</v>
      </c>
      <c r="P1225">
        <v>191</v>
      </c>
      <c r="Q1225" s="10">
        <f t="shared" si="114"/>
        <v>112</v>
      </c>
      <c r="R1225" s="10">
        <f t="shared" si="119"/>
        <v>116.21</v>
      </c>
      <c r="S1225" t="b">
        <v>1</v>
      </c>
      <c r="T1225" t="s">
        <v>8283</v>
      </c>
      <c r="U1225" s="12" t="s">
        <v>8347</v>
      </c>
      <c r="V1225" t="s">
        <v>8348</v>
      </c>
    </row>
    <row r="1226" spans="1:22" ht="30" hidden="1" x14ac:dyDescent="0.25">
      <c r="A1226">
        <v>1224</v>
      </c>
      <c r="B1226" s="3" t="s">
        <v>1225</v>
      </c>
      <c r="C1226" s="9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f t="shared" si="115"/>
        <v>41796.549791666665</v>
      </c>
      <c r="K1226" s="10">
        <f t="shared" si="116"/>
        <v>2014</v>
      </c>
      <c r="L1226">
        <v>1396876302</v>
      </c>
      <c r="M1226" s="14">
        <f t="shared" si="117"/>
        <v>41736.549791666665</v>
      </c>
      <c r="N1226" s="10">
        <f t="shared" si="118"/>
        <v>2014</v>
      </c>
      <c r="O1226" t="b">
        <v>0</v>
      </c>
      <c r="P1226">
        <v>18</v>
      </c>
      <c r="Q1226" s="10">
        <f t="shared" si="114"/>
        <v>7</v>
      </c>
      <c r="R1226" s="10">
        <f t="shared" si="119"/>
        <v>58.89</v>
      </c>
      <c r="S1226" t="b">
        <v>0</v>
      </c>
      <c r="T1226" t="s">
        <v>8284</v>
      </c>
      <c r="U1226" s="12" t="s">
        <v>8334</v>
      </c>
      <c r="V1226" t="s">
        <v>8349</v>
      </c>
    </row>
    <row r="1227" spans="1:22" ht="60" hidden="1" x14ac:dyDescent="0.25">
      <c r="A1227">
        <v>1225</v>
      </c>
      <c r="B1227" s="3" t="s">
        <v>1226</v>
      </c>
      <c r="C1227" s="9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f t="shared" si="115"/>
        <v>41569.905995370369</v>
      </c>
      <c r="K1227" s="10">
        <f t="shared" si="116"/>
        <v>2013</v>
      </c>
      <c r="L1227">
        <v>1377294278</v>
      </c>
      <c r="M1227" s="14">
        <f t="shared" si="117"/>
        <v>41509.905995370369</v>
      </c>
      <c r="N1227" s="10">
        <f t="shared" si="118"/>
        <v>2013</v>
      </c>
      <c r="O1227" t="b">
        <v>0</v>
      </c>
      <c r="P1227">
        <v>3</v>
      </c>
      <c r="Q1227" s="10">
        <f t="shared" si="114"/>
        <v>4</v>
      </c>
      <c r="R1227" s="10">
        <f t="shared" si="119"/>
        <v>44</v>
      </c>
      <c r="S1227" t="b">
        <v>0</v>
      </c>
      <c r="T1227" t="s">
        <v>8284</v>
      </c>
      <c r="U1227" s="12" t="s">
        <v>8334</v>
      </c>
      <c r="V1227" t="s">
        <v>8349</v>
      </c>
    </row>
    <row r="1228" spans="1:22" ht="45" hidden="1" x14ac:dyDescent="0.25">
      <c r="A1228">
        <v>1226</v>
      </c>
      <c r="B1228" s="3" t="s">
        <v>1227</v>
      </c>
      <c r="C1228" s="9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f t="shared" si="115"/>
        <v>41750.041666666664</v>
      </c>
      <c r="K1228" s="10">
        <f t="shared" si="116"/>
        <v>2014</v>
      </c>
      <c r="L1228">
        <v>1395089981</v>
      </c>
      <c r="M1228" s="14">
        <f t="shared" si="117"/>
        <v>41715.874780092592</v>
      </c>
      <c r="N1228" s="10">
        <f t="shared" si="118"/>
        <v>2014</v>
      </c>
      <c r="O1228" t="b">
        <v>0</v>
      </c>
      <c r="P1228">
        <v>40</v>
      </c>
      <c r="Q1228" s="10">
        <f t="shared" si="114"/>
        <v>4</v>
      </c>
      <c r="R1228" s="10">
        <f t="shared" si="119"/>
        <v>48.43</v>
      </c>
      <c r="S1228" t="b">
        <v>0</v>
      </c>
      <c r="T1228" t="s">
        <v>8284</v>
      </c>
      <c r="U1228" s="12" t="s">
        <v>8334</v>
      </c>
      <c r="V1228" t="s">
        <v>8349</v>
      </c>
    </row>
    <row r="1229" spans="1:22" ht="60" hidden="1" x14ac:dyDescent="0.25">
      <c r="A1229">
        <v>1227</v>
      </c>
      <c r="B1229" s="3" t="s">
        <v>1228</v>
      </c>
      <c r="C1229" s="9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f t="shared" si="115"/>
        <v>41858.291666666664</v>
      </c>
      <c r="K1229" s="10">
        <f t="shared" si="116"/>
        <v>2014</v>
      </c>
      <c r="L1229">
        <v>1404770616</v>
      </c>
      <c r="M1229" s="14">
        <f t="shared" si="117"/>
        <v>41827.919166666667</v>
      </c>
      <c r="N1229" s="10">
        <f t="shared" si="118"/>
        <v>2014</v>
      </c>
      <c r="O1229" t="b">
        <v>0</v>
      </c>
      <c r="P1229">
        <v>0</v>
      </c>
      <c r="Q1229" s="10">
        <f t="shared" si="114"/>
        <v>0</v>
      </c>
      <c r="R1229" s="10">
        <f t="shared" si="119"/>
        <v>0</v>
      </c>
      <c r="S1229" t="b">
        <v>0</v>
      </c>
      <c r="T1229" t="s">
        <v>8284</v>
      </c>
      <c r="U1229" s="12" t="s">
        <v>8334</v>
      </c>
      <c r="V1229" t="s">
        <v>8349</v>
      </c>
    </row>
    <row r="1230" spans="1:22" ht="45" hidden="1" x14ac:dyDescent="0.25">
      <c r="A1230">
        <v>1228</v>
      </c>
      <c r="B1230" s="3" t="s">
        <v>1229</v>
      </c>
      <c r="C1230" s="9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f t="shared" si="115"/>
        <v>40814.729259259257</v>
      </c>
      <c r="K1230" s="10">
        <f t="shared" si="116"/>
        <v>2011</v>
      </c>
      <c r="L1230">
        <v>1312047008</v>
      </c>
      <c r="M1230" s="14">
        <f t="shared" si="117"/>
        <v>40754.729259259257</v>
      </c>
      <c r="N1230" s="10">
        <f t="shared" si="118"/>
        <v>2011</v>
      </c>
      <c r="O1230" t="b">
        <v>0</v>
      </c>
      <c r="P1230">
        <v>24</v>
      </c>
      <c r="Q1230" s="10">
        <f t="shared" si="114"/>
        <v>29</v>
      </c>
      <c r="R1230" s="10">
        <f t="shared" si="119"/>
        <v>61.04</v>
      </c>
      <c r="S1230" t="b">
        <v>0</v>
      </c>
      <c r="T1230" t="s">
        <v>8284</v>
      </c>
      <c r="U1230" s="12" t="s">
        <v>8334</v>
      </c>
      <c r="V1230" t="s">
        <v>8349</v>
      </c>
    </row>
    <row r="1231" spans="1:22" ht="60" hidden="1" x14ac:dyDescent="0.25">
      <c r="A1231">
        <v>1229</v>
      </c>
      <c r="B1231" s="3" t="s">
        <v>1230</v>
      </c>
      <c r="C1231" s="9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f t="shared" si="115"/>
        <v>41015.666666666664</v>
      </c>
      <c r="K1231" s="10">
        <f t="shared" si="116"/>
        <v>2012</v>
      </c>
      <c r="L1231">
        <v>1331982127</v>
      </c>
      <c r="M1231" s="14">
        <f t="shared" si="117"/>
        <v>40985.459803240738</v>
      </c>
      <c r="N1231" s="10">
        <f t="shared" si="118"/>
        <v>2012</v>
      </c>
      <c r="O1231" t="b">
        <v>0</v>
      </c>
      <c r="P1231">
        <v>1</v>
      </c>
      <c r="Q1231" s="10">
        <f t="shared" si="114"/>
        <v>1</v>
      </c>
      <c r="R1231" s="10">
        <f t="shared" si="119"/>
        <v>25</v>
      </c>
      <c r="S1231" t="b">
        <v>0</v>
      </c>
      <c r="T1231" t="s">
        <v>8284</v>
      </c>
      <c r="U1231" s="12" t="s">
        <v>8334</v>
      </c>
      <c r="V1231" t="s">
        <v>8349</v>
      </c>
    </row>
    <row r="1232" spans="1:22" ht="45" hidden="1" x14ac:dyDescent="0.25">
      <c r="A1232">
        <v>1230</v>
      </c>
      <c r="B1232" s="3" t="s">
        <v>1231</v>
      </c>
      <c r="C1232" s="9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f t="shared" si="115"/>
        <v>40598.972569444442</v>
      </c>
      <c r="K1232" s="10">
        <f t="shared" si="116"/>
        <v>2011</v>
      </c>
      <c r="L1232">
        <v>1295997630</v>
      </c>
      <c r="M1232" s="14">
        <f t="shared" si="117"/>
        <v>40568.972569444442</v>
      </c>
      <c r="N1232" s="10">
        <f t="shared" si="118"/>
        <v>2011</v>
      </c>
      <c r="O1232" t="b">
        <v>0</v>
      </c>
      <c r="P1232">
        <v>0</v>
      </c>
      <c r="Q1232" s="10">
        <f t="shared" si="114"/>
        <v>0</v>
      </c>
      <c r="R1232" s="10">
        <f t="shared" si="119"/>
        <v>0</v>
      </c>
      <c r="S1232" t="b">
        <v>0</v>
      </c>
      <c r="T1232" t="s">
        <v>8284</v>
      </c>
      <c r="U1232" s="12" t="s">
        <v>8334</v>
      </c>
      <c r="V1232" t="s">
        <v>8349</v>
      </c>
    </row>
    <row r="1233" spans="1:22" ht="45" hidden="1" x14ac:dyDescent="0.25">
      <c r="A1233">
        <v>1231</v>
      </c>
      <c r="B1233" s="3" t="s">
        <v>1232</v>
      </c>
      <c r="C1233" s="9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f t="shared" si="115"/>
        <v>42244.041666666672</v>
      </c>
      <c r="K1233" s="10">
        <f t="shared" si="116"/>
        <v>2015</v>
      </c>
      <c r="L1233">
        <v>1436394968</v>
      </c>
      <c r="M1233" s="14">
        <f t="shared" si="117"/>
        <v>42193.941759259258</v>
      </c>
      <c r="N1233" s="10">
        <f t="shared" si="118"/>
        <v>2015</v>
      </c>
      <c r="O1233" t="b">
        <v>0</v>
      </c>
      <c r="P1233">
        <v>0</v>
      </c>
      <c r="Q1233" s="10">
        <f t="shared" si="114"/>
        <v>0</v>
      </c>
      <c r="R1233" s="10">
        <f t="shared" si="119"/>
        <v>0</v>
      </c>
      <c r="S1233" t="b">
        <v>0</v>
      </c>
      <c r="T1233" t="s">
        <v>8284</v>
      </c>
      <c r="U1233" s="12" t="s">
        <v>8334</v>
      </c>
      <c r="V1233" t="s">
        <v>8349</v>
      </c>
    </row>
    <row r="1234" spans="1:22" ht="60" hidden="1" x14ac:dyDescent="0.25">
      <c r="A1234">
        <v>1232</v>
      </c>
      <c r="B1234" s="3" t="s">
        <v>1233</v>
      </c>
      <c r="C1234" s="9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f t="shared" si="115"/>
        <v>41553.848032407412</v>
      </c>
      <c r="K1234" s="10">
        <f t="shared" si="116"/>
        <v>2013</v>
      </c>
      <c r="L1234">
        <v>1377030070</v>
      </c>
      <c r="M1234" s="14">
        <f t="shared" si="117"/>
        <v>41506.848032407412</v>
      </c>
      <c r="N1234" s="10">
        <f t="shared" si="118"/>
        <v>2013</v>
      </c>
      <c r="O1234" t="b">
        <v>0</v>
      </c>
      <c r="P1234">
        <v>1</v>
      </c>
      <c r="Q1234" s="10">
        <f t="shared" si="114"/>
        <v>1</v>
      </c>
      <c r="R1234" s="10">
        <f t="shared" si="119"/>
        <v>40</v>
      </c>
      <c r="S1234" t="b">
        <v>0</v>
      </c>
      <c r="T1234" t="s">
        <v>8284</v>
      </c>
      <c r="U1234" s="12" t="s">
        <v>8334</v>
      </c>
      <c r="V1234" t="s">
        <v>8349</v>
      </c>
    </row>
    <row r="1235" spans="1:22" ht="60" hidden="1" x14ac:dyDescent="0.25">
      <c r="A1235">
        <v>1233</v>
      </c>
      <c r="B1235" s="3" t="s">
        <v>1234</v>
      </c>
      <c r="C1235" s="9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f t="shared" si="115"/>
        <v>40960.948773148149</v>
      </c>
      <c r="K1235" s="10">
        <f t="shared" si="116"/>
        <v>2012</v>
      </c>
      <c r="L1235">
        <v>1328049974</v>
      </c>
      <c r="M1235" s="14">
        <f t="shared" si="117"/>
        <v>40939.948773148149</v>
      </c>
      <c r="N1235" s="10">
        <f t="shared" si="118"/>
        <v>2012</v>
      </c>
      <c r="O1235" t="b">
        <v>0</v>
      </c>
      <c r="P1235">
        <v>6</v>
      </c>
      <c r="Q1235" s="10">
        <f t="shared" si="114"/>
        <v>12</v>
      </c>
      <c r="R1235" s="10">
        <f t="shared" si="119"/>
        <v>19.329999999999998</v>
      </c>
      <c r="S1235" t="b">
        <v>0</v>
      </c>
      <c r="T1235" t="s">
        <v>8284</v>
      </c>
      <c r="U1235" s="12" t="s">
        <v>8334</v>
      </c>
      <c r="V1235" t="s">
        <v>8349</v>
      </c>
    </row>
    <row r="1236" spans="1:22" ht="45" hidden="1" x14ac:dyDescent="0.25">
      <c r="A1236">
        <v>1234</v>
      </c>
      <c r="B1236" s="3" t="s">
        <v>1235</v>
      </c>
      <c r="C1236" s="9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f t="shared" si="115"/>
        <v>42037.788680555561</v>
      </c>
      <c r="K1236" s="10">
        <f t="shared" si="116"/>
        <v>2015</v>
      </c>
      <c r="L1236">
        <v>1420311342</v>
      </c>
      <c r="M1236" s="14">
        <f t="shared" si="117"/>
        <v>42007.788680555561</v>
      </c>
      <c r="N1236" s="10">
        <f t="shared" si="118"/>
        <v>2015</v>
      </c>
      <c r="O1236" t="b">
        <v>0</v>
      </c>
      <c r="P1236">
        <v>0</v>
      </c>
      <c r="Q1236" s="10">
        <f t="shared" si="114"/>
        <v>0</v>
      </c>
      <c r="R1236" s="10">
        <f t="shared" si="119"/>
        <v>0</v>
      </c>
      <c r="S1236" t="b">
        <v>0</v>
      </c>
      <c r="T1236" t="s">
        <v>8284</v>
      </c>
      <c r="U1236" s="12" t="s">
        <v>8334</v>
      </c>
      <c r="V1236" t="s">
        <v>8349</v>
      </c>
    </row>
    <row r="1237" spans="1:22" ht="60" hidden="1" x14ac:dyDescent="0.25">
      <c r="A1237">
        <v>1235</v>
      </c>
      <c r="B1237" s="3" t="s">
        <v>1236</v>
      </c>
      <c r="C1237" s="9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f t="shared" si="115"/>
        <v>41623.135405092595</v>
      </c>
      <c r="K1237" s="10">
        <f t="shared" si="116"/>
        <v>2013</v>
      </c>
      <c r="L1237">
        <v>1383621299</v>
      </c>
      <c r="M1237" s="14">
        <f t="shared" si="117"/>
        <v>41583.135405092595</v>
      </c>
      <c r="N1237" s="10">
        <f t="shared" si="118"/>
        <v>2013</v>
      </c>
      <c r="O1237" t="b">
        <v>0</v>
      </c>
      <c r="P1237">
        <v>6</v>
      </c>
      <c r="Q1237" s="10">
        <f t="shared" si="114"/>
        <v>3</v>
      </c>
      <c r="R1237" s="10">
        <f t="shared" si="119"/>
        <v>35</v>
      </c>
      <c r="S1237" t="b">
        <v>0</v>
      </c>
      <c r="T1237" t="s">
        <v>8284</v>
      </c>
      <c r="U1237" s="12" t="s">
        <v>8334</v>
      </c>
      <c r="V1237" t="s">
        <v>8349</v>
      </c>
    </row>
    <row r="1238" spans="1:22" ht="30" hidden="1" x14ac:dyDescent="0.25">
      <c r="A1238">
        <v>1236</v>
      </c>
      <c r="B1238" s="3" t="s">
        <v>1237</v>
      </c>
      <c r="C1238" s="9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f t="shared" si="115"/>
        <v>41118.666666666664</v>
      </c>
      <c r="K1238" s="10">
        <f t="shared" si="116"/>
        <v>2012</v>
      </c>
      <c r="L1238">
        <v>1342801164</v>
      </c>
      <c r="M1238" s="14">
        <f t="shared" si="117"/>
        <v>41110.680138888885</v>
      </c>
      <c r="N1238" s="10">
        <f t="shared" si="118"/>
        <v>2012</v>
      </c>
      <c r="O1238" t="b">
        <v>0</v>
      </c>
      <c r="P1238">
        <v>0</v>
      </c>
      <c r="Q1238" s="10">
        <f t="shared" si="114"/>
        <v>0</v>
      </c>
      <c r="R1238" s="10">
        <f t="shared" si="119"/>
        <v>0</v>
      </c>
      <c r="S1238" t="b">
        <v>0</v>
      </c>
      <c r="T1238" t="s">
        <v>8284</v>
      </c>
      <c r="U1238" s="12" t="s">
        <v>8334</v>
      </c>
      <c r="V1238" t="s">
        <v>8349</v>
      </c>
    </row>
    <row r="1239" spans="1:22" ht="60" hidden="1" x14ac:dyDescent="0.25">
      <c r="A1239">
        <v>1237</v>
      </c>
      <c r="B1239" s="3" t="s">
        <v>1238</v>
      </c>
      <c r="C1239" s="9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f t="shared" si="115"/>
        <v>41145.283159722225</v>
      </c>
      <c r="K1239" s="10">
        <f t="shared" si="116"/>
        <v>2012</v>
      </c>
      <c r="L1239">
        <v>1344062865</v>
      </c>
      <c r="M1239" s="14">
        <f t="shared" si="117"/>
        <v>41125.283159722225</v>
      </c>
      <c r="N1239" s="10">
        <f t="shared" si="118"/>
        <v>2012</v>
      </c>
      <c r="O1239" t="b">
        <v>0</v>
      </c>
      <c r="P1239">
        <v>0</v>
      </c>
      <c r="Q1239" s="10">
        <f t="shared" si="114"/>
        <v>0</v>
      </c>
      <c r="R1239" s="10">
        <f t="shared" si="119"/>
        <v>0</v>
      </c>
      <c r="S1239" t="b">
        <v>0</v>
      </c>
      <c r="T1239" t="s">
        <v>8284</v>
      </c>
      <c r="U1239" s="12" t="s">
        <v>8334</v>
      </c>
      <c r="V1239" t="s">
        <v>8349</v>
      </c>
    </row>
    <row r="1240" spans="1:22" ht="60" hidden="1" x14ac:dyDescent="0.25">
      <c r="A1240">
        <v>1238</v>
      </c>
      <c r="B1240" s="3" t="s">
        <v>1239</v>
      </c>
      <c r="C1240" s="9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f t="shared" si="115"/>
        <v>40761.61037037037</v>
      </c>
      <c r="K1240" s="10">
        <f t="shared" si="116"/>
        <v>2011</v>
      </c>
      <c r="L1240">
        <v>1310049536</v>
      </c>
      <c r="M1240" s="14">
        <f t="shared" si="117"/>
        <v>40731.61037037037</v>
      </c>
      <c r="N1240" s="10">
        <f t="shared" si="118"/>
        <v>2011</v>
      </c>
      <c r="O1240" t="b">
        <v>0</v>
      </c>
      <c r="P1240">
        <v>3</v>
      </c>
      <c r="Q1240" s="10">
        <f t="shared" si="114"/>
        <v>18</v>
      </c>
      <c r="R1240" s="10">
        <f t="shared" si="119"/>
        <v>59.33</v>
      </c>
      <c r="S1240" t="b">
        <v>0</v>
      </c>
      <c r="T1240" t="s">
        <v>8284</v>
      </c>
      <c r="U1240" s="12" t="s">
        <v>8334</v>
      </c>
      <c r="V1240" t="s">
        <v>8349</v>
      </c>
    </row>
    <row r="1241" spans="1:22" ht="30" hidden="1" x14ac:dyDescent="0.25">
      <c r="A1241">
        <v>1239</v>
      </c>
      <c r="B1241" s="3" t="s">
        <v>1240</v>
      </c>
      <c r="C1241" s="9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f t="shared" si="115"/>
        <v>40913.962581018517</v>
      </c>
      <c r="K1241" s="10">
        <f t="shared" si="116"/>
        <v>2012</v>
      </c>
      <c r="L1241">
        <v>1323212767</v>
      </c>
      <c r="M1241" s="14">
        <f t="shared" si="117"/>
        <v>40883.962581018517</v>
      </c>
      <c r="N1241" s="10">
        <f t="shared" si="118"/>
        <v>2011</v>
      </c>
      <c r="O1241" t="b">
        <v>0</v>
      </c>
      <c r="P1241">
        <v>0</v>
      </c>
      <c r="Q1241" s="10">
        <f t="shared" si="114"/>
        <v>0</v>
      </c>
      <c r="R1241" s="10">
        <f t="shared" si="119"/>
        <v>0</v>
      </c>
      <c r="S1241" t="b">
        <v>0</v>
      </c>
      <c r="T1241" t="s">
        <v>8284</v>
      </c>
      <c r="U1241" s="12" t="s">
        <v>8334</v>
      </c>
      <c r="V1241" t="s">
        <v>8349</v>
      </c>
    </row>
    <row r="1242" spans="1:22" ht="45" hidden="1" x14ac:dyDescent="0.25">
      <c r="A1242">
        <v>1240</v>
      </c>
      <c r="B1242" s="3" t="s">
        <v>1241</v>
      </c>
      <c r="C1242" s="9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f t="shared" si="115"/>
        <v>41467.910416666666</v>
      </c>
      <c r="K1242" s="10">
        <f t="shared" si="116"/>
        <v>2013</v>
      </c>
      <c r="L1242">
        <v>1368579457</v>
      </c>
      <c r="M1242" s="14">
        <f t="shared" si="117"/>
        <v>41409.040011574078</v>
      </c>
      <c r="N1242" s="10">
        <f t="shared" si="118"/>
        <v>2013</v>
      </c>
      <c r="O1242" t="b">
        <v>0</v>
      </c>
      <c r="P1242">
        <v>8</v>
      </c>
      <c r="Q1242" s="10">
        <f t="shared" si="114"/>
        <v>3</v>
      </c>
      <c r="R1242" s="10">
        <f t="shared" si="119"/>
        <v>30.13</v>
      </c>
      <c r="S1242" t="b">
        <v>0</v>
      </c>
      <c r="T1242" t="s">
        <v>8284</v>
      </c>
      <c r="U1242" s="12" t="s">
        <v>8334</v>
      </c>
      <c r="V1242" t="s">
        <v>8349</v>
      </c>
    </row>
    <row r="1243" spans="1:22" ht="60" hidden="1" x14ac:dyDescent="0.25">
      <c r="A1243">
        <v>1241</v>
      </c>
      <c r="B1243" s="3" t="s">
        <v>1242</v>
      </c>
      <c r="C1243" s="9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f t="shared" si="115"/>
        <v>41946.249305555553</v>
      </c>
      <c r="K1243" s="10">
        <f t="shared" si="116"/>
        <v>2014</v>
      </c>
      <c r="L1243">
        <v>1413057980</v>
      </c>
      <c r="M1243" s="14">
        <f t="shared" si="117"/>
        <v>41923.837731481479</v>
      </c>
      <c r="N1243" s="10">
        <f t="shared" si="118"/>
        <v>2014</v>
      </c>
      <c r="O1243" t="b">
        <v>0</v>
      </c>
      <c r="P1243">
        <v>34</v>
      </c>
      <c r="Q1243" s="10">
        <f t="shared" si="114"/>
        <v>51</v>
      </c>
      <c r="R1243" s="10">
        <f t="shared" si="119"/>
        <v>74.62</v>
      </c>
      <c r="S1243" t="b">
        <v>0</v>
      </c>
      <c r="T1243" t="s">
        <v>8284</v>
      </c>
      <c r="U1243" s="12" t="s">
        <v>8334</v>
      </c>
      <c r="V1243" t="s">
        <v>8349</v>
      </c>
    </row>
    <row r="1244" spans="1:22" ht="60" hidden="1" x14ac:dyDescent="0.25">
      <c r="A1244">
        <v>1242</v>
      </c>
      <c r="B1244" s="3" t="s">
        <v>1243</v>
      </c>
      <c r="C1244" s="9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f t="shared" si="115"/>
        <v>40797.554166666669</v>
      </c>
      <c r="K1244" s="10">
        <f t="shared" si="116"/>
        <v>2011</v>
      </c>
      <c r="L1244">
        <v>1314417502</v>
      </c>
      <c r="M1244" s="14">
        <f t="shared" si="117"/>
        <v>40782.165532407409</v>
      </c>
      <c r="N1244" s="10">
        <f t="shared" si="118"/>
        <v>2011</v>
      </c>
      <c r="O1244" t="b">
        <v>0</v>
      </c>
      <c r="P1244">
        <v>1</v>
      </c>
      <c r="Q1244" s="10">
        <f t="shared" si="114"/>
        <v>1</v>
      </c>
      <c r="R1244" s="10">
        <f t="shared" si="119"/>
        <v>5</v>
      </c>
      <c r="S1244" t="b">
        <v>0</v>
      </c>
      <c r="T1244" t="s">
        <v>8284</v>
      </c>
      <c r="U1244" s="12" t="s">
        <v>8334</v>
      </c>
      <c r="V1244" t="s">
        <v>8349</v>
      </c>
    </row>
    <row r="1245" spans="1:22" ht="45" hidden="1" x14ac:dyDescent="0.25">
      <c r="A1245">
        <v>1243</v>
      </c>
      <c r="B1245" s="3" t="s">
        <v>1244</v>
      </c>
      <c r="C1245" s="9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f t="shared" si="115"/>
        <v>40732.875</v>
      </c>
      <c r="K1245" s="10">
        <f t="shared" si="116"/>
        <v>2011</v>
      </c>
      <c r="L1245">
        <v>1304888771</v>
      </c>
      <c r="M1245" s="14">
        <f t="shared" si="117"/>
        <v>40671.879293981481</v>
      </c>
      <c r="N1245" s="10">
        <f t="shared" si="118"/>
        <v>2011</v>
      </c>
      <c r="O1245" t="b">
        <v>0</v>
      </c>
      <c r="P1245">
        <v>38</v>
      </c>
      <c r="Q1245" s="10">
        <f t="shared" si="114"/>
        <v>14</v>
      </c>
      <c r="R1245" s="10">
        <f t="shared" si="119"/>
        <v>44.5</v>
      </c>
      <c r="S1245" t="b">
        <v>0</v>
      </c>
      <c r="T1245" t="s">
        <v>8284</v>
      </c>
      <c r="U1245" s="12" t="s">
        <v>8334</v>
      </c>
      <c r="V1245" t="s">
        <v>8349</v>
      </c>
    </row>
    <row r="1246" spans="1:22" ht="45" hidden="1" x14ac:dyDescent="0.25">
      <c r="A1246">
        <v>1244</v>
      </c>
      <c r="B1246" s="3" t="s">
        <v>1245</v>
      </c>
      <c r="C1246" s="9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f t="shared" si="115"/>
        <v>41386.875</v>
      </c>
      <c r="K1246" s="10">
        <f t="shared" si="116"/>
        <v>2013</v>
      </c>
      <c r="L1246">
        <v>1363981723</v>
      </c>
      <c r="M1246" s="14">
        <f t="shared" si="117"/>
        <v>41355.825497685182</v>
      </c>
      <c r="N1246" s="10">
        <f t="shared" si="118"/>
        <v>2013</v>
      </c>
      <c r="O1246" t="b">
        <v>1</v>
      </c>
      <c r="P1246">
        <v>45</v>
      </c>
      <c r="Q1246" s="10">
        <f t="shared" si="114"/>
        <v>104</v>
      </c>
      <c r="R1246" s="10">
        <f t="shared" si="119"/>
        <v>46.13</v>
      </c>
      <c r="S1246" t="b">
        <v>1</v>
      </c>
      <c r="T1246" t="s">
        <v>8274</v>
      </c>
      <c r="U1246" s="12" t="s">
        <v>8334</v>
      </c>
      <c r="V1246" t="s">
        <v>8335</v>
      </c>
    </row>
    <row r="1247" spans="1:22" ht="45" hidden="1" x14ac:dyDescent="0.25">
      <c r="A1247">
        <v>1245</v>
      </c>
      <c r="B1247" s="3" t="s">
        <v>1246</v>
      </c>
      <c r="C1247" s="9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f t="shared" si="115"/>
        <v>41804.599930555552</v>
      </c>
      <c r="K1247" s="10">
        <f t="shared" si="116"/>
        <v>2014</v>
      </c>
      <c r="L1247">
        <v>1400163834</v>
      </c>
      <c r="M1247" s="14">
        <f t="shared" si="117"/>
        <v>41774.599930555552</v>
      </c>
      <c r="N1247" s="10">
        <f t="shared" si="118"/>
        <v>2014</v>
      </c>
      <c r="O1247" t="b">
        <v>1</v>
      </c>
      <c r="P1247">
        <v>17</v>
      </c>
      <c r="Q1247" s="10">
        <f t="shared" si="114"/>
        <v>120</v>
      </c>
      <c r="R1247" s="10">
        <f t="shared" si="119"/>
        <v>141.47</v>
      </c>
      <c r="S1247" t="b">
        <v>1</v>
      </c>
      <c r="T1247" t="s">
        <v>8274</v>
      </c>
      <c r="U1247" s="12" t="s">
        <v>8334</v>
      </c>
      <c r="V1247" t="s">
        <v>8335</v>
      </c>
    </row>
    <row r="1248" spans="1:22" ht="60" hidden="1" x14ac:dyDescent="0.25">
      <c r="A1248">
        <v>1246</v>
      </c>
      <c r="B1248" s="3" t="s">
        <v>1247</v>
      </c>
      <c r="C1248" s="9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f t="shared" si="115"/>
        <v>40883.085057870368</v>
      </c>
      <c r="K1248" s="10">
        <f t="shared" si="116"/>
        <v>2011</v>
      </c>
      <c r="L1248">
        <v>1319245349</v>
      </c>
      <c r="M1248" s="14">
        <f t="shared" si="117"/>
        <v>40838.043391203704</v>
      </c>
      <c r="N1248" s="10">
        <f t="shared" si="118"/>
        <v>2011</v>
      </c>
      <c r="O1248" t="b">
        <v>1</v>
      </c>
      <c r="P1248">
        <v>31</v>
      </c>
      <c r="Q1248" s="10">
        <f t="shared" si="114"/>
        <v>117</v>
      </c>
      <c r="R1248" s="10">
        <f t="shared" si="119"/>
        <v>75.48</v>
      </c>
      <c r="S1248" t="b">
        <v>1</v>
      </c>
      <c r="T1248" t="s">
        <v>8274</v>
      </c>
      <c r="U1248" s="12" t="s">
        <v>8334</v>
      </c>
      <c r="V1248" t="s">
        <v>8335</v>
      </c>
    </row>
    <row r="1249" spans="1:22" ht="30" hidden="1" x14ac:dyDescent="0.25">
      <c r="A1249">
        <v>1247</v>
      </c>
      <c r="B1249" s="3" t="s">
        <v>1248</v>
      </c>
      <c r="C1249" s="9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f t="shared" si="115"/>
        <v>41400.292303240742</v>
      </c>
      <c r="K1249" s="10">
        <f t="shared" si="116"/>
        <v>2013</v>
      </c>
      <c r="L1249">
        <v>1365231655</v>
      </c>
      <c r="M1249" s="14">
        <f t="shared" si="117"/>
        <v>41370.292303240742</v>
      </c>
      <c r="N1249" s="10">
        <f t="shared" si="118"/>
        <v>2013</v>
      </c>
      <c r="O1249" t="b">
        <v>1</v>
      </c>
      <c r="P1249">
        <v>50</v>
      </c>
      <c r="Q1249" s="10">
        <f t="shared" si="114"/>
        <v>122</v>
      </c>
      <c r="R1249" s="10">
        <f t="shared" si="119"/>
        <v>85.5</v>
      </c>
      <c r="S1249" t="b">
        <v>1</v>
      </c>
      <c r="T1249" t="s">
        <v>8274</v>
      </c>
      <c r="U1249" s="12" t="s">
        <v>8334</v>
      </c>
      <c r="V1249" t="s">
        <v>8335</v>
      </c>
    </row>
    <row r="1250" spans="1:22" ht="45" hidden="1" x14ac:dyDescent="0.25">
      <c r="A1250">
        <v>1248</v>
      </c>
      <c r="B1250" s="3" t="s">
        <v>1249</v>
      </c>
      <c r="C1250" s="9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f t="shared" si="115"/>
        <v>41803.290972222225</v>
      </c>
      <c r="K1250" s="10">
        <f t="shared" si="116"/>
        <v>2014</v>
      </c>
      <c r="L1250">
        <v>1399563953</v>
      </c>
      <c r="M1250" s="14">
        <f t="shared" si="117"/>
        <v>41767.656863425924</v>
      </c>
      <c r="N1250" s="10">
        <f t="shared" si="118"/>
        <v>2014</v>
      </c>
      <c r="O1250" t="b">
        <v>1</v>
      </c>
      <c r="P1250">
        <v>59</v>
      </c>
      <c r="Q1250" s="10">
        <f t="shared" si="114"/>
        <v>152</v>
      </c>
      <c r="R1250" s="10">
        <f t="shared" si="119"/>
        <v>64.25</v>
      </c>
      <c r="S1250" t="b">
        <v>1</v>
      </c>
      <c r="T1250" t="s">
        <v>8274</v>
      </c>
      <c r="U1250" s="12" t="s">
        <v>8334</v>
      </c>
      <c r="V1250" t="s">
        <v>8335</v>
      </c>
    </row>
    <row r="1251" spans="1:22" ht="45" hidden="1" x14ac:dyDescent="0.25">
      <c r="A1251">
        <v>1249</v>
      </c>
      <c r="B1251" s="3" t="s">
        <v>1250</v>
      </c>
      <c r="C1251" s="9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f t="shared" si="115"/>
        <v>41097.74086805556</v>
      </c>
      <c r="K1251" s="10">
        <f t="shared" si="116"/>
        <v>2012</v>
      </c>
      <c r="L1251">
        <v>1339091211</v>
      </c>
      <c r="M1251" s="14">
        <f t="shared" si="117"/>
        <v>41067.74086805556</v>
      </c>
      <c r="N1251" s="10">
        <f t="shared" si="118"/>
        <v>2012</v>
      </c>
      <c r="O1251" t="b">
        <v>1</v>
      </c>
      <c r="P1251">
        <v>81</v>
      </c>
      <c r="Q1251" s="10">
        <f t="shared" si="114"/>
        <v>104</v>
      </c>
      <c r="R1251" s="10">
        <f t="shared" si="119"/>
        <v>64.47</v>
      </c>
      <c r="S1251" t="b">
        <v>1</v>
      </c>
      <c r="T1251" t="s">
        <v>8274</v>
      </c>
      <c r="U1251" s="12" t="s">
        <v>8334</v>
      </c>
      <c r="V1251" t="s">
        <v>8335</v>
      </c>
    </row>
    <row r="1252" spans="1:22" ht="60" hidden="1" x14ac:dyDescent="0.25">
      <c r="A1252">
        <v>1250</v>
      </c>
      <c r="B1252" s="3" t="s">
        <v>1251</v>
      </c>
      <c r="C1252" s="9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f t="shared" si="115"/>
        <v>41888.64271990741</v>
      </c>
      <c r="K1252" s="10">
        <f t="shared" si="116"/>
        <v>2014</v>
      </c>
      <c r="L1252">
        <v>1406129131</v>
      </c>
      <c r="M1252" s="14">
        <f t="shared" si="117"/>
        <v>41843.64271990741</v>
      </c>
      <c r="N1252" s="10">
        <f t="shared" si="118"/>
        <v>2014</v>
      </c>
      <c r="O1252" t="b">
        <v>1</v>
      </c>
      <c r="P1252">
        <v>508</v>
      </c>
      <c r="Q1252" s="10">
        <f t="shared" si="114"/>
        <v>200</v>
      </c>
      <c r="R1252" s="10">
        <f t="shared" si="119"/>
        <v>118.2</v>
      </c>
      <c r="S1252" t="b">
        <v>1</v>
      </c>
      <c r="T1252" t="s">
        <v>8274</v>
      </c>
      <c r="U1252" s="12" t="s">
        <v>8334</v>
      </c>
      <c r="V1252" t="s">
        <v>8335</v>
      </c>
    </row>
    <row r="1253" spans="1:22" ht="45" hidden="1" x14ac:dyDescent="0.25">
      <c r="A1253">
        <v>1251</v>
      </c>
      <c r="B1253" s="3" t="s">
        <v>1252</v>
      </c>
      <c r="C1253" s="9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f t="shared" si="115"/>
        <v>40811.814432870371</v>
      </c>
      <c r="K1253" s="10">
        <f t="shared" si="116"/>
        <v>2011</v>
      </c>
      <c r="L1253">
        <v>1311795167</v>
      </c>
      <c r="M1253" s="14">
        <f t="shared" si="117"/>
        <v>40751.814432870371</v>
      </c>
      <c r="N1253" s="10">
        <f t="shared" si="118"/>
        <v>2011</v>
      </c>
      <c r="O1253" t="b">
        <v>1</v>
      </c>
      <c r="P1253">
        <v>74</v>
      </c>
      <c r="Q1253" s="10">
        <f t="shared" si="114"/>
        <v>102</v>
      </c>
      <c r="R1253" s="10">
        <f t="shared" si="119"/>
        <v>82.54</v>
      </c>
      <c r="S1253" t="b">
        <v>1</v>
      </c>
      <c r="T1253" t="s">
        <v>8274</v>
      </c>
      <c r="U1253" s="12" t="s">
        <v>8334</v>
      </c>
      <c r="V1253" t="s">
        <v>8335</v>
      </c>
    </row>
    <row r="1254" spans="1:22" ht="45" hidden="1" x14ac:dyDescent="0.25">
      <c r="A1254">
        <v>1252</v>
      </c>
      <c r="B1254" s="3" t="s">
        <v>1253</v>
      </c>
      <c r="C1254" s="9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f t="shared" si="115"/>
        <v>41571.988067129627</v>
      </c>
      <c r="K1254" s="10">
        <f t="shared" si="116"/>
        <v>2013</v>
      </c>
      <c r="L1254">
        <v>1380238969</v>
      </c>
      <c r="M1254" s="14">
        <f t="shared" si="117"/>
        <v>41543.988067129627</v>
      </c>
      <c r="N1254" s="10">
        <f t="shared" si="118"/>
        <v>2013</v>
      </c>
      <c r="O1254" t="b">
        <v>1</v>
      </c>
      <c r="P1254">
        <v>141</v>
      </c>
      <c r="Q1254" s="10">
        <f t="shared" si="114"/>
        <v>138</v>
      </c>
      <c r="R1254" s="10">
        <f t="shared" si="119"/>
        <v>34.17</v>
      </c>
      <c r="S1254" t="b">
        <v>1</v>
      </c>
      <c r="T1254" t="s">
        <v>8274</v>
      </c>
      <c r="U1254" s="12" t="s">
        <v>8334</v>
      </c>
      <c r="V1254" t="s">
        <v>8335</v>
      </c>
    </row>
    <row r="1255" spans="1:22" ht="60" hidden="1" x14ac:dyDescent="0.25">
      <c r="A1255">
        <v>1253</v>
      </c>
      <c r="B1255" s="3" t="s">
        <v>1254</v>
      </c>
      <c r="C1255" s="9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f t="shared" si="115"/>
        <v>41885.783645833333</v>
      </c>
      <c r="K1255" s="10">
        <f t="shared" si="116"/>
        <v>2014</v>
      </c>
      <c r="L1255">
        <v>1407178107</v>
      </c>
      <c r="M1255" s="14">
        <f t="shared" si="117"/>
        <v>41855.783645833333</v>
      </c>
      <c r="N1255" s="10">
        <f t="shared" si="118"/>
        <v>2014</v>
      </c>
      <c r="O1255" t="b">
        <v>1</v>
      </c>
      <c r="P1255">
        <v>711</v>
      </c>
      <c r="Q1255" s="10">
        <f t="shared" si="114"/>
        <v>303833</v>
      </c>
      <c r="R1255" s="10">
        <f t="shared" si="119"/>
        <v>42.73</v>
      </c>
      <c r="S1255" t="b">
        <v>1</v>
      </c>
      <c r="T1255" t="s">
        <v>8274</v>
      </c>
      <c r="U1255" s="12" t="s">
        <v>8334</v>
      </c>
      <c r="V1255" t="s">
        <v>8335</v>
      </c>
    </row>
    <row r="1256" spans="1:22" ht="60" hidden="1" x14ac:dyDescent="0.25">
      <c r="A1256">
        <v>1254</v>
      </c>
      <c r="B1256" s="3" t="s">
        <v>1255</v>
      </c>
      <c r="C1256" s="9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f t="shared" si="115"/>
        <v>40544.207638888889</v>
      </c>
      <c r="K1256" s="10">
        <f t="shared" si="116"/>
        <v>2011</v>
      </c>
      <c r="L1256">
        <v>1288968886</v>
      </c>
      <c r="M1256" s="14">
        <f t="shared" si="117"/>
        <v>40487.621365740742</v>
      </c>
      <c r="N1256" s="10">
        <f t="shared" si="118"/>
        <v>2010</v>
      </c>
      <c r="O1256" t="b">
        <v>1</v>
      </c>
      <c r="P1256">
        <v>141</v>
      </c>
      <c r="Q1256" s="10">
        <f t="shared" si="114"/>
        <v>199</v>
      </c>
      <c r="R1256" s="10">
        <f t="shared" si="119"/>
        <v>94.49</v>
      </c>
      <c r="S1256" t="b">
        <v>1</v>
      </c>
      <c r="T1256" t="s">
        <v>8274</v>
      </c>
      <c r="U1256" s="12" t="s">
        <v>8334</v>
      </c>
      <c r="V1256" t="s">
        <v>8335</v>
      </c>
    </row>
    <row r="1257" spans="1:22" ht="45" hidden="1" x14ac:dyDescent="0.25">
      <c r="A1257">
        <v>1255</v>
      </c>
      <c r="B1257" s="3" t="s">
        <v>1256</v>
      </c>
      <c r="C1257" s="9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f t="shared" si="115"/>
        <v>41609.887175925927</v>
      </c>
      <c r="K1257" s="10">
        <f t="shared" si="116"/>
        <v>2013</v>
      </c>
      <c r="L1257">
        <v>1383337052</v>
      </c>
      <c r="M1257" s="14">
        <f t="shared" si="117"/>
        <v>41579.845509259263</v>
      </c>
      <c r="N1257" s="10">
        <f t="shared" si="118"/>
        <v>2013</v>
      </c>
      <c r="O1257" t="b">
        <v>1</v>
      </c>
      <c r="P1257">
        <v>109</v>
      </c>
      <c r="Q1257" s="10">
        <f t="shared" si="114"/>
        <v>202</v>
      </c>
      <c r="R1257" s="10">
        <f t="shared" si="119"/>
        <v>55.7</v>
      </c>
      <c r="S1257" t="b">
        <v>1</v>
      </c>
      <c r="T1257" t="s">
        <v>8274</v>
      </c>
      <c r="U1257" s="12" t="s">
        <v>8334</v>
      </c>
      <c r="V1257" t="s">
        <v>8335</v>
      </c>
    </row>
    <row r="1258" spans="1:22" ht="60" hidden="1" x14ac:dyDescent="0.25">
      <c r="A1258">
        <v>1256</v>
      </c>
      <c r="B1258" s="3" t="s">
        <v>1257</v>
      </c>
      <c r="C1258" s="9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f t="shared" si="115"/>
        <v>40951.919340277782</v>
      </c>
      <c r="K1258" s="10">
        <f t="shared" si="116"/>
        <v>2012</v>
      </c>
      <c r="L1258">
        <v>1326492231</v>
      </c>
      <c r="M1258" s="14">
        <f t="shared" si="117"/>
        <v>40921.919340277782</v>
      </c>
      <c r="N1258" s="10">
        <f t="shared" si="118"/>
        <v>2012</v>
      </c>
      <c r="O1258" t="b">
        <v>1</v>
      </c>
      <c r="P1258">
        <v>361</v>
      </c>
      <c r="Q1258" s="10">
        <f t="shared" si="114"/>
        <v>118</v>
      </c>
      <c r="R1258" s="10">
        <f t="shared" si="119"/>
        <v>98.03</v>
      </c>
      <c r="S1258" t="b">
        <v>1</v>
      </c>
      <c r="T1258" t="s">
        <v>8274</v>
      </c>
      <c r="U1258" s="12" t="s">
        <v>8334</v>
      </c>
      <c r="V1258" t="s">
        <v>8335</v>
      </c>
    </row>
    <row r="1259" spans="1:22" ht="60" hidden="1" x14ac:dyDescent="0.25">
      <c r="A1259">
        <v>1257</v>
      </c>
      <c r="B1259" s="3" t="s">
        <v>1258</v>
      </c>
      <c r="C1259" s="9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f t="shared" si="115"/>
        <v>40636.043865740743</v>
      </c>
      <c r="K1259" s="10">
        <f t="shared" si="116"/>
        <v>2011</v>
      </c>
      <c r="L1259">
        <v>1297562590</v>
      </c>
      <c r="M1259" s="14">
        <f t="shared" si="117"/>
        <v>40587.085532407407</v>
      </c>
      <c r="N1259" s="10">
        <f t="shared" si="118"/>
        <v>2011</v>
      </c>
      <c r="O1259" t="b">
        <v>1</v>
      </c>
      <c r="P1259">
        <v>176</v>
      </c>
      <c r="Q1259" s="10">
        <f t="shared" si="114"/>
        <v>295</v>
      </c>
      <c r="R1259" s="10">
        <f t="shared" si="119"/>
        <v>92.1</v>
      </c>
      <c r="S1259" t="b">
        <v>1</v>
      </c>
      <c r="T1259" t="s">
        <v>8274</v>
      </c>
      <c r="U1259" s="12" t="s">
        <v>8334</v>
      </c>
      <c r="V1259" t="s">
        <v>8335</v>
      </c>
    </row>
    <row r="1260" spans="1:22" ht="45" hidden="1" x14ac:dyDescent="0.25">
      <c r="A1260">
        <v>1258</v>
      </c>
      <c r="B1260" s="3" t="s">
        <v>1259</v>
      </c>
      <c r="C1260" s="9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f t="shared" si="115"/>
        <v>41517.611250000002</v>
      </c>
      <c r="K1260" s="10">
        <f t="shared" si="116"/>
        <v>2013</v>
      </c>
      <c r="L1260">
        <v>1375368012</v>
      </c>
      <c r="M1260" s="14">
        <f t="shared" si="117"/>
        <v>41487.611250000002</v>
      </c>
      <c r="N1260" s="10">
        <f t="shared" si="118"/>
        <v>2013</v>
      </c>
      <c r="O1260" t="b">
        <v>1</v>
      </c>
      <c r="P1260">
        <v>670</v>
      </c>
      <c r="Q1260" s="10">
        <f t="shared" si="114"/>
        <v>213</v>
      </c>
      <c r="R1260" s="10">
        <f t="shared" si="119"/>
        <v>38.18</v>
      </c>
      <c r="S1260" t="b">
        <v>1</v>
      </c>
      <c r="T1260" t="s">
        <v>8274</v>
      </c>
      <c r="U1260" s="12" t="s">
        <v>8334</v>
      </c>
      <c r="V1260" t="s">
        <v>8335</v>
      </c>
    </row>
    <row r="1261" spans="1:22" ht="45" hidden="1" x14ac:dyDescent="0.25">
      <c r="A1261">
        <v>1259</v>
      </c>
      <c r="B1261" s="3" t="s">
        <v>1260</v>
      </c>
      <c r="C1261" s="9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f t="shared" si="115"/>
        <v>41799.165972222225</v>
      </c>
      <c r="K1261" s="10">
        <f t="shared" si="116"/>
        <v>2014</v>
      </c>
      <c r="L1261">
        <v>1399504664</v>
      </c>
      <c r="M1261" s="14">
        <f t="shared" si="117"/>
        <v>41766.970648148148</v>
      </c>
      <c r="N1261" s="10">
        <f t="shared" si="118"/>
        <v>2014</v>
      </c>
      <c r="O1261" t="b">
        <v>1</v>
      </c>
      <c r="P1261">
        <v>96</v>
      </c>
      <c r="Q1261" s="10">
        <f t="shared" si="114"/>
        <v>104</v>
      </c>
      <c r="R1261" s="10">
        <f t="shared" si="119"/>
        <v>27.15</v>
      </c>
      <c r="S1261" t="b">
        <v>1</v>
      </c>
      <c r="T1261" t="s">
        <v>8274</v>
      </c>
      <c r="U1261" s="12" t="s">
        <v>8334</v>
      </c>
      <c r="V1261" t="s">
        <v>8335</v>
      </c>
    </row>
    <row r="1262" spans="1:22" ht="45" hidden="1" x14ac:dyDescent="0.25">
      <c r="A1262">
        <v>1260</v>
      </c>
      <c r="B1262" s="3" t="s">
        <v>1261</v>
      </c>
      <c r="C1262" s="9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f t="shared" si="115"/>
        <v>41696.842824074076</v>
      </c>
      <c r="K1262" s="10">
        <f t="shared" si="116"/>
        <v>2014</v>
      </c>
      <c r="L1262">
        <v>1390853620</v>
      </c>
      <c r="M1262" s="14">
        <f t="shared" si="117"/>
        <v>41666.842824074076</v>
      </c>
      <c r="N1262" s="10">
        <f t="shared" si="118"/>
        <v>2014</v>
      </c>
      <c r="O1262" t="b">
        <v>1</v>
      </c>
      <c r="P1262">
        <v>74</v>
      </c>
      <c r="Q1262" s="10">
        <f t="shared" si="114"/>
        <v>114</v>
      </c>
      <c r="R1262" s="10">
        <f t="shared" si="119"/>
        <v>50.69</v>
      </c>
      <c r="S1262" t="b">
        <v>1</v>
      </c>
      <c r="T1262" t="s">
        <v>8274</v>
      </c>
      <c r="U1262" s="12" t="s">
        <v>8334</v>
      </c>
      <c r="V1262" t="s">
        <v>8335</v>
      </c>
    </row>
    <row r="1263" spans="1:22" ht="45" hidden="1" x14ac:dyDescent="0.25">
      <c r="A1263">
        <v>1261</v>
      </c>
      <c r="B1263" s="3" t="s">
        <v>1262</v>
      </c>
      <c r="C1263" s="9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f t="shared" si="115"/>
        <v>41668.342905092592</v>
      </c>
      <c r="K1263" s="10">
        <f t="shared" si="116"/>
        <v>2014</v>
      </c>
      <c r="L1263">
        <v>1388391227</v>
      </c>
      <c r="M1263" s="14">
        <f t="shared" si="117"/>
        <v>41638.342905092592</v>
      </c>
      <c r="N1263" s="10">
        <f t="shared" si="118"/>
        <v>2013</v>
      </c>
      <c r="O1263" t="b">
        <v>1</v>
      </c>
      <c r="P1263">
        <v>52</v>
      </c>
      <c r="Q1263" s="10">
        <f t="shared" si="114"/>
        <v>101</v>
      </c>
      <c r="R1263" s="10">
        <f t="shared" si="119"/>
        <v>38.94</v>
      </c>
      <c r="S1263" t="b">
        <v>1</v>
      </c>
      <c r="T1263" t="s">
        <v>8274</v>
      </c>
      <c r="U1263" s="12" t="s">
        <v>8334</v>
      </c>
      <c r="V1263" t="s">
        <v>8335</v>
      </c>
    </row>
    <row r="1264" spans="1:22" ht="60" hidden="1" x14ac:dyDescent="0.25">
      <c r="A1264">
        <v>1262</v>
      </c>
      <c r="B1264" s="3" t="s">
        <v>1263</v>
      </c>
      <c r="C1264" s="9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f t="shared" si="115"/>
        <v>41686.762638888889</v>
      </c>
      <c r="K1264" s="10">
        <f t="shared" si="116"/>
        <v>2014</v>
      </c>
      <c r="L1264">
        <v>1389982692</v>
      </c>
      <c r="M1264" s="14">
        <f t="shared" si="117"/>
        <v>41656.762638888889</v>
      </c>
      <c r="N1264" s="10">
        <f t="shared" si="118"/>
        <v>2014</v>
      </c>
      <c r="O1264" t="b">
        <v>1</v>
      </c>
      <c r="P1264">
        <v>105</v>
      </c>
      <c r="Q1264" s="10">
        <f t="shared" si="114"/>
        <v>125</v>
      </c>
      <c r="R1264" s="10">
        <f t="shared" si="119"/>
        <v>77.64</v>
      </c>
      <c r="S1264" t="b">
        <v>1</v>
      </c>
      <c r="T1264" t="s">
        <v>8274</v>
      </c>
      <c r="U1264" s="12" t="s">
        <v>8334</v>
      </c>
      <c r="V1264" t="s">
        <v>8335</v>
      </c>
    </row>
    <row r="1265" spans="1:22" ht="30" hidden="1" x14ac:dyDescent="0.25">
      <c r="A1265">
        <v>1263</v>
      </c>
      <c r="B1265" s="3" t="s">
        <v>1264</v>
      </c>
      <c r="C1265" s="9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f t="shared" si="115"/>
        <v>41727.041666666664</v>
      </c>
      <c r="K1265" s="10">
        <f t="shared" si="116"/>
        <v>2014</v>
      </c>
      <c r="L1265">
        <v>1393034470</v>
      </c>
      <c r="M1265" s="14">
        <f t="shared" si="117"/>
        <v>41692.084143518521</v>
      </c>
      <c r="N1265" s="10">
        <f t="shared" si="118"/>
        <v>2014</v>
      </c>
      <c r="O1265" t="b">
        <v>1</v>
      </c>
      <c r="P1265">
        <v>41</v>
      </c>
      <c r="Q1265" s="10">
        <f t="shared" si="114"/>
        <v>119</v>
      </c>
      <c r="R1265" s="10">
        <f t="shared" si="119"/>
        <v>43.54</v>
      </c>
      <c r="S1265" t="b">
        <v>1</v>
      </c>
      <c r="T1265" t="s">
        <v>8274</v>
      </c>
      <c r="U1265" s="12" t="s">
        <v>8334</v>
      </c>
      <c r="V1265" t="s">
        <v>8335</v>
      </c>
    </row>
    <row r="1266" spans="1:22" ht="60" hidden="1" x14ac:dyDescent="0.25">
      <c r="A1266">
        <v>1264</v>
      </c>
      <c r="B1266" s="3" t="s">
        <v>1265</v>
      </c>
      <c r="C1266" s="9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f t="shared" si="115"/>
        <v>41576.662997685184</v>
      </c>
      <c r="K1266" s="10">
        <f t="shared" si="116"/>
        <v>2013</v>
      </c>
      <c r="L1266">
        <v>1380556483</v>
      </c>
      <c r="M1266" s="14">
        <f t="shared" si="117"/>
        <v>41547.662997685184</v>
      </c>
      <c r="N1266" s="10">
        <f t="shared" si="118"/>
        <v>2013</v>
      </c>
      <c r="O1266" t="b">
        <v>1</v>
      </c>
      <c r="P1266">
        <v>34</v>
      </c>
      <c r="Q1266" s="10">
        <f t="shared" si="114"/>
        <v>166</v>
      </c>
      <c r="R1266" s="10">
        <f t="shared" si="119"/>
        <v>31.82</v>
      </c>
      <c r="S1266" t="b">
        <v>1</v>
      </c>
      <c r="T1266" t="s">
        <v>8274</v>
      </c>
      <c r="U1266" s="12" t="s">
        <v>8334</v>
      </c>
      <c r="V1266" t="s">
        <v>8335</v>
      </c>
    </row>
    <row r="1267" spans="1:22" ht="60" hidden="1" x14ac:dyDescent="0.25">
      <c r="A1267">
        <v>1265</v>
      </c>
      <c r="B1267" s="3" t="s">
        <v>1266</v>
      </c>
      <c r="C1267" s="9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f t="shared" si="115"/>
        <v>40512.655266203699</v>
      </c>
      <c r="K1267" s="10">
        <f t="shared" si="116"/>
        <v>2010</v>
      </c>
      <c r="L1267">
        <v>1287071015</v>
      </c>
      <c r="M1267" s="14">
        <f t="shared" si="117"/>
        <v>40465.655266203699</v>
      </c>
      <c r="N1267" s="10">
        <f t="shared" si="118"/>
        <v>2010</v>
      </c>
      <c r="O1267" t="b">
        <v>1</v>
      </c>
      <c r="P1267">
        <v>66</v>
      </c>
      <c r="Q1267" s="10">
        <f t="shared" si="114"/>
        <v>119</v>
      </c>
      <c r="R1267" s="10">
        <f t="shared" si="119"/>
        <v>63.18</v>
      </c>
      <c r="S1267" t="b">
        <v>1</v>
      </c>
      <c r="T1267" t="s">
        <v>8274</v>
      </c>
      <c r="U1267" s="12" t="s">
        <v>8334</v>
      </c>
      <c r="V1267" t="s">
        <v>8335</v>
      </c>
    </row>
    <row r="1268" spans="1:22" ht="45" hidden="1" x14ac:dyDescent="0.25">
      <c r="A1268">
        <v>1266</v>
      </c>
      <c r="B1268" s="3" t="s">
        <v>1267</v>
      </c>
      <c r="C1268" s="9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f t="shared" si="115"/>
        <v>41650.87667824074</v>
      </c>
      <c r="K1268" s="10">
        <f t="shared" si="116"/>
        <v>2014</v>
      </c>
      <c r="L1268">
        <v>1386882145</v>
      </c>
      <c r="M1268" s="14">
        <f t="shared" si="117"/>
        <v>41620.87667824074</v>
      </c>
      <c r="N1268" s="10">
        <f t="shared" si="118"/>
        <v>2013</v>
      </c>
      <c r="O1268" t="b">
        <v>1</v>
      </c>
      <c r="P1268">
        <v>50</v>
      </c>
      <c r="Q1268" s="10">
        <f t="shared" si="114"/>
        <v>100</v>
      </c>
      <c r="R1268" s="10">
        <f t="shared" si="119"/>
        <v>190.9</v>
      </c>
      <c r="S1268" t="b">
        <v>1</v>
      </c>
      <c r="T1268" t="s">
        <v>8274</v>
      </c>
      <c r="U1268" s="12" t="s">
        <v>8334</v>
      </c>
      <c r="V1268" t="s">
        <v>8335</v>
      </c>
    </row>
    <row r="1269" spans="1:22" ht="60" hidden="1" x14ac:dyDescent="0.25">
      <c r="A1269">
        <v>1267</v>
      </c>
      <c r="B1269" s="3" t="s">
        <v>1268</v>
      </c>
      <c r="C1269" s="9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f t="shared" si="115"/>
        <v>41479.585162037038</v>
      </c>
      <c r="K1269" s="10">
        <f t="shared" si="116"/>
        <v>2013</v>
      </c>
      <c r="L1269">
        <v>1372082558</v>
      </c>
      <c r="M1269" s="14">
        <f t="shared" si="117"/>
        <v>41449.585162037038</v>
      </c>
      <c r="N1269" s="10">
        <f t="shared" si="118"/>
        <v>2013</v>
      </c>
      <c r="O1269" t="b">
        <v>1</v>
      </c>
      <c r="P1269">
        <v>159</v>
      </c>
      <c r="Q1269" s="10">
        <f t="shared" si="114"/>
        <v>102</v>
      </c>
      <c r="R1269" s="10">
        <f t="shared" si="119"/>
        <v>140.86000000000001</v>
      </c>
      <c r="S1269" t="b">
        <v>1</v>
      </c>
      <c r="T1269" t="s">
        <v>8274</v>
      </c>
      <c r="U1269" s="12" t="s">
        <v>8334</v>
      </c>
      <c r="V1269" t="s">
        <v>8335</v>
      </c>
    </row>
    <row r="1270" spans="1:22" ht="45" hidden="1" x14ac:dyDescent="0.25">
      <c r="A1270">
        <v>1268</v>
      </c>
      <c r="B1270" s="3" t="s">
        <v>1269</v>
      </c>
      <c r="C1270" s="9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f t="shared" si="115"/>
        <v>41537.845451388886</v>
      </c>
      <c r="K1270" s="10">
        <f t="shared" si="116"/>
        <v>2013</v>
      </c>
      <c r="L1270">
        <v>1377116247</v>
      </c>
      <c r="M1270" s="14">
        <f t="shared" si="117"/>
        <v>41507.845451388886</v>
      </c>
      <c r="N1270" s="10">
        <f t="shared" si="118"/>
        <v>2013</v>
      </c>
      <c r="O1270" t="b">
        <v>1</v>
      </c>
      <c r="P1270">
        <v>182</v>
      </c>
      <c r="Q1270" s="10">
        <f t="shared" si="114"/>
        <v>117</v>
      </c>
      <c r="R1270" s="10">
        <f t="shared" si="119"/>
        <v>76.92</v>
      </c>
      <c r="S1270" t="b">
        <v>1</v>
      </c>
      <c r="T1270" t="s">
        <v>8274</v>
      </c>
      <c r="U1270" s="12" t="s">
        <v>8334</v>
      </c>
      <c r="V1270" t="s">
        <v>8335</v>
      </c>
    </row>
    <row r="1271" spans="1:22" ht="60" hidden="1" x14ac:dyDescent="0.25">
      <c r="A1271">
        <v>1269</v>
      </c>
      <c r="B1271" s="3" t="s">
        <v>1270</v>
      </c>
      <c r="C1271" s="9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f t="shared" si="115"/>
        <v>42476</v>
      </c>
      <c r="K1271" s="10">
        <f t="shared" si="116"/>
        <v>2016</v>
      </c>
      <c r="L1271">
        <v>1458157512</v>
      </c>
      <c r="M1271" s="14">
        <f t="shared" si="117"/>
        <v>42445.823055555549</v>
      </c>
      <c r="N1271" s="10">
        <f t="shared" si="118"/>
        <v>2016</v>
      </c>
      <c r="O1271" t="b">
        <v>1</v>
      </c>
      <c r="P1271">
        <v>206</v>
      </c>
      <c r="Q1271" s="10">
        <f t="shared" si="114"/>
        <v>109</v>
      </c>
      <c r="R1271" s="10">
        <f t="shared" si="119"/>
        <v>99.16</v>
      </c>
      <c r="S1271" t="b">
        <v>1</v>
      </c>
      <c r="T1271" t="s">
        <v>8274</v>
      </c>
      <c r="U1271" s="12" t="s">
        <v>8334</v>
      </c>
      <c r="V1271" t="s">
        <v>8335</v>
      </c>
    </row>
    <row r="1272" spans="1:22" ht="45" hidden="1" x14ac:dyDescent="0.25">
      <c r="A1272">
        <v>1270</v>
      </c>
      <c r="B1272" s="3" t="s">
        <v>1271</v>
      </c>
      <c r="C1272" s="9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f t="shared" si="115"/>
        <v>40993.815300925926</v>
      </c>
      <c r="K1272" s="10">
        <f t="shared" si="116"/>
        <v>2012</v>
      </c>
      <c r="L1272">
        <v>1327523642</v>
      </c>
      <c r="M1272" s="14">
        <f t="shared" si="117"/>
        <v>40933.856967592597</v>
      </c>
      <c r="N1272" s="10">
        <f t="shared" si="118"/>
        <v>2012</v>
      </c>
      <c r="O1272" t="b">
        <v>1</v>
      </c>
      <c r="P1272">
        <v>169</v>
      </c>
      <c r="Q1272" s="10">
        <f t="shared" si="114"/>
        <v>115</v>
      </c>
      <c r="R1272" s="10">
        <f t="shared" si="119"/>
        <v>67.88</v>
      </c>
      <c r="S1272" t="b">
        <v>1</v>
      </c>
      <c r="T1272" t="s">
        <v>8274</v>
      </c>
      <c r="U1272" s="12" t="s">
        <v>8334</v>
      </c>
      <c r="V1272" t="s">
        <v>8335</v>
      </c>
    </row>
    <row r="1273" spans="1:22" ht="60" hidden="1" x14ac:dyDescent="0.25">
      <c r="A1273">
        <v>1271</v>
      </c>
      <c r="B1273" s="3" t="s">
        <v>1272</v>
      </c>
      <c r="C1273" s="9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f t="shared" si="115"/>
        <v>41591.725219907406</v>
      </c>
      <c r="K1273" s="10">
        <f t="shared" si="116"/>
        <v>2013</v>
      </c>
      <c r="L1273">
        <v>1381767859</v>
      </c>
      <c r="M1273" s="14">
        <f t="shared" si="117"/>
        <v>41561.683553240742</v>
      </c>
      <c r="N1273" s="10">
        <f t="shared" si="118"/>
        <v>2013</v>
      </c>
      <c r="O1273" t="b">
        <v>1</v>
      </c>
      <c r="P1273">
        <v>31</v>
      </c>
      <c r="Q1273" s="10">
        <f t="shared" si="114"/>
        <v>102</v>
      </c>
      <c r="R1273" s="10">
        <f t="shared" si="119"/>
        <v>246.29</v>
      </c>
      <c r="S1273" t="b">
        <v>1</v>
      </c>
      <c r="T1273" t="s">
        <v>8274</v>
      </c>
      <c r="U1273" s="12" t="s">
        <v>8334</v>
      </c>
      <c r="V1273" t="s">
        <v>8335</v>
      </c>
    </row>
    <row r="1274" spans="1:22" ht="60" hidden="1" x14ac:dyDescent="0.25">
      <c r="A1274">
        <v>1272</v>
      </c>
      <c r="B1274" s="3" t="s">
        <v>1273</v>
      </c>
      <c r="C1274" s="9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f t="shared" si="115"/>
        <v>40344.166666666664</v>
      </c>
      <c r="K1274" s="10">
        <f t="shared" si="116"/>
        <v>2010</v>
      </c>
      <c r="L1274">
        <v>1270576379</v>
      </c>
      <c r="M1274" s="14">
        <f t="shared" si="117"/>
        <v>40274.745127314818</v>
      </c>
      <c r="N1274" s="10">
        <f t="shared" si="118"/>
        <v>2010</v>
      </c>
      <c r="O1274" t="b">
        <v>1</v>
      </c>
      <c r="P1274">
        <v>28</v>
      </c>
      <c r="Q1274" s="10">
        <f t="shared" si="114"/>
        <v>106</v>
      </c>
      <c r="R1274" s="10">
        <f t="shared" si="119"/>
        <v>189.29</v>
      </c>
      <c r="S1274" t="b">
        <v>1</v>
      </c>
      <c r="T1274" t="s">
        <v>8274</v>
      </c>
      <c r="U1274" s="12" t="s">
        <v>8334</v>
      </c>
      <c r="V1274" t="s">
        <v>8335</v>
      </c>
    </row>
    <row r="1275" spans="1:22" ht="45" hidden="1" x14ac:dyDescent="0.25">
      <c r="A1275">
        <v>1273</v>
      </c>
      <c r="B1275" s="3" t="s">
        <v>1274</v>
      </c>
      <c r="C1275" s="9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f t="shared" si="115"/>
        <v>41882.730219907404</v>
      </c>
      <c r="K1275" s="10">
        <f t="shared" si="116"/>
        <v>2014</v>
      </c>
      <c r="L1275">
        <v>1406914291</v>
      </c>
      <c r="M1275" s="14">
        <f t="shared" si="117"/>
        <v>41852.730219907404</v>
      </c>
      <c r="N1275" s="10">
        <f t="shared" si="118"/>
        <v>2014</v>
      </c>
      <c r="O1275" t="b">
        <v>1</v>
      </c>
      <c r="P1275">
        <v>54</v>
      </c>
      <c r="Q1275" s="10">
        <f t="shared" si="114"/>
        <v>104</v>
      </c>
      <c r="R1275" s="10">
        <f t="shared" si="119"/>
        <v>76.67</v>
      </c>
      <c r="S1275" t="b">
        <v>1</v>
      </c>
      <c r="T1275" t="s">
        <v>8274</v>
      </c>
      <c r="U1275" s="12" t="s">
        <v>8334</v>
      </c>
      <c r="V1275" t="s">
        <v>8335</v>
      </c>
    </row>
    <row r="1276" spans="1:22" ht="45" hidden="1" x14ac:dyDescent="0.25">
      <c r="A1276">
        <v>1274</v>
      </c>
      <c r="B1276" s="3" t="s">
        <v>1275</v>
      </c>
      <c r="C1276" s="9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f t="shared" si="115"/>
        <v>41151.690104166664</v>
      </c>
      <c r="K1276" s="10">
        <f t="shared" si="116"/>
        <v>2012</v>
      </c>
      <c r="L1276">
        <v>1343320425</v>
      </c>
      <c r="M1276" s="14">
        <f t="shared" si="117"/>
        <v>41116.690104166664</v>
      </c>
      <c r="N1276" s="10">
        <f t="shared" si="118"/>
        <v>2012</v>
      </c>
      <c r="O1276" t="b">
        <v>1</v>
      </c>
      <c r="P1276">
        <v>467</v>
      </c>
      <c r="Q1276" s="10">
        <f t="shared" si="114"/>
        <v>155</v>
      </c>
      <c r="R1276" s="10">
        <f t="shared" si="119"/>
        <v>82.96</v>
      </c>
      <c r="S1276" t="b">
        <v>1</v>
      </c>
      <c r="T1276" t="s">
        <v>8274</v>
      </c>
      <c r="U1276" s="12" t="s">
        <v>8334</v>
      </c>
      <c r="V1276" t="s">
        <v>8335</v>
      </c>
    </row>
    <row r="1277" spans="1:22" ht="45" hidden="1" x14ac:dyDescent="0.25">
      <c r="A1277">
        <v>1275</v>
      </c>
      <c r="B1277" s="3" t="s">
        <v>1276</v>
      </c>
      <c r="C1277" s="9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f t="shared" si="115"/>
        <v>41493.867905092593</v>
      </c>
      <c r="K1277" s="10">
        <f t="shared" si="116"/>
        <v>2013</v>
      </c>
      <c r="L1277">
        <v>1372884587</v>
      </c>
      <c r="M1277" s="14">
        <f t="shared" si="117"/>
        <v>41458.867905092593</v>
      </c>
      <c r="N1277" s="10">
        <f t="shared" si="118"/>
        <v>2013</v>
      </c>
      <c r="O1277" t="b">
        <v>1</v>
      </c>
      <c r="P1277">
        <v>389</v>
      </c>
      <c r="Q1277" s="10">
        <f t="shared" si="114"/>
        <v>162</v>
      </c>
      <c r="R1277" s="10">
        <f t="shared" si="119"/>
        <v>62.52</v>
      </c>
      <c r="S1277" t="b">
        <v>1</v>
      </c>
      <c r="T1277" t="s">
        <v>8274</v>
      </c>
      <c r="U1277" s="12" t="s">
        <v>8334</v>
      </c>
      <c r="V1277" t="s">
        <v>8335</v>
      </c>
    </row>
    <row r="1278" spans="1:22" ht="30" hidden="1" x14ac:dyDescent="0.25">
      <c r="A1278">
        <v>1276</v>
      </c>
      <c r="B1278" s="3" t="s">
        <v>1277</v>
      </c>
      <c r="C1278" s="9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f t="shared" si="115"/>
        <v>40057.166666666664</v>
      </c>
      <c r="K1278" s="10">
        <f t="shared" si="116"/>
        <v>2009</v>
      </c>
      <c r="L1278">
        <v>1247504047</v>
      </c>
      <c r="M1278" s="14">
        <f t="shared" si="117"/>
        <v>40007.704247685186</v>
      </c>
      <c r="N1278" s="10">
        <f t="shared" si="118"/>
        <v>2009</v>
      </c>
      <c r="O1278" t="b">
        <v>1</v>
      </c>
      <c r="P1278">
        <v>68</v>
      </c>
      <c r="Q1278" s="10">
        <f t="shared" si="114"/>
        <v>104</v>
      </c>
      <c r="R1278" s="10">
        <f t="shared" si="119"/>
        <v>46.07</v>
      </c>
      <c r="S1278" t="b">
        <v>1</v>
      </c>
      <c r="T1278" t="s">
        <v>8274</v>
      </c>
      <c r="U1278" s="12" t="s">
        <v>8334</v>
      </c>
      <c r="V1278" t="s">
        <v>8335</v>
      </c>
    </row>
    <row r="1279" spans="1:22" ht="60" hidden="1" x14ac:dyDescent="0.25">
      <c r="A1279">
        <v>1277</v>
      </c>
      <c r="B1279" s="3" t="s">
        <v>1278</v>
      </c>
      <c r="C1279" s="9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f t="shared" si="115"/>
        <v>41156.561886574076</v>
      </c>
      <c r="K1279" s="10">
        <f t="shared" si="116"/>
        <v>2012</v>
      </c>
      <c r="L1279">
        <v>1343741347</v>
      </c>
      <c r="M1279" s="14">
        <f t="shared" si="117"/>
        <v>41121.561886574076</v>
      </c>
      <c r="N1279" s="10">
        <f t="shared" si="118"/>
        <v>2012</v>
      </c>
      <c r="O1279" t="b">
        <v>1</v>
      </c>
      <c r="P1279">
        <v>413</v>
      </c>
      <c r="Q1279" s="10">
        <f t="shared" si="114"/>
        <v>106</v>
      </c>
      <c r="R1279" s="10">
        <f t="shared" si="119"/>
        <v>38.54</v>
      </c>
      <c r="S1279" t="b">
        <v>1</v>
      </c>
      <c r="T1279" t="s">
        <v>8274</v>
      </c>
      <c r="U1279" s="12" t="s">
        <v>8334</v>
      </c>
      <c r="V1279" t="s">
        <v>8335</v>
      </c>
    </row>
    <row r="1280" spans="1:22" ht="60" hidden="1" x14ac:dyDescent="0.25">
      <c r="A1280">
        <v>1278</v>
      </c>
      <c r="B1280" s="3" t="s">
        <v>1279</v>
      </c>
      <c r="C1280" s="9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f t="shared" si="115"/>
        <v>41815.083333333336</v>
      </c>
      <c r="K1280" s="10">
        <f t="shared" si="116"/>
        <v>2014</v>
      </c>
      <c r="L1280">
        <v>1401196766</v>
      </c>
      <c r="M1280" s="14">
        <f t="shared" si="117"/>
        <v>41786.555162037039</v>
      </c>
      <c r="N1280" s="10">
        <f t="shared" si="118"/>
        <v>2014</v>
      </c>
      <c r="O1280" t="b">
        <v>1</v>
      </c>
      <c r="P1280">
        <v>190</v>
      </c>
      <c r="Q1280" s="10">
        <f t="shared" si="114"/>
        <v>155</v>
      </c>
      <c r="R1280" s="10">
        <f t="shared" si="119"/>
        <v>53.01</v>
      </c>
      <c r="S1280" t="b">
        <v>1</v>
      </c>
      <c r="T1280" t="s">
        <v>8274</v>
      </c>
      <c r="U1280" s="12" t="s">
        <v>8334</v>
      </c>
      <c r="V1280" t="s">
        <v>8335</v>
      </c>
    </row>
    <row r="1281" spans="1:22" ht="60" hidden="1" x14ac:dyDescent="0.25">
      <c r="A1281">
        <v>1279</v>
      </c>
      <c r="B1281" s="3" t="s">
        <v>1280</v>
      </c>
      <c r="C1281" s="9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f t="shared" si="115"/>
        <v>41722.057523148149</v>
      </c>
      <c r="K1281" s="10">
        <f t="shared" si="116"/>
        <v>2014</v>
      </c>
      <c r="L1281">
        <v>1392171770</v>
      </c>
      <c r="M1281" s="14">
        <f t="shared" si="117"/>
        <v>41682.099189814813</v>
      </c>
      <c r="N1281" s="10">
        <f t="shared" si="118"/>
        <v>2014</v>
      </c>
      <c r="O1281" t="b">
        <v>1</v>
      </c>
      <c r="P1281">
        <v>189</v>
      </c>
      <c r="Q1281" s="10">
        <f t="shared" si="114"/>
        <v>111</v>
      </c>
      <c r="R1281" s="10">
        <f t="shared" si="119"/>
        <v>73.36</v>
      </c>
      <c r="S1281" t="b">
        <v>1</v>
      </c>
      <c r="T1281" t="s">
        <v>8274</v>
      </c>
      <c r="U1281" s="12" t="s">
        <v>8334</v>
      </c>
      <c r="V1281" t="s">
        <v>8335</v>
      </c>
    </row>
    <row r="1282" spans="1:22" ht="45" hidden="1" x14ac:dyDescent="0.25">
      <c r="A1282">
        <v>1280</v>
      </c>
      <c r="B1282" s="3" t="s">
        <v>1281</v>
      </c>
      <c r="C1282" s="9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f t="shared" si="115"/>
        <v>40603.757569444446</v>
      </c>
      <c r="K1282" s="10">
        <f t="shared" si="116"/>
        <v>2011</v>
      </c>
      <c r="L1282">
        <v>1291227054</v>
      </c>
      <c r="M1282" s="14">
        <f t="shared" si="117"/>
        <v>40513.757569444446</v>
      </c>
      <c r="N1282" s="10">
        <f t="shared" si="118"/>
        <v>2010</v>
      </c>
      <c r="O1282" t="b">
        <v>1</v>
      </c>
      <c r="P1282">
        <v>130</v>
      </c>
      <c r="Q1282" s="10">
        <f t="shared" ref="Q1282:Q1345" si="120">ROUND(E1282/D1282*100,0)</f>
        <v>111</v>
      </c>
      <c r="R1282" s="10">
        <f t="shared" si="119"/>
        <v>127.98</v>
      </c>
      <c r="S1282" t="b">
        <v>1</v>
      </c>
      <c r="T1282" t="s">
        <v>8274</v>
      </c>
      <c r="U1282" s="12" t="s">
        <v>8334</v>
      </c>
      <c r="V1282" t="s">
        <v>8335</v>
      </c>
    </row>
    <row r="1283" spans="1:22" ht="60" hidden="1" x14ac:dyDescent="0.25">
      <c r="A1283">
        <v>1281</v>
      </c>
      <c r="B1283" s="3" t="s">
        <v>1282</v>
      </c>
      <c r="C1283" s="9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f t="shared" ref="J1283:J1346" si="121">(((I1283/60)/60/24)+DATE(1970,1,1))</f>
        <v>41483.743472222224</v>
      </c>
      <c r="K1283" s="10">
        <f t="shared" ref="K1283:K1346" si="122">YEAR(J1283)</f>
        <v>2013</v>
      </c>
      <c r="L1283">
        <v>1373305836</v>
      </c>
      <c r="M1283" s="14">
        <f t="shared" ref="M1283:M1346" si="123">(((L1283/60)/60/24)+DATE(1970,1,1))</f>
        <v>41463.743472222224</v>
      </c>
      <c r="N1283" s="10">
        <f t="shared" ref="N1283:N1346" si="124">YEAR(M1283)</f>
        <v>2013</v>
      </c>
      <c r="O1283" t="b">
        <v>1</v>
      </c>
      <c r="P1283">
        <v>74</v>
      </c>
      <c r="Q1283" s="10">
        <f t="shared" si="120"/>
        <v>111</v>
      </c>
      <c r="R1283" s="10">
        <f t="shared" ref="R1283:R1346" si="125">IFERROR(ROUND(E1283/P1283,2),0)</f>
        <v>104.73</v>
      </c>
      <c r="S1283" t="b">
        <v>1</v>
      </c>
      <c r="T1283" t="s">
        <v>8274</v>
      </c>
      <c r="U1283" s="12" t="s">
        <v>8334</v>
      </c>
      <c r="V1283" t="s">
        <v>8335</v>
      </c>
    </row>
    <row r="1284" spans="1:22" ht="60" hidden="1" x14ac:dyDescent="0.25">
      <c r="A1284">
        <v>1282</v>
      </c>
      <c r="B1284" s="3" t="s">
        <v>1283</v>
      </c>
      <c r="C1284" s="9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f t="shared" si="121"/>
        <v>41617.207638888889</v>
      </c>
      <c r="K1284" s="10">
        <f t="shared" si="122"/>
        <v>2013</v>
      </c>
      <c r="L1284">
        <v>1383909855</v>
      </c>
      <c r="M1284" s="14">
        <f t="shared" si="123"/>
        <v>41586.475173611114</v>
      </c>
      <c r="N1284" s="10">
        <f t="shared" si="124"/>
        <v>2013</v>
      </c>
      <c r="O1284" t="b">
        <v>1</v>
      </c>
      <c r="P1284">
        <v>274</v>
      </c>
      <c r="Q1284" s="10">
        <f t="shared" si="120"/>
        <v>124</v>
      </c>
      <c r="R1284" s="10">
        <f t="shared" si="125"/>
        <v>67.67</v>
      </c>
      <c r="S1284" t="b">
        <v>1</v>
      </c>
      <c r="T1284" t="s">
        <v>8274</v>
      </c>
      <c r="U1284" s="12" t="s">
        <v>8334</v>
      </c>
      <c r="V1284" t="s">
        <v>8335</v>
      </c>
    </row>
    <row r="1285" spans="1:22" ht="45" hidden="1" x14ac:dyDescent="0.25">
      <c r="A1285">
        <v>1283</v>
      </c>
      <c r="B1285" s="3" t="s">
        <v>1284</v>
      </c>
      <c r="C1285" s="9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f t="shared" si="121"/>
        <v>41344.166666666664</v>
      </c>
      <c r="K1285" s="10">
        <f t="shared" si="122"/>
        <v>2013</v>
      </c>
      <c r="L1285">
        <v>1360948389</v>
      </c>
      <c r="M1285" s="14">
        <f t="shared" si="123"/>
        <v>41320.717465277776</v>
      </c>
      <c r="N1285" s="10">
        <f t="shared" si="124"/>
        <v>2013</v>
      </c>
      <c r="O1285" t="b">
        <v>1</v>
      </c>
      <c r="P1285">
        <v>22</v>
      </c>
      <c r="Q1285" s="10">
        <f t="shared" si="120"/>
        <v>211</v>
      </c>
      <c r="R1285" s="10">
        <f t="shared" si="125"/>
        <v>95.93</v>
      </c>
      <c r="S1285" t="b">
        <v>1</v>
      </c>
      <c r="T1285" t="s">
        <v>8274</v>
      </c>
      <c r="U1285" s="12" t="s">
        <v>8334</v>
      </c>
      <c r="V1285" t="s">
        <v>8335</v>
      </c>
    </row>
    <row r="1286" spans="1:22" ht="60" x14ac:dyDescent="0.25">
      <c r="A1286">
        <v>1284</v>
      </c>
      <c r="B1286" s="3" t="s">
        <v>1285</v>
      </c>
      <c r="C1286" s="9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f t="shared" si="121"/>
        <v>42735.707638888889</v>
      </c>
      <c r="K1286" s="10">
        <f t="shared" si="122"/>
        <v>2016</v>
      </c>
      <c r="L1286">
        <v>1481175482</v>
      </c>
      <c r="M1286" s="14">
        <f t="shared" si="123"/>
        <v>42712.23474537037</v>
      </c>
      <c r="N1286" s="10">
        <f t="shared" si="124"/>
        <v>2016</v>
      </c>
      <c r="O1286" t="b">
        <v>0</v>
      </c>
      <c r="P1286">
        <v>31</v>
      </c>
      <c r="Q1286" s="10">
        <f t="shared" si="120"/>
        <v>101</v>
      </c>
      <c r="R1286" s="10">
        <f t="shared" si="125"/>
        <v>65.16</v>
      </c>
      <c r="S1286" t="b">
        <v>1</v>
      </c>
      <c r="T1286" t="s">
        <v>8269</v>
      </c>
      <c r="U1286" s="12" t="s">
        <v>8310</v>
      </c>
      <c r="V1286" t="s">
        <v>8311</v>
      </c>
    </row>
    <row r="1287" spans="1:22" ht="60" x14ac:dyDescent="0.25">
      <c r="A1287">
        <v>1285</v>
      </c>
      <c r="B1287" s="3" t="s">
        <v>1286</v>
      </c>
      <c r="C1287" s="9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f t="shared" si="121"/>
        <v>42175.583043981482</v>
      </c>
      <c r="K1287" s="10">
        <f t="shared" si="122"/>
        <v>2015</v>
      </c>
      <c r="L1287">
        <v>1433512775</v>
      </c>
      <c r="M1287" s="14">
        <f t="shared" si="123"/>
        <v>42160.583043981482</v>
      </c>
      <c r="N1287" s="10">
        <f t="shared" si="124"/>
        <v>2015</v>
      </c>
      <c r="O1287" t="b">
        <v>0</v>
      </c>
      <c r="P1287">
        <v>63</v>
      </c>
      <c r="Q1287" s="10">
        <f t="shared" si="120"/>
        <v>102</v>
      </c>
      <c r="R1287" s="10">
        <f t="shared" si="125"/>
        <v>32.270000000000003</v>
      </c>
      <c r="S1287" t="b">
        <v>1</v>
      </c>
      <c r="T1287" t="s">
        <v>8269</v>
      </c>
      <c r="U1287" s="12" t="s">
        <v>8310</v>
      </c>
      <c r="V1287" t="s">
        <v>8311</v>
      </c>
    </row>
    <row r="1288" spans="1:22" ht="45" x14ac:dyDescent="0.25">
      <c r="A1288">
        <v>1286</v>
      </c>
      <c r="B1288" s="3" t="s">
        <v>1287</v>
      </c>
      <c r="C1288" s="9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f t="shared" si="121"/>
        <v>42052.583333333328</v>
      </c>
      <c r="K1288" s="10">
        <f t="shared" si="122"/>
        <v>2015</v>
      </c>
      <c r="L1288">
        <v>1423041227</v>
      </c>
      <c r="M1288" s="14">
        <f t="shared" si="123"/>
        <v>42039.384571759263</v>
      </c>
      <c r="N1288" s="10">
        <f t="shared" si="124"/>
        <v>2015</v>
      </c>
      <c r="O1288" t="b">
        <v>0</v>
      </c>
      <c r="P1288">
        <v>20</v>
      </c>
      <c r="Q1288" s="10">
        <f t="shared" si="120"/>
        <v>108</v>
      </c>
      <c r="R1288" s="10">
        <f t="shared" si="125"/>
        <v>81.25</v>
      </c>
      <c r="S1288" t="b">
        <v>1</v>
      </c>
      <c r="T1288" t="s">
        <v>8269</v>
      </c>
      <c r="U1288" s="12" t="s">
        <v>8310</v>
      </c>
      <c r="V1288" t="s">
        <v>8311</v>
      </c>
    </row>
    <row r="1289" spans="1:22" ht="90" x14ac:dyDescent="0.25">
      <c r="A1289">
        <v>1287</v>
      </c>
      <c r="B1289" s="3" t="s">
        <v>1288</v>
      </c>
      <c r="C1289" s="9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f t="shared" si="121"/>
        <v>42167.621018518519</v>
      </c>
      <c r="K1289" s="10">
        <f t="shared" si="122"/>
        <v>2015</v>
      </c>
      <c r="L1289">
        <v>1428936856</v>
      </c>
      <c r="M1289" s="14">
        <f t="shared" si="123"/>
        <v>42107.621018518519</v>
      </c>
      <c r="N1289" s="10">
        <f t="shared" si="124"/>
        <v>2015</v>
      </c>
      <c r="O1289" t="b">
        <v>0</v>
      </c>
      <c r="P1289">
        <v>25</v>
      </c>
      <c r="Q1289" s="10">
        <f t="shared" si="120"/>
        <v>242</v>
      </c>
      <c r="R1289" s="10">
        <f t="shared" si="125"/>
        <v>24.2</v>
      </c>
      <c r="S1289" t="b">
        <v>1</v>
      </c>
      <c r="T1289" t="s">
        <v>8269</v>
      </c>
      <c r="U1289" s="12" t="s">
        <v>8310</v>
      </c>
      <c r="V1289" t="s">
        <v>8311</v>
      </c>
    </row>
    <row r="1290" spans="1:22" ht="60" x14ac:dyDescent="0.25">
      <c r="A1290">
        <v>1288</v>
      </c>
      <c r="B1290" s="3" t="s">
        <v>1289</v>
      </c>
      <c r="C1290" s="9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f t="shared" si="121"/>
        <v>42592.166666666672</v>
      </c>
      <c r="K1290" s="10">
        <f t="shared" si="122"/>
        <v>2016</v>
      </c>
      <c r="L1290">
        <v>1468122163</v>
      </c>
      <c r="M1290" s="14">
        <f t="shared" si="123"/>
        <v>42561.154664351852</v>
      </c>
      <c r="N1290" s="10">
        <f t="shared" si="124"/>
        <v>2016</v>
      </c>
      <c r="O1290" t="b">
        <v>0</v>
      </c>
      <c r="P1290">
        <v>61</v>
      </c>
      <c r="Q1290" s="10">
        <f t="shared" si="120"/>
        <v>100</v>
      </c>
      <c r="R1290" s="10">
        <f t="shared" si="125"/>
        <v>65.87</v>
      </c>
      <c r="S1290" t="b">
        <v>1</v>
      </c>
      <c r="T1290" t="s">
        <v>8269</v>
      </c>
      <c r="U1290" s="12" t="s">
        <v>8310</v>
      </c>
      <c r="V1290" t="s">
        <v>8311</v>
      </c>
    </row>
    <row r="1291" spans="1:22" ht="45" x14ac:dyDescent="0.25">
      <c r="A1291">
        <v>1289</v>
      </c>
      <c r="B1291" s="3" t="s">
        <v>1290</v>
      </c>
      <c r="C1291" s="9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f t="shared" si="121"/>
        <v>42739.134780092587</v>
      </c>
      <c r="K1291" s="10">
        <f t="shared" si="122"/>
        <v>2017</v>
      </c>
      <c r="L1291">
        <v>1480907645</v>
      </c>
      <c r="M1291" s="14">
        <f t="shared" si="123"/>
        <v>42709.134780092587</v>
      </c>
      <c r="N1291" s="10">
        <f t="shared" si="124"/>
        <v>2016</v>
      </c>
      <c r="O1291" t="b">
        <v>0</v>
      </c>
      <c r="P1291">
        <v>52</v>
      </c>
      <c r="Q1291" s="10">
        <f t="shared" si="120"/>
        <v>125</v>
      </c>
      <c r="R1291" s="10">
        <f t="shared" si="125"/>
        <v>36.08</v>
      </c>
      <c r="S1291" t="b">
        <v>1</v>
      </c>
      <c r="T1291" t="s">
        <v>8269</v>
      </c>
      <c r="U1291" s="12" t="s">
        <v>8310</v>
      </c>
      <c r="V1291" t="s">
        <v>8311</v>
      </c>
    </row>
    <row r="1292" spans="1:22" ht="30" x14ac:dyDescent="0.25">
      <c r="A1292">
        <v>1290</v>
      </c>
      <c r="B1292" s="3" t="s">
        <v>1291</v>
      </c>
      <c r="C1292" s="9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f t="shared" si="121"/>
        <v>42117.290972222225</v>
      </c>
      <c r="K1292" s="10">
        <f t="shared" si="122"/>
        <v>2015</v>
      </c>
      <c r="L1292">
        <v>1427121931</v>
      </c>
      <c r="M1292" s="14">
        <f t="shared" si="123"/>
        <v>42086.614942129629</v>
      </c>
      <c r="N1292" s="10">
        <f t="shared" si="124"/>
        <v>2015</v>
      </c>
      <c r="O1292" t="b">
        <v>0</v>
      </c>
      <c r="P1292">
        <v>86</v>
      </c>
      <c r="Q1292" s="10">
        <f t="shared" si="120"/>
        <v>109</v>
      </c>
      <c r="R1292" s="10">
        <f t="shared" si="125"/>
        <v>44.19</v>
      </c>
      <c r="S1292" t="b">
        <v>1</v>
      </c>
      <c r="T1292" t="s">
        <v>8269</v>
      </c>
      <c r="U1292" s="12" t="s">
        <v>8310</v>
      </c>
      <c r="V1292" t="s">
        <v>8311</v>
      </c>
    </row>
    <row r="1293" spans="1:22" ht="60" x14ac:dyDescent="0.25">
      <c r="A1293">
        <v>1291</v>
      </c>
      <c r="B1293" s="3" t="s">
        <v>1292</v>
      </c>
      <c r="C1293" s="9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f t="shared" si="121"/>
        <v>42101.291666666672</v>
      </c>
      <c r="K1293" s="10">
        <f t="shared" si="122"/>
        <v>2015</v>
      </c>
      <c r="L1293">
        <v>1425224391</v>
      </c>
      <c r="M1293" s="14">
        <f t="shared" si="123"/>
        <v>42064.652673611112</v>
      </c>
      <c r="N1293" s="10">
        <f t="shared" si="124"/>
        <v>2015</v>
      </c>
      <c r="O1293" t="b">
        <v>0</v>
      </c>
      <c r="P1293">
        <v>42</v>
      </c>
      <c r="Q1293" s="10">
        <f t="shared" si="120"/>
        <v>146</v>
      </c>
      <c r="R1293" s="10">
        <f t="shared" si="125"/>
        <v>104.07</v>
      </c>
      <c r="S1293" t="b">
        <v>1</v>
      </c>
      <c r="T1293" t="s">
        <v>8269</v>
      </c>
      <c r="U1293" s="12" t="s">
        <v>8310</v>
      </c>
      <c r="V1293" t="s">
        <v>8311</v>
      </c>
    </row>
    <row r="1294" spans="1:22" ht="60" x14ac:dyDescent="0.25">
      <c r="A1294">
        <v>1292</v>
      </c>
      <c r="B1294" s="3" t="s">
        <v>1293</v>
      </c>
      <c r="C1294" s="9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f t="shared" si="121"/>
        <v>42283.957638888889</v>
      </c>
      <c r="K1294" s="10">
        <f t="shared" si="122"/>
        <v>2015</v>
      </c>
      <c r="L1294">
        <v>1441822828</v>
      </c>
      <c r="M1294" s="14">
        <f t="shared" si="123"/>
        <v>42256.764212962968</v>
      </c>
      <c r="N1294" s="10">
        <f t="shared" si="124"/>
        <v>2015</v>
      </c>
      <c r="O1294" t="b">
        <v>0</v>
      </c>
      <c r="P1294">
        <v>52</v>
      </c>
      <c r="Q1294" s="10">
        <f t="shared" si="120"/>
        <v>110</v>
      </c>
      <c r="R1294" s="10">
        <f t="shared" si="125"/>
        <v>35.96</v>
      </c>
      <c r="S1294" t="b">
        <v>1</v>
      </c>
      <c r="T1294" t="s">
        <v>8269</v>
      </c>
      <c r="U1294" s="12" t="s">
        <v>8310</v>
      </c>
      <c r="V1294" t="s">
        <v>8311</v>
      </c>
    </row>
    <row r="1295" spans="1:22" ht="60" x14ac:dyDescent="0.25">
      <c r="A1295">
        <v>1293</v>
      </c>
      <c r="B1295" s="3" t="s">
        <v>1294</v>
      </c>
      <c r="C1295" s="9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f t="shared" si="121"/>
        <v>42322.742719907401</v>
      </c>
      <c r="K1295" s="10">
        <f t="shared" si="122"/>
        <v>2015</v>
      </c>
      <c r="L1295">
        <v>1444927771</v>
      </c>
      <c r="M1295" s="14">
        <f t="shared" si="123"/>
        <v>42292.701053240744</v>
      </c>
      <c r="N1295" s="10">
        <f t="shared" si="124"/>
        <v>2015</v>
      </c>
      <c r="O1295" t="b">
        <v>0</v>
      </c>
      <c r="P1295">
        <v>120</v>
      </c>
      <c r="Q1295" s="10">
        <f t="shared" si="120"/>
        <v>102</v>
      </c>
      <c r="R1295" s="10">
        <f t="shared" si="125"/>
        <v>127.79</v>
      </c>
      <c r="S1295" t="b">
        <v>1</v>
      </c>
      <c r="T1295" t="s">
        <v>8269</v>
      </c>
      <c r="U1295" s="12" t="s">
        <v>8310</v>
      </c>
      <c r="V1295" t="s">
        <v>8311</v>
      </c>
    </row>
    <row r="1296" spans="1:22" ht="60" x14ac:dyDescent="0.25">
      <c r="A1296">
        <v>1294</v>
      </c>
      <c r="B1296" s="3" t="s">
        <v>1295</v>
      </c>
      <c r="C1296" s="9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f t="shared" si="121"/>
        <v>42296.458333333328</v>
      </c>
      <c r="K1296" s="10">
        <f t="shared" si="122"/>
        <v>2015</v>
      </c>
      <c r="L1296">
        <v>1443696797</v>
      </c>
      <c r="M1296" s="14">
        <f t="shared" si="123"/>
        <v>42278.453668981485</v>
      </c>
      <c r="N1296" s="10">
        <f t="shared" si="124"/>
        <v>2015</v>
      </c>
      <c r="O1296" t="b">
        <v>0</v>
      </c>
      <c r="P1296">
        <v>22</v>
      </c>
      <c r="Q1296" s="10">
        <f t="shared" si="120"/>
        <v>122</v>
      </c>
      <c r="R1296" s="10">
        <f t="shared" si="125"/>
        <v>27.73</v>
      </c>
      <c r="S1296" t="b">
        <v>1</v>
      </c>
      <c r="T1296" t="s">
        <v>8269</v>
      </c>
      <c r="U1296" s="12" t="s">
        <v>8310</v>
      </c>
      <c r="V1296" t="s">
        <v>8311</v>
      </c>
    </row>
    <row r="1297" spans="1:22" ht="60" x14ac:dyDescent="0.25">
      <c r="A1297">
        <v>1295</v>
      </c>
      <c r="B1297" s="3" t="s">
        <v>1296</v>
      </c>
      <c r="C1297" s="9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f t="shared" si="121"/>
        <v>42214.708333333328</v>
      </c>
      <c r="K1297" s="10">
        <f t="shared" si="122"/>
        <v>2015</v>
      </c>
      <c r="L1297">
        <v>1435585497</v>
      </c>
      <c r="M1297" s="14">
        <f t="shared" si="123"/>
        <v>42184.572881944448</v>
      </c>
      <c r="N1297" s="10">
        <f t="shared" si="124"/>
        <v>2015</v>
      </c>
      <c r="O1297" t="b">
        <v>0</v>
      </c>
      <c r="P1297">
        <v>64</v>
      </c>
      <c r="Q1297" s="10">
        <f t="shared" si="120"/>
        <v>102</v>
      </c>
      <c r="R1297" s="10">
        <f t="shared" si="125"/>
        <v>39.83</v>
      </c>
      <c r="S1297" t="b">
        <v>1</v>
      </c>
      <c r="T1297" t="s">
        <v>8269</v>
      </c>
      <c r="U1297" s="12" t="s">
        <v>8310</v>
      </c>
      <c r="V1297" t="s">
        <v>8311</v>
      </c>
    </row>
    <row r="1298" spans="1:22" ht="60" x14ac:dyDescent="0.25">
      <c r="A1298">
        <v>1296</v>
      </c>
      <c r="B1298" s="3" t="s">
        <v>1297</v>
      </c>
      <c r="C1298" s="9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f t="shared" si="121"/>
        <v>42443.008946759262</v>
      </c>
      <c r="K1298" s="10">
        <f t="shared" si="122"/>
        <v>2016</v>
      </c>
      <c r="L1298">
        <v>1456189973</v>
      </c>
      <c r="M1298" s="14">
        <f t="shared" si="123"/>
        <v>42423.050613425927</v>
      </c>
      <c r="N1298" s="10">
        <f t="shared" si="124"/>
        <v>2016</v>
      </c>
      <c r="O1298" t="b">
        <v>0</v>
      </c>
      <c r="P1298">
        <v>23</v>
      </c>
      <c r="Q1298" s="10">
        <f t="shared" si="120"/>
        <v>141</v>
      </c>
      <c r="R1298" s="10">
        <f t="shared" si="125"/>
        <v>52.17</v>
      </c>
      <c r="S1298" t="b">
        <v>1</v>
      </c>
      <c r="T1298" t="s">
        <v>8269</v>
      </c>
      <c r="U1298" s="12" t="s">
        <v>8310</v>
      </c>
      <c r="V1298" t="s">
        <v>8311</v>
      </c>
    </row>
    <row r="1299" spans="1:22" ht="60" x14ac:dyDescent="0.25">
      <c r="A1299">
        <v>1297</v>
      </c>
      <c r="B1299" s="3" t="s">
        <v>1298</v>
      </c>
      <c r="C1299" s="9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f t="shared" si="121"/>
        <v>42491.747199074074</v>
      </c>
      <c r="K1299" s="10">
        <f t="shared" si="122"/>
        <v>2016</v>
      </c>
      <c r="L1299">
        <v>1459533358</v>
      </c>
      <c r="M1299" s="14">
        <f t="shared" si="123"/>
        <v>42461.747199074074</v>
      </c>
      <c r="N1299" s="10">
        <f t="shared" si="124"/>
        <v>2016</v>
      </c>
      <c r="O1299" t="b">
        <v>0</v>
      </c>
      <c r="P1299">
        <v>238</v>
      </c>
      <c r="Q1299" s="10">
        <f t="shared" si="120"/>
        <v>110</v>
      </c>
      <c r="R1299" s="10">
        <f t="shared" si="125"/>
        <v>92.04</v>
      </c>
      <c r="S1299" t="b">
        <v>1</v>
      </c>
      <c r="T1299" t="s">
        <v>8269</v>
      </c>
      <c r="U1299" s="12" t="s">
        <v>8310</v>
      </c>
      <c r="V1299" t="s">
        <v>8311</v>
      </c>
    </row>
    <row r="1300" spans="1:22" ht="60" x14ac:dyDescent="0.25">
      <c r="A1300">
        <v>1298</v>
      </c>
      <c r="B1300" s="3" t="s">
        <v>1299</v>
      </c>
      <c r="C1300" s="9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f t="shared" si="121"/>
        <v>42488.680925925932</v>
      </c>
      <c r="K1300" s="10">
        <f t="shared" si="122"/>
        <v>2016</v>
      </c>
      <c r="L1300">
        <v>1459268432</v>
      </c>
      <c r="M1300" s="14">
        <f t="shared" si="123"/>
        <v>42458.680925925932</v>
      </c>
      <c r="N1300" s="10">
        <f t="shared" si="124"/>
        <v>2016</v>
      </c>
      <c r="O1300" t="b">
        <v>0</v>
      </c>
      <c r="P1300">
        <v>33</v>
      </c>
      <c r="Q1300" s="10">
        <f t="shared" si="120"/>
        <v>105</v>
      </c>
      <c r="R1300" s="10">
        <f t="shared" si="125"/>
        <v>63.42</v>
      </c>
      <c r="S1300" t="b">
        <v>1</v>
      </c>
      <c r="T1300" t="s">
        <v>8269</v>
      </c>
      <c r="U1300" s="12" t="s">
        <v>8310</v>
      </c>
      <c r="V1300" t="s">
        <v>8311</v>
      </c>
    </row>
    <row r="1301" spans="1:22" ht="45" x14ac:dyDescent="0.25">
      <c r="A1301">
        <v>1299</v>
      </c>
      <c r="B1301" s="3" t="s">
        <v>1300</v>
      </c>
      <c r="C1301" s="9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f t="shared" si="121"/>
        <v>42199.814340277779</v>
      </c>
      <c r="K1301" s="10">
        <f t="shared" si="122"/>
        <v>2015</v>
      </c>
      <c r="L1301">
        <v>1434310359</v>
      </c>
      <c r="M1301" s="14">
        <f t="shared" si="123"/>
        <v>42169.814340277779</v>
      </c>
      <c r="N1301" s="10">
        <f t="shared" si="124"/>
        <v>2015</v>
      </c>
      <c r="O1301" t="b">
        <v>0</v>
      </c>
      <c r="P1301">
        <v>32</v>
      </c>
      <c r="Q1301" s="10">
        <f t="shared" si="120"/>
        <v>124</v>
      </c>
      <c r="R1301" s="10">
        <f t="shared" si="125"/>
        <v>135.63</v>
      </c>
      <c r="S1301" t="b">
        <v>1</v>
      </c>
      <c r="T1301" t="s">
        <v>8269</v>
      </c>
      <c r="U1301" s="12" t="s">
        <v>8310</v>
      </c>
      <c r="V1301" t="s">
        <v>8311</v>
      </c>
    </row>
    <row r="1302" spans="1:22" ht="60" x14ac:dyDescent="0.25">
      <c r="A1302">
        <v>1300</v>
      </c>
      <c r="B1302" s="3" t="s">
        <v>1301</v>
      </c>
      <c r="C1302" s="9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f t="shared" si="121"/>
        <v>42522.789583333331</v>
      </c>
      <c r="K1302" s="10">
        <f t="shared" si="122"/>
        <v>2016</v>
      </c>
      <c r="L1302">
        <v>1461427938</v>
      </c>
      <c r="M1302" s="14">
        <f t="shared" si="123"/>
        <v>42483.675208333334</v>
      </c>
      <c r="N1302" s="10">
        <f t="shared" si="124"/>
        <v>2016</v>
      </c>
      <c r="O1302" t="b">
        <v>0</v>
      </c>
      <c r="P1302">
        <v>24</v>
      </c>
      <c r="Q1302" s="10">
        <f t="shared" si="120"/>
        <v>135</v>
      </c>
      <c r="R1302" s="10">
        <f t="shared" si="125"/>
        <v>168.75</v>
      </c>
      <c r="S1302" t="b">
        <v>1</v>
      </c>
      <c r="T1302" t="s">
        <v>8269</v>
      </c>
      <c r="U1302" s="12" t="s">
        <v>8310</v>
      </c>
      <c r="V1302" t="s">
        <v>8311</v>
      </c>
    </row>
    <row r="1303" spans="1:22" ht="60" x14ac:dyDescent="0.25">
      <c r="A1303">
        <v>1301</v>
      </c>
      <c r="B1303" s="3" t="s">
        <v>1302</v>
      </c>
      <c r="C1303" s="9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f t="shared" si="121"/>
        <v>42206.125</v>
      </c>
      <c r="K1303" s="10">
        <f t="shared" si="122"/>
        <v>2015</v>
      </c>
      <c r="L1303">
        <v>1436551178</v>
      </c>
      <c r="M1303" s="14">
        <f t="shared" si="123"/>
        <v>42195.749745370369</v>
      </c>
      <c r="N1303" s="10">
        <f t="shared" si="124"/>
        <v>2015</v>
      </c>
      <c r="O1303" t="b">
        <v>0</v>
      </c>
      <c r="P1303">
        <v>29</v>
      </c>
      <c r="Q1303" s="10">
        <f t="shared" si="120"/>
        <v>103</v>
      </c>
      <c r="R1303" s="10">
        <f t="shared" si="125"/>
        <v>70.86</v>
      </c>
      <c r="S1303" t="b">
        <v>1</v>
      </c>
      <c r="T1303" t="s">
        <v>8269</v>
      </c>
      <c r="U1303" s="12" t="s">
        <v>8310</v>
      </c>
      <c r="V1303" t="s">
        <v>8311</v>
      </c>
    </row>
    <row r="1304" spans="1:22" ht="45" x14ac:dyDescent="0.25">
      <c r="A1304">
        <v>1302</v>
      </c>
      <c r="B1304" s="3" t="s">
        <v>1303</v>
      </c>
      <c r="C1304" s="9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f t="shared" si="121"/>
        <v>42705.099664351852</v>
      </c>
      <c r="K1304" s="10">
        <f t="shared" si="122"/>
        <v>2016</v>
      </c>
      <c r="L1304">
        <v>1477963411</v>
      </c>
      <c r="M1304" s="14">
        <f t="shared" si="123"/>
        <v>42675.057997685188</v>
      </c>
      <c r="N1304" s="10">
        <f t="shared" si="124"/>
        <v>2016</v>
      </c>
      <c r="O1304" t="b">
        <v>0</v>
      </c>
      <c r="P1304">
        <v>50</v>
      </c>
      <c r="Q1304" s="10">
        <f t="shared" si="120"/>
        <v>100</v>
      </c>
      <c r="R1304" s="10">
        <f t="shared" si="125"/>
        <v>50</v>
      </c>
      <c r="S1304" t="b">
        <v>1</v>
      </c>
      <c r="T1304" t="s">
        <v>8269</v>
      </c>
      <c r="U1304" s="12" t="s">
        <v>8310</v>
      </c>
      <c r="V1304" t="s">
        <v>8311</v>
      </c>
    </row>
    <row r="1305" spans="1:22" ht="30" x14ac:dyDescent="0.25">
      <c r="A1305">
        <v>1303</v>
      </c>
      <c r="B1305" s="3" t="s">
        <v>1304</v>
      </c>
      <c r="C1305" s="9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f t="shared" si="121"/>
        <v>42582.458333333328</v>
      </c>
      <c r="K1305" s="10">
        <f t="shared" si="122"/>
        <v>2016</v>
      </c>
      <c r="L1305">
        <v>1468578920</v>
      </c>
      <c r="M1305" s="14">
        <f t="shared" si="123"/>
        <v>42566.441203703704</v>
      </c>
      <c r="N1305" s="10">
        <f t="shared" si="124"/>
        <v>2016</v>
      </c>
      <c r="O1305" t="b">
        <v>0</v>
      </c>
      <c r="P1305">
        <v>108</v>
      </c>
      <c r="Q1305" s="10">
        <f t="shared" si="120"/>
        <v>130</v>
      </c>
      <c r="R1305" s="10">
        <f t="shared" si="125"/>
        <v>42.21</v>
      </c>
      <c r="S1305" t="b">
        <v>1</v>
      </c>
      <c r="T1305" t="s">
        <v>8269</v>
      </c>
      <c r="U1305" s="12" t="s">
        <v>8310</v>
      </c>
      <c r="V1305" t="s">
        <v>8311</v>
      </c>
    </row>
    <row r="1306" spans="1:22" ht="45" hidden="1" x14ac:dyDescent="0.25">
      <c r="A1306">
        <v>1304</v>
      </c>
      <c r="B1306" s="3" t="s">
        <v>1305</v>
      </c>
      <c r="C1306" s="9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f t="shared" si="121"/>
        <v>42807.152835648143</v>
      </c>
      <c r="K1306" s="10">
        <f t="shared" si="122"/>
        <v>2017</v>
      </c>
      <c r="L1306">
        <v>1484196005</v>
      </c>
      <c r="M1306" s="14">
        <f t="shared" si="123"/>
        <v>42747.194502314815</v>
      </c>
      <c r="N1306" s="10">
        <f t="shared" si="124"/>
        <v>2017</v>
      </c>
      <c r="O1306" t="b">
        <v>0</v>
      </c>
      <c r="P1306">
        <v>104</v>
      </c>
      <c r="Q1306" s="10">
        <f t="shared" si="120"/>
        <v>40</v>
      </c>
      <c r="R1306" s="10">
        <f t="shared" si="125"/>
        <v>152.41</v>
      </c>
      <c r="S1306" t="b">
        <v>0</v>
      </c>
      <c r="T1306" t="s">
        <v>8271</v>
      </c>
      <c r="U1306" s="12" t="s">
        <v>8328</v>
      </c>
      <c r="V1306" t="s">
        <v>8330</v>
      </c>
    </row>
    <row r="1307" spans="1:22" ht="60" hidden="1" x14ac:dyDescent="0.25">
      <c r="A1307">
        <v>1305</v>
      </c>
      <c r="B1307" s="3" t="s">
        <v>1306</v>
      </c>
      <c r="C1307" s="9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f t="shared" si="121"/>
        <v>42572.729166666672</v>
      </c>
      <c r="K1307" s="10">
        <f t="shared" si="122"/>
        <v>2016</v>
      </c>
      <c r="L1307">
        <v>1466611108</v>
      </c>
      <c r="M1307" s="14">
        <f t="shared" si="123"/>
        <v>42543.665601851855</v>
      </c>
      <c r="N1307" s="10">
        <f t="shared" si="124"/>
        <v>2016</v>
      </c>
      <c r="O1307" t="b">
        <v>0</v>
      </c>
      <c r="P1307">
        <v>86</v>
      </c>
      <c r="Q1307" s="10">
        <f t="shared" si="120"/>
        <v>26</v>
      </c>
      <c r="R1307" s="10">
        <f t="shared" si="125"/>
        <v>90.62</v>
      </c>
      <c r="S1307" t="b">
        <v>0</v>
      </c>
      <c r="T1307" t="s">
        <v>8271</v>
      </c>
      <c r="U1307" s="12" t="s">
        <v>8328</v>
      </c>
      <c r="V1307" t="s">
        <v>8330</v>
      </c>
    </row>
    <row r="1308" spans="1:22" ht="60" hidden="1" x14ac:dyDescent="0.25">
      <c r="A1308">
        <v>1306</v>
      </c>
      <c r="B1308" s="3" t="s">
        <v>1307</v>
      </c>
      <c r="C1308" s="9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f t="shared" si="121"/>
        <v>41977.457569444443</v>
      </c>
      <c r="K1308" s="10">
        <f t="shared" si="122"/>
        <v>2014</v>
      </c>
      <c r="L1308">
        <v>1415098734</v>
      </c>
      <c r="M1308" s="14">
        <f t="shared" si="123"/>
        <v>41947.457569444443</v>
      </c>
      <c r="N1308" s="10">
        <f t="shared" si="124"/>
        <v>2014</v>
      </c>
      <c r="O1308" t="b">
        <v>0</v>
      </c>
      <c r="P1308">
        <v>356</v>
      </c>
      <c r="Q1308" s="10">
        <f t="shared" si="120"/>
        <v>65</v>
      </c>
      <c r="R1308" s="10">
        <f t="shared" si="125"/>
        <v>201.6</v>
      </c>
      <c r="S1308" t="b">
        <v>0</v>
      </c>
      <c r="T1308" t="s">
        <v>8271</v>
      </c>
      <c r="U1308" s="12" t="s">
        <v>8328</v>
      </c>
      <c r="V1308" t="s">
        <v>8330</v>
      </c>
    </row>
    <row r="1309" spans="1:22" ht="30" hidden="1" x14ac:dyDescent="0.25">
      <c r="A1309">
        <v>1307</v>
      </c>
      <c r="B1309" s="3" t="s">
        <v>1308</v>
      </c>
      <c r="C1309" s="9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f t="shared" si="121"/>
        <v>42417.503229166665</v>
      </c>
      <c r="K1309" s="10">
        <f t="shared" si="122"/>
        <v>2016</v>
      </c>
      <c r="L1309">
        <v>1453118679</v>
      </c>
      <c r="M1309" s="14">
        <f t="shared" si="123"/>
        <v>42387.503229166665</v>
      </c>
      <c r="N1309" s="10">
        <f t="shared" si="124"/>
        <v>2016</v>
      </c>
      <c r="O1309" t="b">
        <v>0</v>
      </c>
      <c r="P1309">
        <v>45</v>
      </c>
      <c r="Q1309" s="10">
        <f t="shared" si="120"/>
        <v>12</v>
      </c>
      <c r="R1309" s="10">
        <f t="shared" si="125"/>
        <v>127.93</v>
      </c>
      <c r="S1309" t="b">
        <v>0</v>
      </c>
      <c r="T1309" t="s">
        <v>8271</v>
      </c>
      <c r="U1309" s="12" t="s">
        <v>8328</v>
      </c>
      <c r="V1309" t="s">
        <v>8330</v>
      </c>
    </row>
    <row r="1310" spans="1:22" ht="30" hidden="1" x14ac:dyDescent="0.25">
      <c r="A1310">
        <v>1308</v>
      </c>
      <c r="B1310" s="3" t="s">
        <v>1309</v>
      </c>
      <c r="C1310" s="9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f t="shared" si="121"/>
        <v>42651.613564814819</v>
      </c>
      <c r="K1310" s="10">
        <f t="shared" si="122"/>
        <v>2016</v>
      </c>
      <c r="L1310">
        <v>1472481812</v>
      </c>
      <c r="M1310" s="14">
        <f t="shared" si="123"/>
        <v>42611.613564814819</v>
      </c>
      <c r="N1310" s="10">
        <f t="shared" si="124"/>
        <v>2016</v>
      </c>
      <c r="O1310" t="b">
        <v>0</v>
      </c>
      <c r="P1310">
        <v>38</v>
      </c>
      <c r="Q1310" s="10">
        <f t="shared" si="120"/>
        <v>11</v>
      </c>
      <c r="R1310" s="10">
        <f t="shared" si="125"/>
        <v>29.89</v>
      </c>
      <c r="S1310" t="b">
        <v>0</v>
      </c>
      <c r="T1310" t="s">
        <v>8271</v>
      </c>
      <c r="U1310" s="12" t="s">
        <v>8328</v>
      </c>
      <c r="V1310" t="s">
        <v>8330</v>
      </c>
    </row>
    <row r="1311" spans="1:22" ht="45" hidden="1" x14ac:dyDescent="0.25">
      <c r="A1311">
        <v>1309</v>
      </c>
      <c r="B1311" s="3" t="s">
        <v>1310</v>
      </c>
      <c r="C1311" s="9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f t="shared" si="121"/>
        <v>42292.882731481484</v>
      </c>
      <c r="K1311" s="10">
        <f t="shared" si="122"/>
        <v>2015</v>
      </c>
      <c r="L1311">
        <v>1441919468</v>
      </c>
      <c r="M1311" s="14">
        <f t="shared" si="123"/>
        <v>42257.882731481484</v>
      </c>
      <c r="N1311" s="10">
        <f t="shared" si="124"/>
        <v>2015</v>
      </c>
      <c r="O1311" t="b">
        <v>0</v>
      </c>
      <c r="P1311">
        <v>35</v>
      </c>
      <c r="Q1311" s="10">
        <f t="shared" si="120"/>
        <v>112</v>
      </c>
      <c r="R1311" s="10">
        <f t="shared" si="125"/>
        <v>367.97</v>
      </c>
      <c r="S1311" t="b">
        <v>0</v>
      </c>
      <c r="T1311" t="s">
        <v>8271</v>
      </c>
      <c r="U1311" s="12" t="s">
        <v>8328</v>
      </c>
      <c r="V1311" t="s">
        <v>8330</v>
      </c>
    </row>
    <row r="1312" spans="1:22" ht="45" hidden="1" x14ac:dyDescent="0.25">
      <c r="A1312">
        <v>1310</v>
      </c>
      <c r="B1312" s="3" t="s">
        <v>1311</v>
      </c>
      <c r="C1312" s="9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f t="shared" si="121"/>
        <v>42601.667245370365</v>
      </c>
      <c r="K1312" s="10">
        <f t="shared" si="122"/>
        <v>2016</v>
      </c>
      <c r="L1312">
        <v>1467734450</v>
      </c>
      <c r="M1312" s="14">
        <f t="shared" si="123"/>
        <v>42556.667245370365</v>
      </c>
      <c r="N1312" s="10">
        <f t="shared" si="124"/>
        <v>2016</v>
      </c>
      <c r="O1312" t="b">
        <v>0</v>
      </c>
      <c r="P1312">
        <v>24</v>
      </c>
      <c r="Q1312" s="10">
        <f t="shared" si="120"/>
        <v>16</v>
      </c>
      <c r="R1312" s="10">
        <f t="shared" si="125"/>
        <v>129.16999999999999</v>
      </c>
      <c r="S1312" t="b">
        <v>0</v>
      </c>
      <c r="T1312" t="s">
        <v>8271</v>
      </c>
      <c r="U1312" s="12" t="s">
        <v>8328</v>
      </c>
      <c r="V1312" t="s">
        <v>8330</v>
      </c>
    </row>
    <row r="1313" spans="1:22" ht="60" hidden="1" x14ac:dyDescent="0.25">
      <c r="A1313">
        <v>1311</v>
      </c>
      <c r="B1313" s="3" t="s">
        <v>1312</v>
      </c>
      <c r="C1313" s="9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f t="shared" si="121"/>
        <v>42704.843969907408</v>
      </c>
      <c r="K1313" s="10">
        <f t="shared" si="122"/>
        <v>2016</v>
      </c>
      <c r="L1313">
        <v>1477509319</v>
      </c>
      <c r="M1313" s="14">
        <f t="shared" si="123"/>
        <v>42669.802303240736</v>
      </c>
      <c r="N1313" s="10">
        <f t="shared" si="124"/>
        <v>2016</v>
      </c>
      <c r="O1313" t="b">
        <v>0</v>
      </c>
      <c r="P1313">
        <v>100</v>
      </c>
      <c r="Q1313" s="10">
        <f t="shared" si="120"/>
        <v>32</v>
      </c>
      <c r="R1313" s="10">
        <f t="shared" si="125"/>
        <v>800.7</v>
      </c>
      <c r="S1313" t="b">
        <v>0</v>
      </c>
      <c r="T1313" t="s">
        <v>8271</v>
      </c>
      <c r="U1313" s="12" t="s">
        <v>8328</v>
      </c>
      <c r="V1313" t="s">
        <v>8330</v>
      </c>
    </row>
    <row r="1314" spans="1:22" ht="45" hidden="1" x14ac:dyDescent="0.25">
      <c r="A1314">
        <v>1312</v>
      </c>
      <c r="B1314" s="3" t="s">
        <v>1313</v>
      </c>
      <c r="C1314" s="9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f t="shared" si="121"/>
        <v>42112.702800925923</v>
      </c>
      <c r="K1314" s="10">
        <f t="shared" si="122"/>
        <v>2015</v>
      </c>
      <c r="L1314">
        <v>1426783922</v>
      </c>
      <c r="M1314" s="14">
        <f t="shared" si="123"/>
        <v>42082.702800925923</v>
      </c>
      <c r="N1314" s="10">
        <f t="shared" si="124"/>
        <v>2015</v>
      </c>
      <c r="O1314" t="b">
        <v>0</v>
      </c>
      <c r="P1314">
        <v>1</v>
      </c>
      <c r="Q1314" s="10">
        <f t="shared" si="120"/>
        <v>1</v>
      </c>
      <c r="R1314" s="10">
        <f t="shared" si="125"/>
        <v>28</v>
      </c>
      <c r="S1314" t="b">
        <v>0</v>
      </c>
      <c r="T1314" t="s">
        <v>8271</v>
      </c>
      <c r="U1314" s="12" t="s">
        <v>8328</v>
      </c>
      <c r="V1314" t="s">
        <v>8330</v>
      </c>
    </row>
    <row r="1315" spans="1:22" ht="60" hidden="1" x14ac:dyDescent="0.25">
      <c r="A1315">
        <v>1313</v>
      </c>
      <c r="B1315" s="3" t="s">
        <v>1314</v>
      </c>
      <c r="C1315" s="9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f t="shared" si="121"/>
        <v>42432.709652777776</v>
      </c>
      <c r="K1315" s="10">
        <f t="shared" si="122"/>
        <v>2016</v>
      </c>
      <c r="L1315">
        <v>1454432514</v>
      </c>
      <c r="M1315" s="14">
        <f t="shared" si="123"/>
        <v>42402.709652777776</v>
      </c>
      <c r="N1315" s="10">
        <f t="shared" si="124"/>
        <v>2016</v>
      </c>
      <c r="O1315" t="b">
        <v>0</v>
      </c>
      <c r="P1315">
        <v>122</v>
      </c>
      <c r="Q1315" s="10">
        <f t="shared" si="120"/>
        <v>31</v>
      </c>
      <c r="R1315" s="10">
        <f t="shared" si="125"/>
        <v>102.02</v>
      </c>
      <c r="S1315" t="b">
        <v>0</v>
      </c>
      <c r="T1315" t="s">
        <v>8271</v>
      </c>
      <c r="U1315" s="12" t="s">
        <v>8328</v>
      </c>
      <c r="V1315" t="s">
        <v>8330</v>
      </c>
    </row>
    <row r="1316" spans="1:22" ht="60" hidden="1" x14ac:dyDescent="0.25">
      <c r="A1316">
        <v>1314</v>
      </c>
      <c r="B1316" s="3" t="s">
        <v>1315</v>
      </c>
      <c r="C1316" s="9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f t="shared" si="121"/>
        <v>42664.669675925921</v>
      </c>
      <c r="K1316" s="10">
        <f t="shared" si="122"/>
        <v>2016</v>
      </c>
      <c r="L1316">
        <v>1471881860</v>
      </c>
      <c r="M1316" s="14">
        <f t="shared" si="123"/>
        <v>42604.669675925921</v>
      </c>
      <c r="N1316" s="10">
        <f t="shared" si="124"/>
        <v>2016</v>
      </c>
      <c r="O1316" t="b">
        <v>0</v>
      </c>
      <c r="P1316">
        <v>11</v>
      </c>
      <c r="Q1316" s="10">
        <f t="shared" si="120"/>
        <v>1</v>
      </c>
      <c r="R1316" s="10">
        <f t="shared" si="125"/>
        <v>184.36</v>
      </c>
      <c r="S1316" t="b">
        <v>0</v>
      </c>
      <c r="T1316" t="s">
        <v>8271</v>
      </c>
      <c r="U1316" s="12" t="s">
        <v>8328</v>
      </c>
      <c r="V1316" t="s">
        <v>8330</v>
      </c>
    </row>
    <row r="1317" spans="1:22" ht="30" hidden="1" x14ac:dyDescent="0.25">
      <c r="A1317">
        <v>1315</v>
      </c>
      <c r="B1317" s="3" t="s">
        <v>1316</v>
      </c>
      <c r="C1317" s="9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f t="shared" si="121"/>
        <v>42314.041666666672</v>
      </c>
      <c r="K1317" s="10">
        <f t="shared" si="122"/>
        <v>2015</v>
      </c>
      <c r="L1317">
        <v>1443700648</v>
      </c>
      <c r="M1317" s="14">
        <f t="shared" si="123"/>
        <v>42278.498240740737</v>
      </c>
      <c r="N1317" s="10">
        <f t="shared" si="124"/>
        <v>2015</v>
      </c>
      <c r="O1317" t="b">
        <v>0</v>
      </c>
      <c r="P1317">
        <v>248</v>
      </c>
      <c r="Q1317" s="10">
        <f t="shared" si="120"/>
        <v>40</v>
      </c>
      <c r="R1317" s="10">
        <f t="shared" si="125"/>
        <v>162.91999999999999</v>
      </c>
      <c r="S1317" t="b">
        <v>0</v>
      </c>
      <c r="T1317" t="s">
        <v>8271</v>
      </c>
      <c r="U1317" s="12" t="s">
        <v>8328</v>
      </c>
      <c r="V1317" t="s">
        <v>8330</v>
      </c>
    </row>
    <row r="1318" spans="1:22" ht="45" hidden="1" x14ac:dyDescent="0.25">
      <c r="A1318">
        <v>1316</v>
      </c>
      <c r="B1318" s="3" t="s">
        <v>1317</v>
      </c>
      <c r="C1318" s="9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f t="shared" si="121"/>
        <v>42428.961909722217</v>
      </c>
      <c r="K1318" s="10">
        <f t="shared" si="122"/>
        <v>2016</v>
      </c>
      <c r="L1318">
        <v>1453676709</v>
      </c>
      <c r="M1318" s="14">
        <f t="shared" si="123"/>
        <v>42393.961909722217</v>
      </c>
      <c r="N1318" s="10">
        <f t="shared" si="124"/>
        <v>2016</v>
      </c>
      <c r="O1318" t="b">
        <v>0</v>
      </c>
      <c r="P1318">
        <v>1</v>
      </c>
      <c r="Q1318" s="10">
        <f t="shared" si="120"/>
        <v>0</v>
      </c>
      <c r="R1318" s="10">
        <f t="shared" si="125"/>
        <v>1</v>
      </c>
      <c r="S1318" t="b">
        <v>0</v>
      </c>
      <c r="T1318" t="s">
        <v>8271</v>
      </c>
      <c r="U1318" s="12" t="s">
        <v>8328</v>
      </c>
      <c r="V1318" t="s">
        <v>8330</v>
      </c>
    </row>
    <row r="1319" spans="1:22" ht="60" hidden="1" x14ac:dyDescent="0.25">
      <c r="A1319">
        <v>1317</v>
      </c>
      <c r="B1319" s="3" t="s">
        <v>1318</v>
      </c>
      <c r="C1319" s="9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f t="shared" si="121"/>
        <v>42572.583333333328</v>
      </c>
      <c r="K1319" s="10">
        <f t="shared" si="122"/>
        <v>2016</v>
      </c>
      <c r="L1319">
        <v>1464586746</v>
      </c>
      <c r="M1319" s="14">
        <f t="shared" si="123"/>
        <v>42520.235486111109</v>
      </c>
      <c r="N1319" s="10">
        <f t="shared" si="124"/>
        <v>2016</v>
      </c>
      <c r="O1319" t="b">
        <v>0</v>
      </c>
      <c r="P1319">
        <v>19</v>
      </c>
      <c r="Q1319" s="10">
        <f t="shared" si="120"/>
        <v>6</v>
      </c>
      <c r="R1319" s="10">
        <f t="shared" si="125"/>
        <v>603.53</v>
      </c>
      <c r="S1319" t="b">
        <v>0</v>
      </c>
      <c r="T1319" t="s">
        <v>8271</v>
      </c>
      <c r="U1319" s="12" t="s">
        <v>8328</v>
      </c>
      <c r="V1319" t="s">
        <v>8330</v>
      </c>
    </row>
    <row r="1320" spans="1:22" ht="45" hidden="1" x14ac:dyDescent="0.25">
      <c r="A1320">
        <v>1318</v>
      </c>
      <c r="B1320" s="3" t="s">
        <v>1319</v>
      </c>
      <c r="C1320" s="9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f t="shared" si="121"/>
        <v>42015.043657407412</v>
      </c>
      <c r="K1320" s="10">
        <f t="shared" si="122"/>
        <v>2015</v>
      </c>
      <c r="L1320">
        <v>1418346172</v>
      </c>
      <c r="M1320" s="14">
        <f t="shared" si="123"/>
        <v>41985.043657407412</v>
      </c>
      <c r="N1320" s="10">
        <f t="shared" si="124"/>
        <v>2014</v>
      </c>
      <c r="O1320" t="b">
        <v>0</v>
      </c>
      <c r="P1320">
        <v>135</v>
      </c>
      <c r="Q1320" s="10">
        <f t="shared" si="120"/>
        <v>15</v>
      </c>
      <c r="R1320" s="10">
        <f t="shared" si="125"/>
        <v>45.41</v>
      </c>
      <c r="S1320" t="b">
        <v>0</v>
      </c>
      <c r="T1320" t="s">
        <v>8271</v>
      </c>
      <c r="U1320" s="12" t="s">
        <v>8328</v>
      </c>
      <c r="V1320" t="s">
        <v>8330</v>
      </c>
    </row>
    <row r="1321" spans="1:22" ht="60" hidden="1" x14ac:dyDescent="0.25">
      <c r="A1321">
        <v>1319</v>
      </c>
      <c r="B1321" s="3" t="s">
        <v>1320</v>
      </c>
      <c r="C1321" s="9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f t="shared" si="121"/>
        <v>41831.666666666664</v>
      </c>
      <c r="K1321" s="10">
        <f t="shared" si="122"/>
        <v>2014</v>
      </c>
      <c r="L1321">
        <v>1403810965</v>
      </c>
      <c r="M1321" s="14">
        <f t="shared" si="123"/>
        <v>41816.812094907407</v>
      </c>
      <c r="N1321" s="10">
        <f t="shared" si="124"/>
        <v>2014</v>
      </c>
      <c r="O1321" t="b">
        <v>0</v>
      </c>
      <c r="P1321">
        <v>9</v>
      </c>
      <c r="Q1321" s="10">
        <f t="shared" si="120"/>
        <v>15</v>
      </c>
      <c r="R1321" s="10">
        <f t="shared" si="125"/>
        <v>97.33</v>
      </c>
      <c r="S1321" t="b">
        <v>0</v>
      </c>
      <c r="T1321" t="s">
        <v>8271</v>
      </c>
      <c r="U1321" s="12" t="s">
        <v>8328</v>
      </c>
      <c r="V1321" t="s">
        <v>8330</v>
      </c>
    </row>
    <row r="1322" spans="1:22" ht="60" hidden="1" x14ac:dyDescent="0.25">
      <c r="A1322">
        <v>1320</v>
      </c>
      <c r="B1322" s="3" t="s">
        <v>1321</v>
      </c>
      <c r="C1322" s="9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f t="shared" si="121"/>
        <v>42734.958333333328</v>
      </c>
      <c r="K1322" s="10">
        <f t="shared" si="122"/>
        <v>2016</v>
      </c>
      <c r="L1322">
        <v>1480610046</v>
      </c>
      <c r="M1322" s="14">
        <f t="shared" si="123"/>
        <v>42705.690347222218</v>
      </c>
      <c r="N1322" s="10">
        <f t="shared" si="124"/>
        <v>2016</v>
      </c>
      <c r="O1322" t="b">
        <v>0</v>
      </c>
      <c r="P1322">
        <v>3</v>
      </c>
      <c r="Q1322" s="10">
        <f t="shared" si="120"/>
        <v>1</v>
      </c>
      <c r="R1322" s="10">
        <f t="shared" si="125"/>
        <v>167.67</v>
      </c>
      <c r="S1322" t="b">
        <v>0</v>
      </c>
      <c r="T1322" t="s">
        <v>8271</v>
      </c>
      <c r="U1322" s="12" t="s">
        <v>8328</v>
      </c>
      <c r="V1322" t="s">
        <v>8330</v>
      </c>
    </row>
    <row r="1323" spans="1:22" ht="60" hidden="1" x14ac:dyDescent="0.25">
      <c r="A1323">
        <v>1321</v>
      </c>
      <c r="B1323" s="3" t="s">
        <v>1322</v>
      </c>
      <c r="C1323" s="9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f t="shared" si="121"/>
        <v>42727.74927083333</v>
      </c>
      <c r="K1323" s="10">
        <f t="shared" si="122"/>
        <v>2016</v>
      </c>
      <c r="L1323">
        <v>1479923937</v>
      </c>
      <c r="M1323" s="14">
        <f t="shared" si="123"/>
        <v>42697.74927083333</v>
      </c>
      <c r="N1323" s="10">
        <f t="shared" si="124"/>
        <v>2016</v>
      </c>
      <c r="O1323" t="b">
        <v>0</v>
      </c>
      <c r="P1323">
        <v>7</v>
      </c>
      <c r="Q1323" s="10">
        <f t="shared" si="120"/>
        <v>1</v>
      </c>
      <c r="R1323" s="10">
        <f t="shared" si="125"/>
        <v>859.86</v>
      </c>
      <c r="S1323" t="b">
        <v>0</v>
      </c>
      <c r="T1323" t="s">
        <v>8271</v>
      </c>
      <c r="U1323" s="12" t="s">
        <v>8328</v>
      </c>
      <c r="V1323" t="s">
        <v>8330</v>
      </c>
    </row>
    <row r="1324" spans="1:22" ht="60" hidden="1" x14ac:dyDescent="0.25">
      <c r="A1324">
        <v>1322</v>
      </c>
      <c r="B1324" s="3" t="s">
        <v>1323</v>
      </c>
      <c r="C1324" s="9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f t="shared" si="121"/>
        <v>42145.656539351854</v>
      </c>
      <c r="K1324" s="10">
        <f t="shared" si="122"/>
        <v>2015</v>
      </c>
      <c r="L1324">
        <v>1429631125</v>
      </c>
      <c r="M1324" s="14">
        <f t="shared" si="123"/>
        <v>42115.656539351854</v>
      </c>
      <c r="N1324" s="10">
        <f t="shared" si="124"/>
        <v>2015</v>
      </c>
      <c r="O1324" t="b">
        <v>0</v>
      </c>
      <c r="P1324">
        <v>4</v>
      </c>
      <c r="Q1324" s="10">
        <f t="shared" si="120"/>
        <v>0</v>
      </c>
      <c r="R1324" s="10">
        <f t="shared" si="125"/>
        <v>26.5</v>
      </c>
      <c r="S1324" t="b">
        <v>0</v>
      </c>
      <c r="T1324" t="s">
        <v>8271</v>
      </c>
      <c r="U1324" s="12" t="s">
        <v>8328</v>
      </c>
      <c r="V1324" t="s">
        <v>8330</v>
      </c>
    </row>
    <row r="1325" spans="1:22" ht="60" hidden="1" x14ac:dyDescent="0.25">
      <c r="A1325">
        <v>1323</v>
      </c>
      <c r="B1325" s="3" t="s">
        <v>1324</v>
      </c>
      <c r="C1325" s="9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f t="shared" si="121"/>
        <v>42486.288194444445</v>
      </c>
      <c r="K1325" s="10">
        <f t="shared" si="122"/>
        <v>2016</v>
      </c>
      <c r="L1325">
        <v>1458665146</v>
      </c>
      <c r="M1325" s="14">
        <f t="shared" si="123"/>
        <v>42451.698449074072</v>
      </c>
      <c r="N1325" s="10">
        <f t="shared" si="124"/>
        <v>2016</v>
      </c>
      <c r="O1325" t="b">
        <v>0</v>
      </c>
      <c r="P1325">
        <v>44</v>
      </c>
      <c r="Q1325" s="10">
        <f t="shared" si="120"/>
        <v>9</v>
      </c>
      <c r="R1325" s="10">
        <f t="shared" si="125"/>
        <v>30.27</v>
      </c>
      <c r="S1325" t="b">
        <v>0</v>
      </c>
      <c r="T1325" t="s">
        <v>8271</v>
      </c>
      <c r="U1325" s="12" t="s">
        <v>8328</v>
      </c>
      <c r="V1325" t="s">
        <v>8330</v>
      </c>
    </row>
    <row r="1326" spans="1:22" ht="60" hidden="1" x14ac:dyDescent="0.25">
      <c r="A1326">
        <v>1324</v>
      </c>
      <c r="B1326" s="3" t="s">
        <v>1325</v>
      </c>
      <c r="C1326" s="9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f t="shared" si="121"/>
        <v>42656.633703703701</v>
      </c>
      <c r="K1326" s="10">
        <f t="shared" si="122"/>
        <v>2016</v>
      </c>
      <c r="L1326">
        <v>1473779552</v>
      </c>
      <c r="M1326" s="14">
        <f t="shared" si="123"/>
        <v>42626.633703703701</v>
      </c>
      <c r="N1326" s="10">
        <f t="shared" si="124"/>
        <v>2016</v>
      </c>
      <c r="O1326" t="b">
        <v>0</v>
      </c>
      <c r="P1326">
        <v>90</v>
      </c>
      <c r="Q1326" s="10">
        <f t="shared" si="120"/>
        <v>10</v>
      </c>
      <c r="R1326" s="10">
        <f t="shared" si="125"/>
        <v>54.67</v>
      </c>
      <c r="S1326" t="b">
        <v>0</v>
      </c>
      <c r="T1326" t="s">
        <v>8271</v>
      </c>
      <c r="U1326" s="12" t="s">
        <v>8328</v>
      </c>
      <c r="V1326" t="s">
        <v>8330</v>
      </c>
    </row>
    <row r="1327" spans="1:22" ht="60" hidden="1" x14ac:dyDescent="0.25">
      <c r="A1327">
        <v>1325</v>
      </c>
      <c r="B1327" s="3" t="s">
        <v>1326</v>
      </c>
      <c r="C1327" s="9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f t="shared" si="121"/>
        <v>42734.086053240739</v>
      </c>
      <c r="K1327" s="10">
        <f t="shared" si="122"/>
        <v>2016</v>
      </c>
      <c r="L1327">
        <v>1480471435</v>
      </c>
      <c r="M1327" s="14">
        <f t="shared" si="123"/>
        <v>42704.086053240739</v>
      </c>
      <c r="N1327" s="10">
        <f t="shared" si="124"/>
        <v>2016</v>
      </c>
      <c r="O1327" t="b">
        <v>0</v>
      </c>
      <c r="P1327">
        <v>8</v>
      </c>
      <c r="Q1327" s="10">
        <f t="shared" si="120"/>
        <v>2</v>
      </c>
      <c r="R1327" s="10">
        <f t="shared" si="125"/>
        <v>60.75</v>
      </c>
      <c r="S1327" t="b">
        <v>0</v>
      </c>
      <c r="T1327" t="s">
        <v>8271</v>
      </c>
      <c r="U1327" s="12" t="s">
        <v>8328</v>
      </c>
      <c r="V1327" t="s">
        <v>8330</v>
      </c>
    </row>
    <row r="1328" spans="1:22" ht="60" hidden="1" x14ac:dyDescent="0.25">
      <c r="A1328">
        <v>1326</v>
      </c>
      <c r="B1328" s="3" t="s">
        <v>1327</v>
      </c>
      <c r="C1328" s="9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f t="shared" si="121"/>
        <v>42019.791990740734</v>
      </c>
      <c r="K1328" s="10">
        <f t="shared" si="122"/>
        <v>2015</v>
      </c>
      <c r="L1328">
        <v>1417460428</v>
      </c>
      <c r="M1328" s="14">
        <f t="shared" si="123"/>
        <v>41974.791990740734</v>
      </c>
      <c r="N1328" s="10">
        <f t="shared" si="124"/>
        <v>2014</v>
      </c>
      <c r="O1328" t="b">
        <v>0</v>
      </c>
      <c r="P1328">
        <v>11</v>
      </c>
      <c r="Q1328" s="10">
        <f t="shared" si="120"/>
        <v>1</v>
      </c>
      <c r="R1328" s="10">
        <f t="shared" si="125"/>
        <v>102.73</v>
      </c>
      <c r="S1328" t="b">
        <v>0</v>
      </c>
      <c r="T1328" t="s">
        <v>8271</v>
      </c>
      <c r="U1328" s="12" t="s">
        <v>8328</v>
      </c>
      <c r="V1328" t="s">
        <v>8330</v>
      </c>
    </row>
    <row r="1329" spans="1:22" ht="45" hidden="1" x14ac:dyDescent="0.25">
      <c r="A1329">
        <v>1327</v>
      </c>
      <c r="B1329" s="3" t="s">
        <v>1328</v>
      </c>
      <c r="C1329" s="9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f t="shared" si="121"/>
        <v>42153.678645833337</v>
      </c>
      <c r="K1329" s="10">
        <f t="shared" si="122"/>
        <v>2015</v>
      </c>
      <c r="L1329">
        <v>1430324235</v>
      </c>
      <c r="M1329" s="14">
        <f t="shared" si="123"/>
        <v>42123.678645833337</v>
      </c>
      <c r="N1329" s="10">
        <f t="shared" si="124"/>
        <v>2015</v>
      </c>
      <c r="O1329" t="b">
        <v>0</v>
      </c>
      <c r="P1329">
        <v>41</v>
      </c>
      <c r="Q1329" s="10">
        <f t="shared" si="120"/>
        <v>4</v>
      </c>
      <c r="R1329" s="10">
        <f t="shared" si="125"/>
        <v>41.59</v>
      </c>
      <c r="S1329" t="b">
        <v>0</v>
      </c>
      <c r="T1329" t="s">
        <v>8271</v>
      </c>
      <c r="U1329" s="12" t="s">
        <v>8328</v>
      </c>
      <c r="V1329" t="s">
        <v>8330</v>
      </c>
    </row>
    <row r="1330" spans="1:22" ht="60" hidden="1" x14ac:dyDescent="0.25">
      <c r="A1330">
        <v>1328</v>
      </c>
      <c r="B1330" s="3" t="s">
        <v>1329</v>
      </c>
      <c r="C1330" s="9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f t="shared" si="121"/>
        <v>42657.642754629633</v>
      </c>
      <c r="K1330" s="10">
        <f t="shared" si="122"/>
        <v>2016</v>
      </c>
      <c r="L1330">
        <v>1472570734</v>
      </c>
      <c r="M1330" s="14">
        <f t="shared" si="123"/>
        <v>42612.642754629633</v>
      </c>
      <c r="N1330" s="10">
        <f t="shared" si="124"/>
        <v>2016</v>
      </c>
      <c r="O1330" t="b">
        <v>0</v>
      </c>
      <c r="P1330">
        <v>15</v>
      </c>
      <c r="Q1330" s="10">
        <f t="shared" si="120"/>
        <v>2</v>
      </c>
      <c r="R1330" s="10">
        <f t="shared" si="125"/>
        <v>116.53</v>
      </c>
      <c r="S1330" t="b">
        <v>0</v>
      </c>
      <c r="T1330" t="s">
        <v>8271</v>
      </c>
      <c r="U1330" s="12" t="s">
        <v>8328</v>
      </c>
      <c r="V1330" t="s">
        <v>8330</v>
      </c>
    </row>
    <row r="1331" spans="1:22" ht="45" hidden="1" x14ac:dyDescent="0.25">
      <c r="A1331">
        <v>1329</v>
      </c>
      <c r="B1331" s="3" t="s">
        <v>1330</v>
      </c>
      <c r="C1331" s="9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f t="shared" si="121"/>
        <v>41975.263252314813</v>
      </c>
      <c r="K1331" s="10">
        <f t="shared" si="122"/>
        <v>2014</v>
      </c>
      <c r="L1331">
        <v>1414041545</v>
      </c>
      <c r="M1331" s="14">
        <f t="shared" si="123"/>
        <v>41935.221585648149</v>
      </c>
      <c r="N1331" s="10">
        <f t="shared" si="124"/>
        <v>2014</v>
      </c>
      <c r="O1331" t="b">
        <v>0</v>
      </c>
      <c r="P1331">
        <v>9</v>
      </c>
      <c r="Q1331" s="10">
        <f t="shared" si="120"/>
        <v>1</v>
      </c>
      <c r="R1331" s="10">
        <f t="shared" si="125"/>
        <v>45.33</v>
      </c>
      <c r="S1331" t="b">
        <v>0</v>
      </c>
      <c r="T1331" t="s">
        <v>8271</v>
      </c>
      <c r="U1331" s="12" t="s">
        <v>8328</v>
      </c>
      <c r="V1331" t="s">
        <v>8330</v>
      </c>
    </row>
    <row r="1332" spans="1:22" ht="45" hidden="1" x14ac:dyDescent="0.25">
      <c r="A1332">
        <v>1330</v>
      </c>
      <c r="B1332" s="3" t="s">
        <v>1331</v>
      </c>
      <c r="C1332" s="9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f t="shared" si="121"/>
        <v>42553.166666666672</v>
      </c>
      <c r="K1332" s="10">
        <f t="shared" si="122"/>
        <v>2016</v>
      </c>
      <c r="L1332">
        <v>1464763109</v>
      </c>
      <c r="M1332" s="14">
        <f t="shared" si="123"/>
        <v>42522.276724537034</v>
      </c>
      <c r="N1332" s="10">
        <f t="shared" si="124"/>
        <v>2016</v>
      </c>
      <c r="O1332" t="b">
        <v>0</v>
      </c>
      <c r="P1332">
        <v>50</v>
      </c>
      <c r="Q1332" s="10">
        <f t="shared" si="120"/>
        <v>22</v>
      </c>
      <c r="R1332" s="10">
        <f t="shared" si="125"/>
        <v>157.46</v>
      </c>
      <c r="S1332" t="b">
        <v>0</v>
      </c>
      <c r="T1332" t="s">
        <v>8271</v>
      </c>
      <c r="U1332" s="12" t="s">
        <v>8328</v>
      </c>
      <c r="V1332" t="s">
        <v>8330</v>
      </c>
    </row>
    <row r="1333" spans="1:22" ht="45" hidden="1" x14ac:dyDescent="0.25">
      <c r="A1333">
        <v>1331</v>
      </c>
      <c r="B1333" s="3" t="s">
        <v>1332</v>
      </c>
      <c r="C1333" s="9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f t="shared" si="121"/>
        <v>42599.50409722222</v>
      </c>
      <c r="K1333" s="10">
        <f t="shared" si="122"/>
        <v>2016</v>
      </c>
      <c r="L1333">
        <v>1468843554</v>
      </c>
      <c r="M1333" s="14">
        <f t="shared" si="123"/>
        <v>42569.50409722222</v>
      </c>
      <c r="N1333" s="10">
        <f t="shared" si="124"/>
        <v>2016</v>
      </c>
      <c r="O1333" t="b">
        <v>0</v>
      </c>
      <c r="P1333">
        <v>34</v>
      </c>
      <c r="Q1333" s="10">
        <f t="shared" si="120"/>
        <v>1</v>
      </c>
      <c r="R1333" s="10">
        <f t="shared" si="125"/>
        <v>100.5</v>
      </c>
      <c r="S1333" t="b">
        <v>0</v>
      </c>
      <c r="T1333" t="s">
        <v>8271</v>
      </c>
      <c r="U1333" s="12" t="s">
        <v>8328</v>
      </c>
      <c r="V1333" t="s">
        <v>8330</v>
      </c>
    </row>
    <row r="1334" spans="1:22" ht="60" hidden="1" x14ac:dyDescent="0.25">
      <c r="A1334">
        <v>1332</v>
      </c>
      <c r="B1334" s="3" t="s">
        <v>1333</v>
      </c>
      <c r="C1334" s="9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f t="shared" si="121"/>
        <v>42762.060277777782</v>
      </c>
      <c r="K1334" s="10">
        <f t="shared" si="122"/>
        <v>2017</v>
      </c>
      <c r="L1334">
        <v>1482888408</v>
      </c>
      <c r="M1334" s="14">
        <f t="shared" si="123"/>
        <v>42732.060277777782</v>
      </c>
      <c r="N1334" s="10">
        <f t="shared" si="124"/>
        <v>2016</v>
      </c>
      <c r="O1334" t="b">
        <v>0</v>
      </c>
      <c r="P1334">
        <v>0</v>
      </c>
      <c r="Q1334" s="10">
        <f t="shared" si="120"/>
        <v>0</v>
      </c>
      <c r="R1334" s="10">
        <f t="shared" si="125"/>
        <v>0</v>
      </c>
      <c r="S1334" t="b">
        <v>0</v>
      </c>
      <c r="T1334" t="s">
        <v>8271</v>
      </c>
      <c r="U1334" s="12" t="s">
        <v>8328</v>
      </c>
      <c r="V1334" t="s">
        <v>8330</v>
      </c>
    </row>
    <row r="1335" spans="1:22" ht="60" hidden="1" x14ac:dyDescent="0.25">
      <c r="A1335">
        <v>1333</v>
      </c>
      <c r="B1335" s="3" t="s">
        <v>1334</v>
      </c>
      <c r="C1335" s="9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f t="shared" si="121"/>
        <v>41836.106770833336</v>
      </c>
      <c r="K1335" s="10">
        <f t="shared" si="122"/>
        <v>2014</v>
      </c>
      <c r="L1335">
        <v>1402886025</v>
      </c>
      <c r="M1335" s="14">
        <f t="shared" si="123"/>
        <v>41806.106770833336</v>
      </c>
      <c r="N1335" s="10">
        <f t="shared" si="124"/>
        <v>2014</v>
      </c>
      <c r="O1335" t="b">
        <v>0</v>
      </c>
      <c r="P1335">
        <v>0</v>
      </c>
      <c r="Q1335" s="10">
        <f t="shared" si="120"/>
        <v>0</v>
      </c>
      <c r="R1335" s="10">
        <f t="shared" si="125"/>
        <v>0</v>
      </c>
      <c r="S1335" t="b">
        <v>0</v>
      </c>
      <c r="T1335" t="s">
        <v>8271</v>
      </c>
      <c r="U1335" s="12" t="s">
        <v>8328</v>
      </c>
      <c r="V1335" t="s">
        <v>8330</v>
      </c>
    </row>
    <row r="1336" spans="1:22" ht="45" hidden="1" x14ac:dyDescent="0.25">
      <c r="A1336">
        <v>1334</v>
      </c>
      <c r="B1336" s="3" t="s">
        <v>1335</v>
      </c>
      <c r="C1336" s="9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f t="shared" si="121"/>
        <v>42440.774155092593</v>
      </c>
      <c r="K1336" s="10">
        <f t="shared" si="122"/>
        <v>2016</v>
      </c>
      <c r="L1336">
        <v>1455129287</v>
      </c>
      <c r="M1336" s="14">
        <f t="shared" si="123"/>
        <v>42410.774155092593</v>
      </c>
      <c r="N1336" s="10">
        <f t="shared" si="124"/>
        <v>2016</v>
      </c>
      <c r="O1336" t="b">
        <v>0</v>
      </c>
      <c r="P1336">
        <v>276</v>
      </c>
      <c r="Q1336" s="10">
        <f t="shared" si="120"/>
        <v>11</v>
      </c>
      <c r="R1336" s="10">
        <f t="shared" si="125"/>
        <v>51.82</v>
      </c>
      <c r="S1336" t="b">
        <v>0</v>
      </c>
      <c r="T1336" t="s">
        <v>8271</v>
      </c>
      <c r="U1336" s="12" t="s">
        <v>8328</v>
      </c>
      <c r="V1336" t="s">
        <v>8330</v>
      </c>
    </row>
    <row r="1337" spans="1:22" ht="60" hidden="1" x14ac:dyDescent="0.25">
      <c r="A1337">
        <v>1335</v>
      </c>
      <c r="B1337" s="3" t="s">
        <v>1336</v>
      </c>
      <c r="C1337" s="9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f t="shared" si="121"/>
        <v>42343.936365740738</v>
      </c>
      <c r="K1337" s="10">
        <f t="shared" si="122"/>
        <v>2015</v>
      </c>
      <c r="L1337">
        <v>1446762502</v>
      </c>
      <c r="M1337" s="14">
        <f t="shared" si="123"/>
        <v>42313.936365740738</v>
      </c>
      <c r="N1337" s="10">
        <f t="shared" si="124"/>
        <v>2015</v>
      </c>
      <c r="O1337" t="b">
        <v>0</v>
      </c>
      <c r="P1337">
        <v>16</v>
      </c>
      <c r="Q1337" s="10">
        <f t="shared" si="120"/>
        <v>20</v>
      </c>
      <c r="R1337" s="10">
        <f t="shared" si="125"/>
        <v>308.75</v>
      </c>
      <c r="S1337" t="b">
        <v>0</v>
      </c>
      <c r="T1337" t="s">
        <v>8271</v>
      </c>
      <c r="U1337" s="12" t="s">
        <v>8328</v>
      </c>
      <c r="V1337" t="s">
        <v>8330</v>
      </c>
    </row>
    <row r="1338" spans="1:22" ht="60" hidden="1" x14ac:dyDescent="0.25">
      <c r="A1338">
        <v>1336</v>
      </c>
      <c r="B1338" s="3" t="s">
        <v>1337</v>
      </c>
      <c r="C1338" s="9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f t="shared" si="121"/>
        <v>41990.863750000004</v>
      </c>
      <c r="K1338" s="10">
        <f t="shared" si="122"/>
        <v>2014</v>
      </c>
      <c r="L1338">
        <v>1415825028</v>
      </c>
      <c r="M1338" s="14">
        <f t="shared" si="123"/>
        <v>41955.863750000004</v>
      </c>
      <c r="N1338" s="10">
        <f t="shared" si="124"/>
        <v>2014</v>
      </c>
      <c r="O1338" t="b">
        <v>0</v>
      </c>
      <c r="P1338">
        <v>224</v>
      </c>
      <c r="Q1338" s="10">
        <f t="shared" si="120"/>
        <v>85</v>
      </c>
      <c r="R1338" s="10">
        <f t="shared" si="125"/>
        <v>379.23</v>
      </c>
      <c r="S1338" t="b">
        <v>0</v>
      </c>
      <c r="T1338" t="s">
        <v>8271</v>
      </c>
      <c r="U1338" s="12" t="s">
        <v>8328</v>
      </c>
      <c r="V1338" t="s">
        <v>8330</v>
      </c>
    </row>
    <row r="1339" spans="1:22" ht="45" hidden="1" x14ac:dyDescent="0.25">
      <c r="A1339">
        <v>1337</v>
      </c>
      <c r="B1339" s="3" t="s">
        <v>1338</v>
      </c>
      <c r="C1339" s="9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f t="shared" si="121"/>
        <v>42797.577303240745</v>
      </c>
      <c r="K1339" s="10">
        <f t="shared" si="122"/>
        <v>2017</v>
      </c>
      <c r="L1339">
        <v>1485957079</v>
      </c>
      <c r="M1339" s="14">
        <f t="shared" si="123"/>
        <v>42767.577303240745</v>
      </c>
      <c r="N1339" s="10">
        <f t="shared" si="124"/>
        <v>2017</v>
      </c>
      <c r="O1339" t="b">
        <v>0</v>
      </c>
      <c r="P1339">
        <v>140</v>
      </c>
      <c r="Q1339" s="10">
        <f t="shared" si="120"/>
        <v>49</v>
      </c>
      <c r="R1339" s="10">
        <f t="shared" si="125"/>
        <v>176.36</v>
      </c>
      <c r="S1339" t="b">
        <v>0</v>
      </c>
      <c r="T1339" t="s">
        <v>8271</v>
      </c>
      <c r="U1339" s="12" t="s">
        <v>8328</v>
      </c>
      <c r="V1339" t="s">
        <v>8330</v>
      </c>
    </row>
    <row r="1340" spans="1:22" ht="60" hidden="1" x14ac:dyDescent="0.25">
      <c r="A1340">
        <v>1338</v>
      </c>
      <c r="B1340" s="3" t="s">
        <v>1339</v>
      </c>
      <c r="C1340" s="9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f t="shared" si="121"/>
        <v>42218.803622685184</v>
      </c>
      <c r="K1340" s="10">
        <f t="shared" si="122"/>
        <v>2015</v>
      </c>
      <c r="L1340">
        <v>1435951033</v>
      </c>
      <c r="M1340" s="14">
        <f t="shared" si="123"/>
        <v>42188.803622685184</v>
      </c>
      <c r="N1340" s="10">
        <f t="shared" si="124"/>
        <v>2015</v>
      </c>
      <c r="O1340" t="b">
        <v>0</v>
      </c>
      <c r="P1340">
        <v>15</v>
      </c>
      <c r="Q1340" s="10">
        <f t="shared" si="120"/>
        <v>3</v>
      </c>
      <c r="R1340" s="10">
        <f t="shared" si="125"/>
        <v>66.069999999999993</v>
      </c>
      <c r="S1340" t="b">
        <v>0</v>
      </c>
      <c r="T1340" t="s">
        <v>8271</v>
      </c>
      <c r="U1340" s="12" t="s">
        <v>8328</v>
      </c>
      <c r="V1340" t="s">
        <v>8330</v>
      </c>
    </row>
    <row r="1341" spans="1:22" ht="30" hidden="1" x14ac:dyDescent="0.25">
      <c r="A1341">
        <v>1339</v>
      </c>
      <c r="B1341" s="3" t="s">
        <v>1340</v>
      </c>
      <c r="C1341" s="9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f t="shared" si="121"/>
        <v>41981.688831018517</v>
      </c>
      <c r="K1341" s="10">
        <f t="shared" si="122"/>
        <v>2014</v>
      </c>
      <c r="L1341">
        <v>1414164715</v>
      </c>
      <c r="M1341" s="14">
        <f t="shared" si="123"/>
        <v>41936.647164351853</v>
      </c>
      <c r="N1341" s="10">
        <f t="shared" si="124"/>
        <v>2014</v>
      </c>
      <c r="O1341" t="b">
        <v>0</v>
      </c>
      <c r="P1341">
        <v>37</v>
      </c>
      <c r="Q1341" s="10">
        <f t="shared" si="120"/>
        <v>7</v>
      </c>
      <c r="R1341" s="10">
        <f t="shared" si="125"/>
        <v>89.65</v>
      </c>
      <c r="S1341" t="b">
        <v>0</v>
      </c>
      <c r="T1341" t="s">
        <v>8271</v>
      </c>
      <c r="U1341" s="12" t="s">
        <v>8328</v>
      </c>
      <c r="V1341" t="s">
        <v>8330</v>
      </c>
    </row>
    <row r="1342" spans="1:22" ht="45" hidden="1" x14ac:dyDescent="0.25">
      <c r="A1342">
        <v>1340</v>
      </c>
      <c r="B1342" s="3" t="s">
        <v>1341</v>
      </c>
      <c r="C1342" s="9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f t="shared" si="121"/>
        <v>41866.595520833333</v>
      </c>
      <c r="K1342" s="10">
        <f t="shared" si="122"/>
        <v>2014</v>
      </c>
      <c r="L1342">
        <v>1405520253</v>
      </c>
      <c r="M1342" s="14">
        <f t="shared" si="123"/>
        <v>41836.595520833333</v>
      </c>
      <c r="N1342" s="10">
        <f t="shared" si="124"/>
        <v>2014</v>
      </c>
      <c r="O1342" t="b">
        <v>0</v>
      </c>
      <c r="P1342">
        <v>0</v>
      </c>
      <c r="Q1342" s="10">
        <f t="shared" si="120"/>
        <v>0</v>
      </c>
      <c r="R1342" s="10">
        <f t="shared" si="125"/>
        <v>0</v>
      </c>
      <c r="S1342" t="b">
        <v>0</v>
      </c>
      <c r="T1342" t="s">
        <v>8271</v>
      </c>
      <c r="U1342" s="12" t="s">
        <v>8328</v>
      </c>
      <c r="V1342" t="s">
        <v>8330</v>
      </c>
    </row>
    <row r="1343" spans="1:22" ht="60" hidden="1" x14ac:dyDescent="0.25">
      <c r="A1343">
        <v>1341</v>
      </c>
      <c r="B1343" s="3" t="s">
        <v>1342</v>
      </c>
      <c r="C1343" s="9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f t="shared" si="121"/>
        <v>42644.624039351853</v>
      </c>
      <c r="K1343" s="10">
        <f t="shared" si="122"/>
        <v>2016</v>
      </c>
      <c r="L1343">
        <v>1472569117</v>
      </c>
      <c r="M1343" s="14">
        <f t="shared" si="123"/>
        <v>42612.624039351853</v>
      </c>
      <c r="N1343" s="10">
        <f t="shared" si="124"/>
        <v>2016</v>
      </c>
      <c r="O1343" t="b">
        <v>0</v>
      </c>
      <c r="P1343">
        <v>46</v>
      </c>
      <c r="Q1343" s="10">
        <f t="shared" si="120"/>
        <v>70</v>
      </c>
      <c r="R1343" s="10">
        <f t="shared" si="125"/>
        <v>382.39</v>
      </c>
      <c r="S1343" t="b">
        <v>0</v>
      </c>
      <c r="T1343" t="s">
        <v>8271</v>
      </c>
      <c r="U1343" s="12" t="s">
        <v>8328</v>
      </c>
      <c r="V1343" t="s">
        <v>8330</v>
      </c>
    </row>
    <row r="1344" spans="1:22" ht="60" hidden="1" x14ac:dyDescent="0.25">
      <c r="A1344">
        <v>1342</v>
      </c>
      <c r="B1344" s="3" t="s">
        <v>1343</v>
      </c>
      <c r="C1344" s="9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f t="shared" si="121"/>
        <v>42202.816423611104</v>
      </c>
      <c r="K1344" s="10">
        <f t="shared" si="122"/>
        <v>2015</v>
      </c>
      <c r="L1344">
        <v>1434569739</v>
      </c>
      <c r="M1344" s="14">
        <f t="shared" si="123"/>
        <v>42172.816423611104</v>
      </c>
      <c r="N1344" s="10">
        <f t="shared" si="124"/>
        <v>2015</v>
      </c>
      <c r="O1344" t="b">
        <v>0</v>
      </c>
      <c r="P1344">
        <v>1</v>
      </c>
      <c r="Q1344" s="10">
        <f t="shared" si="120"/>
        <v>0</v>
      </c>
      <c r="R1344" s="10">
        <f t="shared" si="125"/>
        <v>100</v>
      </c>
      <c r="S1344" t="b">
        <v>0</v>
      </c>
      <c r="T1344" t="s">
        <v>8271</v>
      </c>
      <c r="U1344" s="12" t="s">
        <v>8328</v>
      </c>
      <c r="V1344" t="s">
        <v>8330</v>
      </c>
    </row>
    <row r="1345" spans="1:22" ht="60" hidden="1" x14ac:dyDescent="0.25">
      <c r="A1345">
        <v>1343</v>
      </c>
      <c r="B1345" s="3" t="s">
        <v>1344</v>
      </c>
      <c r="C1345" s="9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f t="shared" si="121"/>
        <v>42601.165972222225</v>
      </c>
      <c r="K1345" s="10">
        <f t="shared" si="122"/>
        <v>2016</v>
      </c>
      <c r="L1345">
        <v>1466512683</v>
      </c>
      <c r="M1345" s="14">
        <f t="shared" si="123"/>
        <v>42542.526423611111</v>
      </c>
      <c r="N1345" s="10">
        <f t="shared" si="124"/>
        <v>2016</v>
      </c>
      <c r="O1345" t="b">
        <v>0</v>
      </c>
      <c r="P1345">
        <v>323</v>
      </c>
      <c r="Q1345" s="10">
        <f t="shared" si="120"/>
        <v>102</v>
      </c>
      <c r="R1345" s="10">
        <f t="shared" si="125"/>
        <v>158.36000000000001</v>
      </c>
      <c r="S1345" t="b">
        <v>0</v>
      </c>
      <c r="T1345" t="s">
        <v>8271</v>
      </c>
      <c r="U1345" s="12" t="s">
        <v>8328</v>
      </c>
      <c r="V1345" t="s">
        <v>8330</v>
      </c>
    </row>
    <row r="1346" spans="1:22" ht="60" hidden="1" x14ac:dyDescent="0.25">
      <c r="A1346">
        <v>1344</v>
      </c>
      <c r="B1346" s="3" t="s">
        <v>1345</v>
      </c>
      <c r="C1346" s="9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f t="shared" si="121"/>
        <v>42551.789803240739</v>
      </c>
      <c r="K1346" s="10">
        <f t="shared" si="122"/>
        <v>2016</v>
      </c>
      <c r="L1346">
        <v>1464807439</v>
      </c>
      <c r="M1346" s="14">
        <f t="shared" si="123"/>
        <v>42522.789803240739</v>
      </c>
      <c r="N1346" s="10">
        <f t="shared" si="124"/>
        <v>2016</v>
      </c>
      <c r="O1346" t="b">
        <v>0</v>
      </c>
      <c r="P1346">
        <v>139</v>
      </c>
      <c r="Q1346" s="10">
        <f t="shared" ref="Q1346:Q1409" si="126">ROUND(E1346/D1346*100,0)</f>
        <v>378</v>
      </c>
      <c r="R1346" s="10">
        <f t="shared" si="125"/>
        <v>40.76</v>
      </c>
      <c r="S1346" t="b">
        <v>1</v>
      </c>
      <c r="T1346" t="s">
        <v>8272</v>
      </c>
      <c r="U1346" s="12" t="s">
        <v>8331</v>
      </c>
      <c r="V1346" t="s">
        <v>8332</v>
      </c>
    </row>
    <row r="1347" spans="1:22" ht="45" hidden="1" x14ac:dyDescent="0.25">
      <c r="A1347">
        <v>1345</v>
      </c>
      <c r="B1347" s="3" t="s">
        <v>1346</v>
      </c>
      <c r="C1347" s="9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f t="shared" ref="J1347:J1410" si="127">(((I1347/60)/60/24)+DATE(1970,1,1))</f>
        <v>41834.814340277779</v>
      </c>
      <c r="K1347" s="10">
        <f t="shared" ref="K1347:K1410" si="128">YEAR(J1347)</f>
        <v>2014</v>
      </c>
      <c r="L1347">
        <v>1402342359</v>
      </c>
      <c r="M1347" s="14">
        <f t="shared" ref="M1347:M1410" si="129">(((L1347/60)/60/24)+DATE(1970,1,1))</f>
        <v>41799.814340277779</v>
      </c>
      <c r="N1347" s="10">
        <f t="shared" ref="N1347:N1410" si="130">YEAR(M1347)</f>
        <v>2014</v>
      </c>
      <c r="O1347" t="b">
        <v>0</v>
      </c>
      <c r="P1347">
        <v>7</v>
      </c>
      <c r="Q1347" s="10">
        <f t="shared" si="126"/>
        <v>125</v>
      </c>
      <c r="R1347" s="10">
        <f t="shared" ref="R1347:R1410" si="131">IFERROR(ROUND(E1347/P1347,2),0)</f>
        <v>53.57</v>
      </c>
      <c r="S1347" t="b">
        <v>1</v>
      </c>
      <c r="T1347" t="s">
        <v>8272</v>
      </c>
      <c r="U1347" s="12" t="s">
        <v>8331</v>
      </c>
      <c r="V1347" t="s">
        <v>8332</v>
      </c>
    </row>
    <row r="1348" spans="1:22" ht="45" hidden="1" x14ac:dyDescent="0.25">
      <c r="A1348">
        <v>1346</v>
      </c>
      <c r="B1348" s="3" t="s">
        <v>1347</v>
      </c>
      <c r="C1348" s="9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f t="shared" si="127"/>
        <v>41452.075821759259</v>
      </c>
      <c r="K1348" s="10">
        <f t="shared" si="128"/>
        <v>2013</v>
      </c>
      <c r="L1348">
        <v>1369705751</v>
      </c>
      <c r="M1348" s="14">
        <f t="shared" si="129"/>
        <v>41422.075821759259</v>
      </c>
      <c r="N1348" s="10">
        <f t="shared" si="130"/>
        <v>2013</v>
      </c>
      <c r="O1348" t="b">
        <v>0</v>
      </c>
      <c r="P1348">
        <v>149</v>
      </c>
      <c r="Q1348" s="10">
        <f t="shared" si="126"/>
        <v>147</v>
      </c>
      <c r="R1348" s="10">
        <f t="shared" si="131"/>
        <v>48.45</v>
      </c>
      <c r="S1348" t="b">
        <v>1</v>
      </c>
      <c r="T1348" t="s">
        <v>8272</v>
      </c>
      <c r="U1348" s="12" t="s">
        <v>8331</v>
      </c>
      <c r="V1348" t="s">
        <v>8332</v>
      </c>
    </row>
    <row r="1349" spans="1:22" ht="60" hidden="1" x14ac:dyDescent="0.25">
      <c r="A1349">
        <v>1347</v>
      </c>
      <c r="B1349" s="3" t="s">
        <v>1348</v>
      </c>
      <c r="C1349" s="9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f t="shared" si="127"/>
        <v>42070.638020833328</v>
      </c>
      <c r="K1349" s="10">
        <f t="shared" si="128"/>
        <v>2015</v>
      </c>
      <c r="L1349">
        <v>1423149525</v>
      </c>
      <c r="M1349" s="14">
        <f t="shared" si="129"/>
        <v>42040.638020833328</v>
      </c>
      <c r="N1349" s="10">
        <f t="shared" si="130"/>
        <v>2015</v>
      </c>
      <c r="O1349" t="b">
        <v>0</v>
      </c>
      <c r="P1349">
        <v>31</v>
      </c>
      <c r="Q1349" s="10">
        <f t="shared" si="126"/>
        <v>102</v>
      </c>
      <c r="R1349" s="10">
        <f t="shared" si="131"/>
        <v>82.42</v>
      </c>
      <c r="S1349" t="b">
        <v>1</v>
      </c>
      <c r="T1349" t="s">
        <v>8272</v>
      </c>
      <c r="U1349" s="12" t="s">
        <v>8331</v>
      </c>
      <c r="V1349" t="s">
        <v>8332</v>
      </c>
    </row>
    <row r="1350" spans="1:22" ht="60" hidden="1" x14ac:dyDescent="0.25">
      <c r="A1350">
        <v>1348</v>
      </c>
      <c r="B1350" s="3" t="s">
        <v>1349</v>
      </c>
      <c r="C1350" s="9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f t="shared" si="127"/>
        <v>41991.506168981476</v>
      </c>
      <c r="K1350" s="10">
        <f t="shared" si="128"/>
        <v>2014</v>
      </c>
      <c r="L1350">
        <v>1416485333</v>
      </c>
      <c r="M1350" s="14">
        <f t="shared" si="129"/>
        <v>41963.506168981476</v>
      </c>
      <c r="N1350" s="10">
        <f t="shared" si="130"/>
        <v>2014</v>
      </c>
      <c r="O1350" t="b">
        <v>0</v>
      </c>
      <c r="P1350">
        <v>26</v>
      </c>
      <c r="Q1350" s="10">
        <f t="shared" si="126"/>
        <v>102</v>
      </c>
      <c r="R1350" s="10">
        <f t="shared" si="131"/>
        <v>230.19</v>
      </c>
      <c r="S1350" t="b">
        <v>1</v>
      </c>
      <c r="T1350" t="s">
        <v>8272</v>
      </c>
      <c r="U1350" s="12" t="s">
        <v>8331</v>
      </c>
      <c r="V1350" t="s">
        <v>8332</v>
      </c>
    </row>
    <row r="1351" spans="1:22" ht="60" hidden="1" x14ac:dyDescent="0.25">
      <c r="A1351">
        <v>1349</v>
      </c>
      <c r="B1351" s="3" t="s">
        <v>1350</v>
      </c>
      <c r="C1351" s="9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f t="shared" si="127"/>
        <v>42354.290972222225</v>
      </c>
      <c r="K1351" s="10">
        <f t="shared" si="128"/>
        <v>2015</v>
      </c>
      <c r="L1351">
        <v>1447055935</v>
      </c>
      <c r="M1351" s="14">
        <f t="shared" si="129"/>
        <v>42317.33258101852</v>
      </c>
      <c r="N1351" s="10">
        <f t="shared" si="130"/>
        <v>2015</v>
      </c>
      <c r="O1351" t="b">
        <v>0</v>
      </c>
      <c r="P1351">
        <v>172</v>
      </c>
      <c r="Q1351" s="10">
        <f t="shared" si="126"/>
        <v>204</v>
      </c>
      <c r="R1351" s="10">
        <f t="shared" si="131"/>
        <v>59.36</v>
      </c>
      <c r="S1351" t="b">
        <v>1</v>
      </c>
      <c r="T1351" t="s">
        <v>8272</v>
      </c>
      <c r="U1351" s="12" t="s">
        <v>8331</v>
      </c>
      <c r="V1351" t="s">
        <v>8332</v>
      </c>
    </row>
    <row r="1352" spans="1:22" ht="60" hidden="1" x14ac:dyDescent="0.25">
      <c r="A1352">
        <v>1350</v>
      </c>
      <c r="B1352" s="3" t="s">
        <v>1351</v>
      </c>
      <c r="C1352" s="9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f t="shared" si="127"/>
        <v>42364.013124999998</v>
      </c>
      <c r="K1352" s="10">
        <f t="shared" si="128"/>
        <v>2015</v>
      </c>
      <c r="L1352">
        <v>1448497134</v>
      </c>
      <c r="M1352" s="14">
        <f t="shared" si="129"/>
        <v>42334.013124999998</v>
      </c>
      <c r="N1352" s="10">
        <f t="shared" si="130"/>
        <v>2015</v>
      </c>
      <c r="O1352" t="b">
        <v>0</v>
      </c>
      <c r="P1352">
        <v>78</v>
      </c>
      <c r="Q1352" s="10">
        <f t="shared" si="126"/>
        <v>104</v>
      </c>
      <c r="R1352" s="10">
        <f t="shared" si="131"/>
        <v>66.7</v>
      </c>
      <c r="S1352" t="b">
        <v>1</v>
      </c>
      <c r="T1352" t="s">
        <v>8272</v>
      </c>
      <c r="U1352" s="12" t="s">
        <v>8331</v>
      </c>
      <c r="V1352" t="s">
        <v>8332</v>
      </c>
    </row>
    <row r="1353" spans="1:22" ht="45" hidden="1" x14ac:dyDescent="0.25">
      <c r="A1353">
        <v>1351</v>
      </c>
      <c r="B1353" s="3" t="s">
        <v>1352</v>
      </c>
      <c r="C1353" s="9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f t="shared" si="127"/>
        <v>42412.74009259259</v>
      </c>
      <c r="K1353" s="10">
        <f t="shared" si="128"/>
        <v>2016</v>
      </c>
      <c r="L1353">
        <v>1452707144</v>
      </c>
      <c r="M1353" s="14">
        <f t="shared" si="129"/>
        <v>42382.74009259259</v>
      </c>
      <c r="N1353" s="10">
        <f t="shared" si="130"/>
        <v>2016</v>
      </c>
      <c r="O1353" t="b">
        <v>0</v>
      </c>
      <c r="P1353">
        <v>120</v>
      </c>
      <c r="Q1353" s="10">
        <f t="shared" si="126"/>
        <v>101</v>
      </c>
      <c r="R1353" s="10">
        <f t="shared" si="131"/>
        <v>168.78</v>
      </c>
      <c r="S1353" t="b">
        <v>1</v>
      </c>
      <c r="T1353" t="s">
        <v>8272</v>
      </c>
      <c r="U1353" s="12" t="s">
        <v>8331</v>
      </c>
      <c r="V1353" t="s">
        <v>8332</v>
      </c>
    </row>
    <row r="1354" spans="1:22" ht="60" hidden="1" x14ac:dyDescent="0.25">
      <c r="A1354">
        <v>1352</v>
      </c>
      <c r="B1354" s="3" t="s">
        <v>1353</v>
      </c>
      <c r="C1354" s="9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f t="shared" si="127"/>
        <v>42252.165972222225</v>
      </c>
      <c r="K1354" s="10">
        <f t="shared" si="128"/>
        <v>2015</v>
      </c>
      <c r="L1354">
        <v>1436968366</v>
      </c>
      <c r="M1354" s="14">
        <f t="shared" si="129"/>
        <v>42200.578310185185</v>
      </c>
      <c r="N1354" s="10">
        <f t="shared" si="130"/>
        <v>2015</v>
      </c>
      <c r="O1354" t="b">
        <v>0</v>
      </c>
      <c r="P1354">
        <v>227</v>
      </c>
      <c r="Q1354" s="10">
        <f t="shared" si="126"/>
        <v>136</v>
      </c>
      <c r="R1354" s="10">
        <f t="shared" si="131"/>
        <v>59.97</v>
      </c>
      <c r="S1354" t="b">
        <v>1</v>
      </c>
      <c r="T1354" t="s">
        <v>8272</v>
      </c>
      <c r="U1354" s="12" t="s">
        <v>8331</v>
      </c>
      <c r="V1354" t="s">
        <v>8332</v>
      </c>
    </row>
    <row r="1355" spans="1:22" ht="45" hidden="1" x14ac:dyDescent="0.25">
      <c r="A1355">
        <v>1353</v>
      </c>
      <c r="B1355" s="3" t="s">
        <v>1354</v>
      </c>
      <c r="C1355" s="9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f t="shared" si="127"/>
        <v>41344</v>
      </c>
      <c r="K1355" s="10">
        <f t="shared" si="128"/>
        <v>2013</v>
      </c>
      <c r="L1355">
        <v>1359946188</v>
      </c>
      <c r="M1355" s="14">
        <f t="shared" si="129"/>
        <v>41309.11791666667</v>
      </c>
      <c r="N1355" s="10">
        <f t="shared" si="130"/>
        <v>2013</v>
      </c>
      <c r="O1355" t="b">
        <v>0</v>
      </c>
      <c r="P1355">
        <v>42</v>
      </c>
      <c r="Q1355" s="10">
        <f t="shared" si="126"/>
        <v>134</v>
      </c>
      <c r="R1355" s="10">
        <f t="shared" si="131"/>
        <v>31.81</v>
      </c>
      <c r="S1355" t="b">
        <v>1</v>
      </c>
      <c r="T1355" t="s">
        <v>8272</v>
      </c>
      <c r="U1355" s="12" t="s">
        <v>8331</v>
      </c>
      <c r="V1355" t="s">
        <v>8332</v>
      </c>
    </row>
    <row r="1356" spans="1:22" ht="60" hidden="1" x14ac:dyDescent="0.25">
      <c r="A1356">
        <v>1354</v>
      </c>
      <c r="B1356" s="3" t="s">
        <v>1355</v>
      </c>
      <c r="C1356" s="9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f t="shared" si="127"/>
        <v>42532.807627314818</v>
      </c>
      <c r="K1356" s="10">
        <f t="shared" si="128"/>
        <v>2016</v>
      </c>
      <c r="L1356">
        <v>1463080979</v>
      </c>
      <c r="M1356" s="14">
        <f t="shared" si="129"/>
        <v>42502.807627314818</v>
      </c>
      <c r="N1356" s="10">
        <f t="shared" si="130"/>
        <v>2016</v>
      </c>
      <c r="O1356" t="b">
        <v>0</v>
      </c>
      <c r="P1356">
        <v>64</v>
      </c>
      <c r="Q1356" s="10">
        <f t="shared" si="126"/>
        <v>130</v>
      </c>
      <c r="R1356" s="10">
        <f t="shared" si="131"/>
        <v>24.42</v>
      </c>
      <c r="S1356" t="b">
        <v>1</v>
      </c>
      <c r="T1356" t="s">
        <v>8272</v>
      </c>
      <c r="U1356" s="12" t="s">
        <v>8331</v>
      </c>
      <c r="V1356" t="s">
        <v>8332</v>
      </c>
    </row>
    <row r="1357" spans="1:22" ht="60" hidden="1" x14ac:dyDescent="0.25">
      <c r="A1357">
        <v>1355</v>
      </c>
      <c r="B1357" s="3" t="s">
        <v>1356</v>
      </c>
      <c r="C1357" s="9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f t="shared" si="127"/>
        <v>41243.416666666664</v>
      </c>
      <c r="K1357" s="10">
        <f t="shared" si="128"/>
        <v>2012</v>
      </c>
      <c r="L1357">
        <v>1351663605</v>
      </c>
      <c r="M1357" s="14">
        <f t="shared" si="129"/>
        <v>41213.254687499997</v>
      </c>
      <c r="N1357" s="10">
        <f t="shared" si="130"/>
        <v>2012</v>
      </c>
      <c r="O1357" t="b">
        <v>0</v>
      </c>
      <c r="P1357">
        <v>121</v>
      </c>
      <c r="Q1357" s="10">
        <f t="shared" si="126"/>
        <v>123</v>
      </c>
      <c r="R1357" s="10">
        <f t="shared" si="131"/>
        <v>25.35</v>
      </c>
      <c r="S1357" t="b">
        <v>1</v>
      </c>
      <c r="T1357" t="s">
        <v>8272</v>
      </c>
      <c r="U1357" s="12" t="s">
        <v>8331</v>
      </c>
      <c r="V1357" t="s">
        <v>8332</v>
      </c>
    </row>
    <row r="1358" spans="1:22" ht="60" hidden="1" x14ac:dyDescent="0.25">
      <c r="A1358">
        <v>1356</v>
      </c>
      <c r="B1358" s="3" t="s">
        <v>1357</v>
      </c>
      <c r="C1358" s="9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f t="shared" si="127"/>
        <v>41460.038888888892</v>
      </c>
      <c r="K1358" s="10">
        <f t="shared" si="128"/>
        <v>2013</v>
      </c>
      <c r="L1358">
        <v>1370393760</v>
      </c>
      <c r="M1358" s="14">
        <f t="shared" si="129"/>
        <v>41430.038888888892</v>
      </c>
      <c r="N1358" s="10">
        <f t="shared" si="130"/>
        <v>2013</v>
      </c>
      <c r="O1358" t="b">
        <v>0</v>
      </c>
      <c r="P1358">
        <v>87</v>
      </c>
      <c r="Q1358" s="10">
        <f t="shared" si="126"/>
        <v>183</v>
      </c>
      <c r="R1358" s="10">
        <f t="shared" si="131"/>
        <v>71.44</v>
      </c>
      <c r="S1358" t="b">
        <v>1</v>
      </c>
      <c r="T1358" t="s">
        <v>8272</v>
      </c>
      <c r="U1358" s="12" t="s">
        <v>8331</v>
      </c>
      <c r="V1358" t="s">
        <v>8332</v>
      </c>
    </row>
    <row r="1359" spans="1:22" ht="45" hidden="1" x14ac:dyDescent="0.25">
      <c r="A1359">
        <v>1357</v>
      </c>
      <c r="B1359" s="3" t="s">
        <v>1358</v>
      </c>
      <c r="C1359" s="9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f t="shared" si="127"/>
        <v>41334.249305555553</v>
      </c>
      <c r="K1359" s="10">
        <f t="shared" si="128"/>
        <v>2013</v>
      </c>
      <c r="L1359">
        <v>1359587137</v>
      </c>
      <c r="M1359" s="14">
        <f t="shared" si="129"/>
        <v>41304.962233796294</v>
      </c>
      <c r="N1359" s="10">
        <f t="shared" si="130"/>
        <v>2013</v>
      </c>
      <c r="O1359" t="b">
        <v>0</v>
      </c>
      <c r="P1359">
        <v>65</v>
      </c>
      <c r="Q1359" s="10">
        <f t="shared" si="126"/>
        <v>125</v>
      </c>
      <c r="R1359" s="10">
        <f t="shared" si="131"/>
        <v>38.549999999999997</v>
      </c>
      <c r="S1359" t="b">
        <v>1</v>
      </c>
      <c r="T1359" t="s">
        <v>8272</v>
      </c>
      <c r="U1359" s="12" t="s">
        <v>8331</v>
      </c>
      <c r="V1359" t="s">
        <v>8332</v>
      </c>
    </row>
    <row r="1360" spans="1:22" ht="45" hidden="1" x14ac:dyDescent="0.25">
      <c r="A1360">
        <v>1358</v>
      </c>
      <c r="B1360" s="3" t="s">
        <v>1359</v>
      </c>
      <c r="C1360" s="9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f t="shared" si="127"/>
        <v>40719.570868055554</v>
      </c>
      <c r="K1360" s="10">
        <f t="shared" si="128"/>
        <v>2011</v>
      </c>
      <c r="L1360">
        <v>1306417323</v>
      </c>
      <c r="M1360" s="14">
        <f t="shared" si="129"/>
        <v>40689.570868055554</v>
      </c>
      <c r="N1360" s="10">
        <f t="shared" si="130"/>
        <v>2011</v>
      </c>
      <c r="O1360" t="b">
        <v>0</v>
      </c>
      <c r="P1360">
        <v>49</v>
      </c>
      <c r="Q1360" s="10">
        <f t="shared" si="126"/>
        <v>112</v>
      </c>
      <c r="R1360" s="10">
        <f t="shared" si="131"/>
        <v>68.37</v>
      </c>
      <c r="S1360" t="b">
        <v>1</v>
      </c>
      <c r="T1360" t="s">
        <v>8272</v>
      </c>
      <c r="U1360" s="12" t="s">
        <v>8331</v>
      </c>
      <c r="V1360" t="s">
        <v>8332</v>
      </c>
    </row>
    <row r="1361" spans="1:22" ht="60" hidden="1" x14ac:dyDescent="0.25">
      <c r="A1361">
        <v>1359</v>
      </c>
      <c r="B1361" s="3" t="s">
        <v>1360</v>
      </c>
      <c r="C1361" s="9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f t="shared" si="127"/>
        <v>40730.814699074072</v>
      </c>
      <c r="K1361" s="10">
        <f t="shared" si="128"/>
        <v>2011</v>
      </c>
      <c r="L1361">
        <v>1304623990</v>
      </c>
      <c r="M1361" s="14">
        <f t="shared" si="129"/>
        <v>40668.814699074072</v>
      </c>
      <c r="N1361" s="10">
        <f t="shared" si="130"/>
        <v>2011</v>
      </c>
      <c r="O1361" t="b">
        <v>0</v>
      </c>
      <c r="P1361">
        <v>19</v>
      </c>
      <c r="Q1361" s="10">
        <f t="shared" si="126"/>
        <v>116</v>
      </c>
      <c r="R1361" s="10">
        <f t="shared" si="131"/>
        <v>40.21</v>
      </c>
      <c r="S1361" t="b">
        <v>1</v>
      </c>
      <c r="T1361" t="s">
        <v>8272</v>
      </c>
      <c r="U1361" s="12" t="s">
        <v>8331</v>
      </c>
      <c r="V1361" t="s">
        <v>8332</v>
      </c>
    </row>
    <row r="1362" spans="1:22" ht="30" hidden="1" x14ac:dyDescent="0.25">
      <c r="A1362">
        <v>1360</v>
      </c>
      <c r="B1362" s="3" t="s">
        <v>1361</v>
      </c>
      <c r="C1362" s="9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f t="shared" si="127"/>
        <v>41123.900694444441</v>
      </c>
      <c r="K1362" s="10">
        <f t="shared" si="128"/>
        <v>2012</v>
      </c>
      <c r="L1362">
        <v>1341524220</v>
      </c>
      <c r="M1362" s="14">
        <f t="shared" si="129"/>
        <v>41095.900694444441</v>
      </c>
      <c r="N1362" s="10">
        <f t="shared" si="130"/>
        <v>2012</v>
      </c>
      <c r="O1362" t="b">
        <v>0</v>
      </c>
      <c r="P1362">
        <v>81</v>
      </c>
      <c r="Q1362" s="10">
        <f t="shared" si="126"/>
        <v>173</v>
      </c>
      <c r="R1362" s="10">
        <f t="shared" si="131"/>
        <v>32.07</v>
      </c>
      <c r="S1362" t="b">
        <v>1</v>
      </c>
      <c r="T1362" t="s">
        <v>8272</v>
      </c>
      <c r="U1362" s="12" t="s">
        <v>8331</v>
      </c>
      <c r="V1362" t="s">
        <v>8332</v>
      </c>
    </row>
    <row r="1363" spans="1:22" ht="45" hidden="1" x14ac:dyDescent="0.25">
      <c r="A1363">
        <v>1361</v>
      </c>
      <c r="B1363" s="3" t="s">
        <v>1362</v>
      </c>
      <c r="C1363" s="9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f t="shared" si="127"/>
        <v>41811.717268518521</v>
      </c>
      <c r="K1363" s="10">
        <f t="shared" si="128"/>
        <v>2014</v>
      </c>
      <c r="L1363">
        <v>1400778772</v>
      </c>
      <c r="M1363" s="14">
        <f t="shared" si="129"/>
        <v>41781.717268518521</v>
      </c>
      <c r="N1363" s="10">
        <f t="shared" si="130"/>
        <v>2014</v>
      </c>
      <c r="O1363" t="b">
        <v>0</v>
      </c>
      <c r="P1363">
        <v>264</v>
      </c>
      <c r="Q1363" s="10">
        <f t="shared" si="126"/>
        <v>126</v>
      </c>
      <c r="R1363" s="10">
        <f t="shared" si="131"/>
        <v>28.63</v>
      </c>
      <c r="S1363" t="b">
        <v>1</v>
      </c>
      <c r="T1363" t="s">
        <v>8272</v>
      </c>
      <c r="U1363" s="12" t="s">
        <v>8331</v>
      </c>
      <c r="V1363" t="s">
        <v>8332</v>
      </c>
    </row>
    <row r="1364" spans="1:22" ht="45" hidden="1" x14ac:dyDescent="0.25">
      <c r="A1364">
        <v>1362</v>
      </c>
      <c r="B1364" s="3" t="s">
        <v>1363</v>
      </c>
      <c r="C1364" s="9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f t="shared" si="127"/>
        <v>41524.934386574074</v>
      </c>
      <c r="K1364" s="10">
        <f t="shared" si="128"/>
        <v>2013</v>
      </c>
      <c r="L1364">
        <v>1373408731</v>
      </c>
      <c r="M1364" s="14">
        <f t="shared" si="129"/>
        <v>41464.934386574074</v>
      </c>
      <c r="N1364" s="10">
        <f t="shared" si="130"/>
        <v>2013</v>
      </c>
      <c r="O1364" t="b">
        <v>0</v>
      </c>
      <c r="P1364">
        <v>25</v>
      </c>
      <c r="Q1364" s="10">
        <f t="shared" si="126"/>
        <v>109</v>
      </c>
      <c r="R1364" s="10">
        <f t="shared" si="131"/>
        <v>43.64</v>
      </c>
      <c r="S1364" t="b">
        <v>1</v>
      </c>
      <c r="T1364" t="s">
        <v>8272</v>
      </c>
      <c r="U1364" s="12" t="s">
        <v>8331</v>
      </c>
      <c r="V1364" t="s">
        <v>8332</v>
      </c>
    </row>
    <row r="1365" spans="1:22" ht="60" hidden="1" x14ac:dyDescent="0.25">
      <c r="A1365">
        <v>1363</v>
      </c>
      <c r="B1365" s="3" t="s">
        <v>1364</v>
      </c>
      <c r="C1365" s="9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f t="shared" si="127"/>
        <v>42415.332638888889</v>
      </c>
      <c r="K1365" s="10">
        <f t="shared" si="128"/>
        <v>2016</v>
      </c>
      <c r="L1365">
        <v>1453925727</v>
      </c>
      <c r="M1365" s="14">
        <f t="shared" si="129"/>
        <v>42396.8440625</v>
      </c>
      <c r="N1365" s="10">
        <f t="shared" si="130"/>
        <v>2016</v>
      </c>
      <c r="O1365" t="b">
        <v>0</v>
      </c>
      <c r="P1365">
        <v>5</v>
      </c>
      <c r="Q1365" s="10">
        <f t="shared" si="126"/>
        <v>100</v>
      </c>
      <c r="R1365" s="10">
        <f t="shared" si="131"/>
        <v>40</v>
      </c>
      <c r="S1365" t="b">
        <v>1</v>
      </c>
      <c r="T1365" t="s">
        <v>8272</v>
      </c>
      <c r="U1365" s="12" t="s">
        <v>8331</v>
      </c>
      <c r="V1365" t="s">
        <v>8332</v>
      </c>
    </row>
    <row r="1366" spans="1:22" ht="60" hidden="1" x14ac:dyDescent="0.25">
      <c r="A1366">
        <v>1364</v>
      </c>
      <c r="B1366" s="3" t="s">
        <v>1365</v>
      </c>
      <c r="C1366" s="9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f t="shared" si="127"/>
        <v>42011.6956712963</v>
      </c>
      <c r="K1366" s="10">
        <f t="shared" si="128"/>
        <v>2015</v>
      </c>
      <c r="L1366">
        <v>1415464906</v>
      </c>
      <c r="M1366" s="14">
        <f t="shared" si="129"/>
        <v>41951.695671296293</v>
      </c>
      <c r="N1366" s="10">
        <f t="shared" si="130"/>
        <v>2014</v>
      </c>
      <c r="O1366" t="b">
        <v>0</v>
      </c>
      <c r="P1366">
        <v>144</v>
      </c>
      <c r="Q1366" s="10">
        <f t="shared" si="126"/>
        <v>119</v>
      </c>
      <c r="R1366" s="10">
        <f t="shared" si="131"/>
        <v>346.04</v>
      </c>
      <c r="S1366" t="b">
        <v>1</v>
      </c>
      <c r="T1366" t="s">
        <v>8274</v>
      </c>
      <c r="U1366" s="12" t="s">
        <v>8334</v>
      </c>
      <c r="V1366" t="s">
        <v>8335</v>
      </c>
    </row>
    <row r="1367" spans="1:22" ht="60" hidden="1" x14ac:dyDescent="0.25">
      <c r="A1367">
        <v>1365</v>
      </c>
      <c r="B1367" s="3" t="s">
        <v>1366</v>
      </c>
      <c r="C1367" s="9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f t="shared" si="127"/>
        <v>42079.691574074073</v>
      </c>
      <c r="K1367" s="10">
        <f t="shared" si="128"/>
        <v>2015</v>
      </c>
      <c r="L1367">
        <v>1423935352</v>
      </c>
      <c r="M1367" s="14">
        <f t="shared" si="129"/>
        <v>42049.733240740738</v>
      </c>
      <c r="N1367" s="10">
        <f t="shared" si="130"/>
        <v>2015</v>
      </c>
      <c r="O1367" t="b">
        <v>0</v>
      </c>
      <c r="P1367">
        <v>92</v>
      </c>
      <c r="Q1367" s="10">
        <f t="shared" si="126"/>
        <v>100</v>
      </c>
      <c r="R1367" s="10">
        <f t="shared" si="131"/>
        <v>81.739999999999995</v>
      </c>
      <c r="S1367" t="b">
        <v>1</v>
      </c>
      <c r="T1367" t="s">
        <v>8274</v>
      </c>
      <c r="U1367" s="12" t="s">
        <v>8334</v>
      </c>
      <c r="V1367" t="s">
        <v>8335</v>
      </c>
    </row>
    <row r="1368" spans="1:22" hidden="1" x14ac:dyDescent="0.25">
      <c r="A1368">
        <v>1366</v>
      </c>
      <c r="B1368" s="3" t="s">
        <v>1367</v>
      </c>
      <c r="C1368" s="9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f t="shared" si="127"/>
        <v>41970.037766203706</v>
      </c>
      <c r="K1368" s="10">
        <f t="shared" si="128"/>
        <v>2014</v>
      </c>
      <c r="L1368">
        <v>1413158063</v>
      </c>
      <c r="M1368" s="14">
        <f t="shared" si="129"/>
        <v>41924.996099537035</v>
      </c>
      <c r="N1368" s="10">
        <f t="shared" si="130"/>
        <v>2014</v>
      </c>
      <c r="O1368" t="b">
        <v>0</v>
      </c>
      <c r="P1368">
        <v>147</v>
      </c>
      <c r="Q1368" s="10">
        <f t="shared" si="126"/>
        <v>126</v>
      </c>
      <c r="R1368" s="10">
        <f t="shared" si="131"/>
        <v>64.540000000000006</v>
      </c>
      <c r="S1368" t="b">
        <v>1</v>
      </c>
      <c r="T1368" t="s">
        <v>8274</v>
      </c>
      <c r="U1368" s="12" t="s">
        <v>8334</v>
      </c>
      <c r="V1368" t="s">
        <v>8335</v>
      </c>
    </row>
    <row r="1369" spans="1:22" ht="45" hidden="1" x14ac:dyDescent="0.25">
      <c r="A1369">
        <v>1367</v>
      </c>
      <c r="B1369" s="3" t="s">
        <v>1368</v>
      </c>
      <c r="C1369" s="9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f t="shared" si="127"/>
        <v>42322.044560185182</v>
      </c>
      <c r="K1369" s="10">
        <f t="shared" si="128"/>
        <v>2015</v>
      </c>
      <c r="L1369">
        <v>1444867450</v>
      </c>
      <c r="M1369" s="14">
        <f t="shared" si="129"/>
        <v>42292.002893518518</v>
      </c>
      <c r="N1369" s="10">
        <f t="shared" si="130"/>
        <v>2015</v>
      </c>
      <c r="O1369" t="b">
        <v>0</v>
      </c>
      <c r="P1369">
        <v>90</v>
      </c>
      <c r="Q1369" s="10">
        <f t="shared" si="126"/>
        <v>114</v>
      </c>
      <c r="R1369" s="10">
        <f t="shared" si="131"/>
        <v>63.48</v>
      </c>
      <c r="S1369" t="b">
        <v>1</v>
      </c>
      <c r="T1369" t="s">
        <v>8274</v>
      </c>
      <c r="U1369" s="12" t="s">
        <v>8334</v>
      </c>
      <c r="V1369" t="s">
        <v>8335</v>
      </c>
    </row>
    <row r="1370" spans="1:22" ht="45" hidden="1" x14ac:dyDescent="0.25">
      <c r="A1370">
        <v>1368</v>
      </c>
      <c r="B1370" s="3" t="s">
        <v>1369</v>
      </c>
      <c r="C1370" s="9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f t="shared" si="127"/>
        <v>42170.190902777773</v>
      </c>
      <c r="K1370" s="10">
        <f t="shared" si="128"/>
        <v>2015</v>
      </c>
      <c r="L1370">
        <v>1432269294</v>
      </c>
      <c r="M1370" s="14">
        <f t="shared" si="129"/>
        <v>42146.190902777773</v>
      </c>
      <c r="N1370" s="10">
        <f t="shared" si="130"/>
        <v>2015</v>
      </c>
      <c r="O1370" t="b">
        <v>0</v>
      </c>
      <c r="P1370">
        <v>87</v>
      </c>
      <c r="Q1370" s="10">
        <f t="shared" si="126"/>
        <v>111</v>
      </c>
      <c r="R1370" s="10">
        <f t="shared" si="131"/>
        <v>63.62</v>
      </c>
      <c r="S1370" t="b">
        <v>1</v>
      </c>
      <c r="T1370" t="s">
        <v>8274</v>
      </c>
      <c r="U1370" s="12" t="s">
        <v>8334</v>
      </c>
      <c r="V1370" t="s">
        <v>8335</v>
      </c>
    </row>
    <row r="1371" spans="1:22" ht="60" hidden="1" x14ac:dyDescent="0.25">
      <c r="A1371">
        <v>1369</v>
      </c>
      <c r="B1371" s="3" t="s">
        <v>1370</v>
      </c>
      <c r="C1371" s="9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f t="shared" si="127"/>
        <v>41740.594282407408</v>
      </c>
      <c r="K1371" s="10">
        <f t="shared" si="128"/>
        <v>2014</v>
      </c>
      <c r="L1371">
        <v>1394633746</v>
      </c>
      <c r="M1371" s="14">
        <f t="shared" si="129"/>
        <v>41710.594282407408</v>
      </c>
      <c r="N1371" s="10">
        <f t="shared" si="130"/>
        <v>2014</v>
      </c>
      <c r="O1371" t="b">
        <v>0</v>
      </c>
      <c r="P1371">
        <v>406</v>
      </c>
      <c r="Q1371" s="10">
        <f t="shared" si="126"/>
        <v>105</v>
      </c>
      <c r="R1371" s="10">
        <f t="shared" si="131"/>
        <v>83.97</v>
      </c>
      <c r="S1371" t="b">
        <v>1</v>
      </c>
      <c r="T1371" t="s">
        <v>8274</v>
      </c>
      <c r="U1371" s="12" t="s">
        <v>8334</v>
      </c>
      <c r="V1371" t="s">
        <v>8335</v>
      </c>
    </row>
    <row r="1372" spans="1:22" ht="30" hidden="1" x14ac:dyDescent="0.25">
      <c r="A1372">
        <v>1370</v>
      </c>
      <c r="B1372" s="3" t="s">
        <v>1371</v>
      </c>
      <c r="C1372" s="9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f t="shared" si="127"/>
        <v>41563.00335648148</v>
      </c>
      <c r="K1372" s="10">
        <f t="shared" si="128"/>
        <v>2013</v>
      </c>
      <c r="L1372">
        <v>1380585890</v>
      </c>
      <c r="M1372" s="14">
        <f t="shared" si="129"/>
        <v>41548.00335648148</v>
      </c>
      <c r="N1372" s="10">
        <f t="shared" si="130"/>
        <v>2013</v>
      </c>
      <c r="O1372" t="b">
        <v>0</v>
      </c>
      <c r="P1372">
        <v>20</v>
      </c>
      <c r="Q1372" s="10">
        <f t="shared" si="126"/>
        <v>104</v>
      </c>
      <c r="R1372" s="10">
        <f t="shared" si="131"/>
        <v>77.75</v>
      </c>
      <c r="S1372" t="b">
        <v>1</v>
      </c>
      <c r="T1372" t="s">
        <v>8274</v>
      </c>
      <c r="U1372" s="12" t="s">
        <v>8334</v>
      </c>
      <c r="V1372" t="s">
        <v>8335</v>
      </c>
    </row>
    <row r="1373" spans="1:22" ht="60" hidden="1" x14ac:dyDescent="0.25">
      <c r="A1373">
        <v>1371</v>
      </c>
      <c r="B1373" s="3" t="s">
        <v>1372</v>
      </c>
      <c r="C1373" s="9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f t="shared" si="127"/>
        <v>42131.758587962962</v>
      </c>
      <c r="K1373" s="10">
        <f t="shared" si="128"/>
        <v>2015</v>
      </c>
      <c r="L1373">
        <v>1428430342</v>
      </c>
      <c r="M1373" s="14">
        <f t="shared" si="129"/>
        <v>42101.758587962962</v>
      </c>
      <c r="N1373" s="10">
        <f t="shared" si="130"/>
        <v>2015</v>
      </c>
      <c r="O1373" t="b">
        <v>0</v>
      </c>
      <c r="P1373">
        <v>70</v>
      </c>
      <c r="Q1373" s="10">
        <f t="shared" si="126"/>
        <v>107</v>
      </c>
      <c r="R1373" s="10">
        <f t="shared" si="131"/>
        <v>107.07</v>
      </c>
      <c r="S1373" t="b">
        <v>1</v>
      </c>
      <c r="T1373" t="s">
        <v>8274</v>
      </c>
      <c r="U1373" s="12" t="s">
        <v>8334</v>
      </c>
      <c r="V1373" t="s">
        <v>8335</v>
      </c>
    </row>
    <row r="1374" spans="1:22" ht="30" hidden="1" x14ac:dyDescent="0.25">
      <c r="A1374">
        <v>1372</v>
      </c>
      <c r="B1374" s="3" t="s">
        <v>1373</v>
      </c>
      <c r="C1374" s="9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f t="shared" si="127"/>
        <v>41102.739953703705</v>
      </c>
      <c r="K1374" s="10">
        <f t="shared" si="128"/>
        <v>2012</v>
      </c>
      <c r="L1374">
        <v>1339523132</v>
      </c>
      <c r="M1374" s="14">
        <f t="shared" si="129"/>
        <v>41072.739953703705</v>
      </c>
      <c r="N1374" s="10">
        <f t="shared" si="130"/>
        <v>2012</v>
      </c>
      <c r="O1374" t="b">
        <v>0</v>
      </c>
      <c r="P1374">
        <v>16</v>
      </c>
      <c r="Q1374" s="10">
        <f t="shared" si="126"/>
        <v>124</v>
      </c>
      <c r="R1374" s="10">
        <f t="shared" si="131"/>
        <v>38.75</v>
      </c>
      <c r="S1374" t="b">
        <v>1</v>
      </c>
      <c r="T1374" t="s">
        <v>8274</v>
      </c>
      <c r="U1374" s="12" t="s">
        <v>8334</v>
      </c>
      <c r="V1374" t="s">
        <v>8335</v>
      </c>
    </row>
    <row r="1375" spans="1:22" ht="45" hidden="1" x14ac:dyDescent="0.25">
      <c r="A1375">
        <v>1373</v>
      </c>
      <c r="B1375" s="3" t="s">
        <v>1374</v>
      </c>
      <c r="C1375" s="9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f t="shared" si="127"/>
        <v>42734.95177083333</v>
      </c>
      <c r="K1375" s="10">
        <f t="shared" si="128"/>
        <v>2016</v>
      </c>
      <c r="L1375">
        <v>1480546233</v>
      </c>
      <c r="M1375" s="14">
        <f t="shared" si="129"/>
        <v>42704.95177083333</v>
      </c>
      <c r="N1375" s="10">
        <f t="shared" si="130"/>
        <v>2016</v>
      </c>
      <c r="O1375" t="b">
        <v>0</v>
      </c>
      <c r="P1375">
        <v>52</v>
      </c>
      <c r="Q1375" s="10">
        <f t="shared" si="126"/>
        <v>105</v>
      </c>
      <c r="R1375" s="10">
        <f t="shared" si="131"/>
        <v>201.94</v>
      </c>
      <c r="S1375" t="b">
        <v>1</v>
      </c>
      <c r="T1375" t="s">
        <v>8274</v>
      </c>
      <c r="U1375" s="12" t="s">
        <v>8334</v>
      </c>
      <c r="V1375" t="s">
        <v>8335</v>
      </c>
    </row>
    <row r="1376" spans="1:22" ht="60" hidden="1" x14ac:dyDescent="0.25">
      <c r="A1376">
        <v>1374</v>
      </c>
      <c r="B1376" s="3" t="s">
        <v>1375</v>
      </c>
      <c r="C1376" s="9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f t="shared" si="127"/>
        <v>42454.12023148148</v>
      </c>
      <c r="K1376" s="10">
        <f t="shared" si="128"/>
        <v>2016</v>
      </c>
      <c r="L1376">
        <v>1456285988</v>
      </c>
      <c r="M1376" s="14">
        <f t="shared" si="129"/>
        <v>42424.161898148144</v>
      </c>
      <c r="N1376" s="10">
        <f t="shared" si="130"/>
        <v>2016</v>
      </c>
      <c r="O1376" t="b">
        <v>0</v>
      </c>
      <c r="P1376">
        <v>66</v>
      </c>
      <c r="Q1376" s="10">
        <f t="shared" si="126"/>
        <v>189</v>
      </c>
      <c r="R1376" s="10">
        <f t="shared" si="131"/>
        <v>43.06</v>
      </c>
      <c r="S1376" t="b">
        <v>1</v>
      </c>
      <c r="T1376" t="s">
        <v>8274</v>
      </c>
      <c r="U1376" s="12" t="s">
        <v>8334</v>
      </c>
      <c r="V1376" t="s">
        <v>8335</v>
      </c>
    </row>
    <row r="1377" spans="1:22" ht="60" hidden="1" x14ac:dyDescent="0.25">
      <c r="A1377">
        <v>1375</v>
      </c>
      <c r="B1377" s="3" t="s">
        <v>1376</v>
      </c>
      <c r="C1377" s="9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f t="shared" si="127"/>
        <v>42750.066192129627</v>
      </c>
      <c r="K1377" s="10">
        <f t="shared" si="128"/>
        <v>2017</v>
      </c>
      <c r="L1377">
        <v>1481852119</v>
      </c>
      <c r="M1377" s="14">
        <f t="shared" si="129"/>
        <v>42720.066192129627</v>
      </c>
      <c r="N1377" s="10">
        <f t="shared" si="130"/>
        <v>2016</v>
      </c>
      <c r="O1377" t="b">
        <v>0</v>
      </c>
      <c r="P1377">
        <v>109</v>
      </c>
      <c r="Q1377" s="10">
        <f t="shared" si="126"/>
        <v>171</v>
      </c>
      <c r="R1377" s="10">
        <f t="shared" si="131"/>
        <v>62.87</v>
      </c>
      <c r="S1377" t="b">
        <v>1</v>
      </c>
      <c r="T1377" t="s">
        <v>8274</v>
      </c>
      <c r="U1377" s="12" t="s">
        <v>8334</v>
      </c>
      <c r="V1377" t="s">
        <v>8335</v>
      </c>
    </row>
    <row r="1378" spans="1:22" ht="30" hidden="1" x14ac:dyDescent="0.25">
      <c r="A1378">
        <v>1376</v>
      </c>
      <c r="B1378" s="3" t="s">
        <v>1377</v>
      </c>
      <c r="C1378" s="9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f t="shared" si="127"/>
        <v>42707.710717592592</v>
      </c>
      <c r="K1378" s="10">
        <f t="shared" si="128"/>
        <v>2016</v>
      </c>
      <c r="L1378">
        <v>1478189006</v>
      </c>
      <c r="M1378" s="14">
        <f t="shared" si="129"/>
        <v>42677.669050925921</v>
      </c>
      <c r="N1378" s="10">
        <f t="shared" si="130"/>
        <v>2016</v>
      </c>
      <c r="O1378" t="b">
        <v>0</v>
      </c>
      <c r="P1378">
        <v>168</v>
      </c>
      <c r="Q1378" s="10">
        <f t="shared" si="126"/>
        <v>252</v>
      </c>
      <c r="R1378" s="10">
        <f t="shared" si="131"/>
        <v>55.61</v>
      </c>
      <c r="S1378" t="b">
        <v>1</v>
      </c>
      <c r="T1378" t="s">
        <v>8274</v>
      </c>
      <c r="U1378" s="12" t="s">
        <v>8334</v>
      </c>
      <c r="V1378" t="s">
        <v>8335</v>
      </c>
    </row>
    <row r="1379" spans="1:22" ht="60" hidden="1" x14ac:dyDescent="0.25">
      <c r="A1379">
        <v>1377</v>
      </c>
      <c r="B1379" s="3" t="s">
        <v>1378</v>
      </c>
      <c r="C1379" s="9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f t="shared" si="127"/>
        <v>42769.174305555556</v>
      </c>
      <c r="K1379" s="10">
        <f t="shared" si="128"/>
        <v>2017</v>
      </c>
      <c r="L1379">
        <v>1484198170</v>
      </c>
      <c r="M1379" s="14">
        <f t="shared" si="129"/>
        <v>42747.219560185185</v>
      </c>
      <c r="N1379" s="10">
        <f t="shared" si="130"/>
        <v>2017</v>
      </c>
      <c r="O1379" t="b">
        <v>0</v>
      </c>
      <c r="P1379">
        <v>31</v>
      </c>
      <c r="Q1379" s="10">
        <f t="shared" si="126"/>
        <v>116</v>
      </c>
      <c r="R1379" s="10">
        <f t="shared" si="131"/>
        <v>48.71</v>
      </c>
      <c r="S1379" t="b">
        <v>1</v>
      </c>
      <c r="T1379" t="s">
        <v>8274</v>
      </c>
      <c r="U1379" s="12" t="s">
        <v>8334</v>
      </c>
      <c r="V1379" t="s">
        <v>8335</v>
      </c>
    </row>
    <row r="1380" spans="1:22" hidden="1" x14ac:dyDescent="0.25">
      <c r="A1380">
        <v>1378</v>
      </c>
      <c r="B1380" s="3" t="s">
        <v>1379</v>
      </c>
      <c r="C1380" s="9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f t="shared" si="127"/>
        <v>42583.759374999994</v>
      </c>
      <c r="K1380" s="10">
        <f t="shared" si="128"/>
        <v>2016</v>
      </c>
      <c r="L1380">
        <v>1468779210</v>
      </c>
      <c r="M1380" s="14">
        <f t="shared" si="129"/>
        <v>42568.759374999994</v>
      </c>
      <c r="N1380" s="10">
        <f t="shared" si="130"/>
        <v>2016</v>
      </c>
      <c r="O1380" t="b">
        <v>0</v>
      </c>
      <c r="P1380">
        <v>133</v>
      </c>
      <c r="Q1380" s="10">
        <f t="shared" si="126"/>
        <v>203</v>
      </c>
      <c r="R1380" s="10">
        <f t="shared" si="131"/>
        <v>30.58</v>
      </c>
      <c r="S1380" t="b">
        <v>1</v>
      </c>
      <c r="T1380" t="s">
        <v>8274</v>
      </c>
      <c r="U1380" s="12" t="s">
        <v>8334</v>
      </c>
      <c r="V1380" t="s">
        <v>8335</v>
      </c>
    </row>
    <row r="1381" spans="1:22" ht="30" hidden="1" x14ac:dyDescent="0.25">
      <c r="A1381">
        <v>1379</v>
      </c>
      <c r="B1381" s="3" t="s">
        <v>1380</v>
      </c>
      <c r="C1381" s="9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f t="shared" si="127"/>
        <v>42160.491620370376</v>
      </c>
      <c r="K1381" s="10">
        <f t="shared" si="128"/>
        <v>2015</v>
      </c>
      <c r="L1381">
        <v>1430912876</v>
      </c>
      <c r="M1381" s="14">
        <f t="shared" si="129"/>
        <v>42130.491620370376</v>
      </c>
      <c r="N1381" s="10">
        <f t="shared" si="130"/>
        <v>2015</v>
      </c>
      <c r="O1381" t="b">
        <v>0</v>
      </c>
      <c r="P1381">
        <v>151</v>
      </c>
      <c r="Q1381" s="10">
        <f t="shared" si="126"/>
        <v>112</v>
      </c>
      <c r="R1381" s="10">
        <f t="shared" si="131"/>
        <v>73.91</v>
      </c>
      <c r="S1381" t="b">
        <v>1</v>
      </c>
      <c r="T1381" t="s">
        <v>8274</v>
      </c>
      <c r="U1381" s="12" t="s">
        <v>8334</v>
      </c>
      <c r="V1381" t="s">
        <v>8335</v>
      </c>
    </row>
    <row r="1382" spans="1:22" ht="45" hidden="1" x14ac:dyDescent="0.25">
      <c r="A1382">
        <v>1380</v>
      </c>
      <c r="B1382" s="3" t="s">
        <v>1381</v>
      </c>
      <c r="C1382" s="9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f t="shared" si="127"/>
        <v>42164.083333333328</v>
      </c>
      <c r="K1382" s="10">
        <f t="shared" si="128"/>
        <v>2015</v>
      </c>
      <c r="L1382">
        <v>1431886706</v>
      </c>
      <c r="M1382" s="14">
        <f t="shared" si="129"/>
        <v>42141.762800925921</v>
      </c>
      <c r="N1382" s="10">
        <f t="shared" si="130"/>
        <v>2015</v>
      </c>
      <c r="O1382" t="b">
        <v>0</v>
      </c>
      <c r="P1382">
        <v>5</v>
      </c>
      <c r="Q1382" s="10">
        <f t="shared" si="126"/>
        <v>424</v>
      </c>
      <c r="R1382" s="10">
        <f t="shared" si="131"/>
        <v>21.2</v>
      </c>
      <c r="S1382" t="b">
        <v>1</v>
      </c>
      <c r="T1382" t="s">
        <v>8274</v>
      </c>
      <c r="U1382" s="12" t="s">
        <v>8334</v>
      </c>
      <c r="V1382" t="s">
        <v>8335</v>
      </c>
    </row>
    <row r="1383" spans="1:22" ht="60" hidden="1" x14ac:dyDescent="0.25">
      <c r="A1383">
        <v>1381</v>
      </c>
      <c r="B1383" s="3" t="s">
        <v>1382</v>
      </c>
      <c r="C1383" s="9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f t="shared" si="127"/>
        <v>42733.214409722219</v>
      </c>
      <c r="K1383" s="10">
        <f t="shared" si="128"/>
        <v>2016</v>
      </c>
      <c r="L1383">
        <v>1480396125</v>
      </c>
      <c r="M1383" s="14">
        <f t="shared" si="129"/>
        <v>42703.214409722219</v>
      </c>
      <c r="N1383" s="10">
        <f t="shared" si="130"/>
        <v>2016</v>
      </c>
      <c r="O1383" t="b">
        <v>0</v>
      </c>
      <c r="P1383">
        <v>73</v>
      </c>
      <c r="Q1383" s="10">
        <f t="shared" si="126"/>
        <v>107</v>
      </c>
      <c r="R1383" s="10">
        <f t="shared" si="131"/>
        <v>73.36</v>
      </c>
      <c r="S1383" t="b">
        <v>1</v>
      </c>
      <c r="T1383" t="s">
        <v>8274</v>
      </c>
      <c r="U1383" s="12" t="s">
        <v>8334</v>
      </c>
      <c r="V1383" t="s">
        <v>8335</v>
      </c>
    </row>
    <row r="1384" spans="1:22" ht="45" hidden="1" x14ac:dyDescent="0.25">
      <c r="A1384">
        <v>1382</v>
      </c>
      <c r="B1384" s="3" t="s">
        <v>1383</v>
      </c>
      <c r="C1384" s="9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f t="shared" si="127"/>
        <v>41400.800185185188</v>
      </c>
      <c r="K1384" s="10">
        <f t="shared" si="128"/>
        <v>2013</v>
      </c>
      <c r="L1384">
        <v>1365275536</v>
      </c>
      <c r="M1384" s="14">
        <f t="shared" si="129"/>
        <v>41370.800185185188</v>
      </c>
      <c r="N1384" s="10">
        <f t="shared" si="130"/>
        <v>2013</v>
      </c>
      <c r="O1384" t="b">
        <v>0</v>
      </c>
      <c r="P1384">
        <v>148</v>
      </c>
      <c r="Q1384" s="10">
        <f t="shared" si="126"/>
        <v>104</v>
      </c>
      <c r="R1384" s="10">
        <f t="shared" si="131"/>
        <v>56.41</v>
      </c>
      <c r="S1384" t="b">
        <v>1</v>
      </c>
      <c r="T1384" t="s">
        <v>8274</v>
      </c>
      <c r="U1384" s="12" t="s">
        <v>8334</v>
      </c>
      <c r="V1384" t="s">
        <v>8335</v>
      </c>
    </row>
    <row r="1385" spans="1:22" ht="60" hidden="1" x14ac:dyDescent="0.25">
      <c r="A1385">
        <v>1383</v>
      </c>
      <c r="B1385" s="3" t="s">
        <v>1384</v>
      </c>
      <c r="C1385" s="9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f t="shared" si="127"/>
        <v>42727.074976851851</v>
      </c>
      <c r="K1385" s="10">
        <f t="shared" si="128"/>
        <v>2016</v>
      </c>
      <c r="L1385">
        <v>1480729678</v>
      </c>
      <c r="M1385" s="14">
        <f t="shared" si="129"/>
        <v>42707.074976851851</v>
      </c>
      <c r="N1385" s="10">
        <f t="shared" si="130"/>
        <v>2016</v>
      </c>
      <c r="O1385" t="b">
        <v>0</v>
      </c>
      <c r="P1385">
        <v>93</v>
      </c>
      <c r="Q1385" s="10">
        <f t="shared" si="126"/>
        <v>212</v>
      </c>
      <c r="R1385" s="10">
        <f t="shared" si="131"/>
        <v>50.25</v>
      </c>
      <c r="S1385" t="b">
        <v>1</v>
      </c>
      <c r="T1385" t="s">
        <v>8274</v>
      </c>
      <c r="U1385" s="12" t="s">
        <v>8334</v>
      </c>
      <c r="V1385" t="s">
        <v>8335</v>
      </c>
    </row>
    <row r="1386" spans="1:22" ht="45" hidden="1" x14ac:dyDescent="0.25">
      <c r="A1386">
        <v>1384</v>
      </c>
      <c r="B1386" s="3" t="s">
        <v>1385</v>
      </c>
      <c r="C1386" s="9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f t="shared" si="127"/>
        <v>42190.735208333332</v>
      </c>
      <c r="K1386" s="10">
        <f t="shared" si="128"/>
        <v>2015</v>
      </c>
      <c r="L1386">
        <v>1433525922</v>
      </c>
      <c r="M1386" s="14">
        <f t="shared" si="129"/>
        <v>42160.735208333332</v>
      </c>
      <c r="N1386" s="10">
        <f t="shared" si="130"/>
        <v>2015</v>
      </c>
      <c r="O1386" t="b">
        <v>0</v>
      </c>
      <c r="P1386">
        <v>63</v>
      </c>
      <c r="Q1386" s="10">
        <f t="shared" si="126"/>
        <v>124</v>
      </c>
      <c r="R1386" s="10">
        <f t="shared" si="131"/>
        <v>68.94</v>
      </c>
      <c r="S1386" t="b">
        <v>1</v>
      </c>
      <c r="T1386" t="s">
        <v>8274</v>
      </c>
      <c r="U1386" s="12" t="s">
        <v>8334</v>
      </c>
      <c r="V1386" t="s">
        <v>8335</v>
      </c>
    </row>
    <row r="1387" spans="1:22" ht="45" hidden="1" x14ac:dyDescent="0.25">
      <c r="A1387">
        <v>1385</v>
      </c>
      <c r="B1387" s="3" t="s">
        <v>1386</v>
      </c>
      <c r="C1387" s="9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f t="shared" si="127"/>
        <v>42489.507638888885</v>
      </c>
      <c r="K1387" s="10">
        <f t="shared" si="128"/>
        <v>2016</v>
      </c>
      <c r="L1387">
        <v>1457109121</v>
      </c>
      <c r="M1387" s="14">
        <f t="shared" si="129"/>
        <v>42433.688900462963</v>
      </c>
      <c r="N1387" s="10">
        <f t="shared" si="130"/>
        <v>2016</v>
      </c>
      <c r="O1387" t="b">
        <v>0</v>
      </c>
      <c r="P1387">
        <v>134</v>
      </c>
      <c r="Q1387" s="10">
        <f t="shared" si="126"/>
        <v>110</v>
      </c>
      <c r="R1387" s="10">
        <f t="shared" si="131"/>
        <v>65.91</v>
      </c>
      <c r="S1387" t="b">
        <v>1</v>
      </c>
      <c r="T1387" t="s">
        <v>8274</v>
      </c>
      <c r="U1387" s="12" t="s">
        <v>8334</v>
      </c>
      <c r="V1387" t="s">
        <v>8335</v>
      </c>
    </row>
    <row r="1388" spans="1:22" ht="30" hidden="1" x14ac:dyDescent="0.25">
      <c r="A1388">
        <v>1386</v>
      </c>
      <c r="B1388" s="3" t="s">
        <v>1387</v>
      </c>
      <c r="C1388" s="9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f t="shared" si="127"/>
        <v>42214.646863425922</v>
      </c>
      <c r="K1388" s="10">
        <f t="shared" si="128"/>
        <v>2015</v>
      </c>
      <c r="L1388">
        <v>1435591889</v>
      </c>
      <c r="M1388" s="14">
        <f t="shared" si="129"/>
        <v>42184.646863425922</v>
      </c>
      <c r="N1388" s="10">
        <f t="shared" si="130"/>
        <v>2015</v>
      </c>
      <c r="O1388" t="b">
        <v>0</v>
      </c>
      <c r="P1388">
        <v>14</v>
      </c>
      <c r="Q1388" s="10">
        <f t="shared" si="126"/>
        <v>219</v>
      </c>
      <c r="R1388" s="10">
        <f t="shared" si="131"/>
        <v>62.5</v>
      </c>
      <c r="S1388" t="b">
        <v>1</v>
      </c>
      <c r="T1388" t="s">
        <v>8274</v>
      </c>
      <c r="U1388" s="12" t="s">
        <v>8334</v>
      </c>
      <c r="V1388" t="s">
        <v>8335</v>
      </c>
    </row>
    <row r="1389" spans="1:22" ht="60" hidden="1" x14ac:dyDescent="0.25">
      <c r="A1389">
        <v>1387</v>
      </c>
      <c r="B1389" s="3" t="s">
        <v>1388</v>
      </c>
      <c r="C1389" s="9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f t="shared" si="127"/>
        <v>42158.1875</v>
      </c>
      <c r="K1389" s="10">
        <f t="shared" si="128"/>
        <v>2015</v>
      </c>
      <c r="L1389">
        <v>1430604395</v>
      </c>
      <c r="M1389" s="14">
        <f t="shared" si="129"/>
        <v>42126.92123842593</v>
      </c>
      <c r="N1389" s="10">
        <f t="shared" si="130"/>
        <v>2015</v>
      </c>
      <c r="O1389" t="b">
        <v>0</v>
      </c>
      <c r="P1389">
        <v>78</v>
      </c>
      <c r="Q1389" s="10">
        <f t="shared" si="126"/>
        <v>137</v>
      </c>
      <c r="R1389" s="10">
        <f t="shared" si="131"/>
        <v>70.06</v>
      </c>
      <c r="S1389" t="b">
        <v>1</v>
      </c>
      <c r="T1389" t="s">
        <v>8274</v>
      </c>
      <c r="U1389" s="12" t="s">
        <v>8334</v>
      </c>
      <c r="V1389" t="s">
        <v>8335</v>
      </c>
    </row>
    <row r="1390" spans="1:22" ht="60" hidden="1" x14ac:dyDescent="0.25">
      <c r="A1390">
        <v>1388</v>
      </c>
      <c r="B1390" s="3" t="s">
        <v>1389</v>
      </c>
      <c r="C1390" s="9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f t="shared" si="127"/>
        <v>42660.676388888889</v>
      </c>
      <c r="K1390" s="10">
        <f t="shared" si="128"/>
        <v>2016</v>
      </c>
      <c r="L1390">
        <v>1474469117</v>
      </c>
      <c r="M1390" s="14">
        <f t="shared" si="129"/>
        <v>42634.614780092597</v>
      </c>
      <c r="N1390" s="10">
        <f t="shared" si="130"/>
        <v>2016</v>
      </c>
      <c r="O1390" t="b">
        <v>0</v>
      </c>
      <c r="P1390">
        <v>112</v>
      </c>
      <c r="Q1390" s="10">
        <f t="shared" si="126"/>
        <v>135</v>
      </c>
      <c r="R1390" s="10">
        <f t="shared" si="131"/>
        <v>60.18</v>
      </c>
      <c r="S1390" t="b">
        <v>1</v>
      </c>
      <c r="T1390" t="s">
        <v>8274</v>
      </c>
      <c r="U1390" s="12" t="s">
        <v>8334</v>
      </c>
      <c r="V1390" t="s">
        <v>8335</v>
      </c>
    </row>
    <row r="1391" spans="1:22" ht="30" hidden="1" x14ac:dyDescent="0.25">
      <c r="A1391">
        <v>1389</v>
      </c>
      <c r="B1391" s="3" t="s">
        <v>1390</v>
      </c>
      <c r="C1391" s="9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f t="shared" si="127"/>
        <v>42595.480983796297</v>
      </c>
      <c r="K1391" s="10">
        <f t="shared" si="128"/>
        <v>2016</v>
      </c>
      <c r="L1391">
        <v>1468495957</v>
      </c>
      <c r="M1391" s="14">
        <f t="shared" si="129"/>
        <v>42565.480983796297</v>
      </c>
      <c r="N1391" s="10">
        <f t="shared" si="130"/>
        <v>2016</v>
      </c>
      <c r="O1391" t="b">
        <v>0</v>
      </c>
      <c r="P1391">
        <v>34</v>
      </c>
      <c r="Q1391" s="10">
        <f t="shared" si="126"/>
        <v>145</v>
      </c>
      <c r="R1391" s="10">
        <f t="shared" si="131"/>
        <v>21.38</v>
      </c>
      <c r="S1391" t="b">
        <v>1</v>
      </c>
      <c r="T1391" t="s">
        <v>8274</v>
      </c>
      <c r="U1391" s="12" t="s">
        <v>8334</v>
      </c>
      <c r="V1391" t="s">
        <v>8335</v>
      </c>
    </row>
    <row r="1392" spans="1:22" ht="45" hidden="1" x14ac:dyDescent="0.25">
      <c r="A1392">
        <v>1390</v>
      </c>
      <c r="B1392" s="3" t="s">
        <v>1391</v>
      </c>
      <c r="C1392" s="9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f t="shared" si="127"/>
        <v>42121.716666666667</v>
      </c>
      <c r="K1392" s="10">
        <f t="shared" si="128"/>
        <v>2015</v>
      </c>
      <c r="L1392">
        <v>1427224606</v>
      </c>
      <c r="M1392" s="14">
        <f t="shared" si="129"/>
        <v>42087.803310185183</v>
      </c>
      <c r="N1392" s="10">
        <f t="shared" si="130"/>
        <v>2015</v>
      </c>
      <c r="O1392" t="b">
        <v>0</v>
      </c>
      <c r="P1392">
        <v>19</v>
      </c>
      <c r="Q1392" s="10">
        <f t="shared" si="126"/>
        <v>109</v>
      </c>
      <c r="R1392" s="10">
        <f t="shared" si="131"/>
        <v>160.79</v>
      </c>
      <c r="S1392" t="b">
        <v>1</v>
      </c>
      <c r="T1392" t="s">
        <v>8274</v>
      </c>
      <c r="U1392" s="12" t="s">
        <v>8334</v>
      </c>
      <c r="V1392" t="s">
        <v>8335</v>
      </c>
    </row>
    <row r="1393" spans="1:22" ht="45" hidden="1" x14ac:dyDescent="0.25">
      <c r="A1393">
        <v>1391</v>
      </c>
      <c r="B1393" s="3" t="s">
        <v>1392</v>
      </c>
      <c r="C1393" s="9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f t="shared" si="127"/>
        <v>42238.207638888889</v>
      </c>
      <c r="K1393" s="10">
        <f t="shared" si="128"/>
        <v>2015</v>
      </c>
      <c r="L1393">
        <v>1436369818</v>
      </c>
      <c r="M1393" s="14">
        <f t="shared" si="129"/>
        <v>42193.650671296295</v>
      </c>
      <c r="N1393" s="10">
        <f t="shared" si="130"/>
        <v>2015</v>
      </c>
      <c r="O1393" t="b">
        <v>0</v>
      </c>
      <c r="P1393">
        <v>13</v>
      </c>
      <c r="Q1393" s="10">
        <f t="shared" si="126"/>
        <v>110</v>
      </c>
      <c r="R1393" s="10">
        <f t="shared" si="131"/>
        <v>42.38</v>
      </c>
      <c r="S1393" t="b">
        <v>1</v>
      </c>
      <c r="T1393" t="s">
        <v>8274</v>
      </c>
      <c r="U1393" s="12" t="s">
        <v>8334</v>
      </c>
      <c r="V1393" t="s">
        <v>8335</v>
      </c>
    </row>
    <row r="1394" spans="1:22" ht="45" hidden="1" x14ac:dyDescent="0.25">
      <c r="A1394">
        <v>1392</v>
      </c>
      <c r="B1394" s="3" t="s">
        <v>1393</v>
      </c>
      <c r="C1394" s="9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f t="shared" si="127"/>
        <v>42432.154930555553</v>
      </c>
      <c r="K1394" s="10">
        <f t="shared" si="128"/>
        <v>2016</v>
      </c>
      <c r="L1394">
        <v>1454298186</v>
      </c>
      <c r="M1394" s="14">
        <f t="shared" si="129"/>
        <v>42401.154930555553</v>
      </c>
      <c r="N1394" s="10">
        <f t="shared" si="130"/>
        <v>2016</v>
      </c>
      <c r="O1394" t="b">
        <v>0</v>
      </c>
      <c r="P1394">
        <v>104</v>
      </c>
      <c r="Q1394" s="10">
        <f t="shared" si="126"/>
        <v>114</v>
      </c>
      <c r="R1394" s="10">
        <f t="shared" si="131"/>
        <v>27.32</v>
      </c>
      <c r="S1394" t="b">
        <v>1</v>
      </c>
      <c r="T1394" t="s">
        <v>8274</v>
      </c>
      <c r="U1394" s="12" t="s">
        <v>8334</v>
      </c>
      <c r="V1394" t="s">
        <v>8335</v>
      </c>
    </row>
    <row r="1395" spans="1:22" ht="30" hidden="1" x14ac:dyDescent="0.25">
      <c r="A1395">
        <v>1393</v>
      </c>
      <c r="B1395" s="3" t="s">
        <v>1394</v>
      </c>
      <c r="C1395" s="9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f t="shared" si="127"/>
        <v>42583.681979166664</v>
      </c>
      <c r="K1395" s="10">
        <f t="shared" si="128"/>
        <v>2016</v>
      </c>
      <c r="L1395">
        <v>1467476523</v>
      </c>
      <c r="M1395" s="14">
        <f t="shared" si="129"/>
        <v>42553.681979166664</v>
      </c>
      <c r="N1395" s="10">
        <f t="shared" si="130"/>
        <v>2016</v>
      </c>
      <c r="O1395" t="b">
        <v>0</v>
      </c>
      <c r="P1395">
        <v>52</v>
      </c>
      <c r="Q1395" s="10">
        <f t="shared" si="126"/>
        <v>102</v>
      </c>
      <c r="R1395" s="10">
        <f t="shared" si="131"/>
        <v>196.83</v>
      </c>
      <c r="S1395" t="b">
        <v>1</v>
      </c>
      <c r="T1395" t="s">
        <v>8274</v>
      </c>
      <c r="U1395" s="12" t="s">
        <v>8334</v>
      </c>
      <c r="V1395" t="s">
        <v>8335</v>
      </c>
    </row>
    <row r="1396" spans="1:22" ht="45" hidden="1" x14ac:dyDescent="0.25">
      <c r="A1396">
        <v>1394</v>
      </c>
      <c r="B1396" s="3" t="s">
        <v>1395</v>
      </c>
      <c r="C1396" s="9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f t="shared" si="127"/>
        <v>42795.125</v>
      </c>
      <c r="K1396" s="10">
        <f t="shared" si="128"/>
        <v>2017</v>
      </c>
      <c r="L1396">
        <v>1484623726</v>
      </c>
      <c r="M1396" s="14">
        <f t="shared" si="129"/>
        <v>42752.144976851851</v>
      </c>
      <c r="N1396" s="10">
        <f t="shared" si="130"/>
        <v>2017</v>
      </c>
      <c r="O1396" t="b">
        <v>0</v>
      </c>
      <c r="P1396">
        <v>17</v>
      </c>
      <c r="Q1396" s="10">
        <f t="shared" si="126"/>
        <v>122</v>
      </c>
      <c r="R1396" s="10">
        <f t="shared" si="131"/>
        <v>53.88</v>
      </c>
      <c r="S1396" t="b">
        <v>1</v>
      </c>
      <c r="T1396" t="s">
        <v>8274</v>
      </c>
      <c r="U1396" s="12" t="s">
        <v>8334</v>
      </c>
      <c r="V1396" t="s">
        <v>8335</v>
      </c>
    </row>
    <row r="1397" spans="1:22" ht="30" hidden="1" x14ac:dyDescent="0.25">
      <c r="A1397">
        <v>1395</v>
      </c>
      <c r="B1397" s="3" t="s">
        <v>1396</v>
      </c>
      <c r="C1397" s="9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f t="shared" si="127"/>
        <v>42749.90834490741</v>
      </c>
      <c r="K1397" s="10">
        <f t="shared" si="128"/>
        <v>2017</v>
      </c>
      <c r="L1397">
        <v>1481838481</v>
      </c>
      <c r="M1397" s="14">
        <f t="shared" si="129"/>
        <v>42719.90834490741</v>
      </c>
      <c r="N1397" s="10">
        <f t="shared" si="130"/>
        <v>2016</v>
      </c>
      <c r="O1397" t="b">
        <v>0</v>
      </c>
      <c r="P1397">
        <v>82</v>
      </c>
      <c r="Q1397" s="10">
        <f t="shared" si="126"/>
        <v>112</v>
      </c>
      <c r="R1397" s="10">
        <f t="shared" si="131"/>
        <v>47.76</v>
      </c>
      <c r="S1397" t="b">
        <v>1</v>
      </c>
      <c r="T1397" t="s">
        <v>8274</v>
      </c>
      <c r="U1397" s="12" t="s">
        <v>8334</v>
      </c>
      <c r="V1397" t="s">
        <v>8335</v>
      </c>
    </row>
    <row r="1398" spans="1:22" ht="60" hidden="1" x14ac:dyDescent="0.25">
      <c r="A1398">
        <v>1396</v>
      </c>
      <c r="B1398" s="3" t="s">
        <v>1397</v>
      </c>
      <c r="C1398" s="9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f t="shared" si="127"/>
        <v>42048.99863425926</v>
      </c>
      <c r="K1398" s="10">
        <f t="shared" si="128"/>
        <v>2015</v>
      </c>
      <c r="L1398">
        <v>1421279882</v>
      </c>
      <c r="M1398" s="14">
        <f t="shared" si="129"/>
        <v>42018.99863425926</v>
      </c>
      <c r="N1398" s="10">
        <f t="shared" si="130"/>
        <v>2015</v>
      </c>
      <c r="O1398" t="b">
        <v>0</v>
      </c>
      <c r="P1398">
        <v>73</v>
      </c>
      <c r="Q1398" s="10">
        <f t="shared" si="126"/>
        <v>107</v>
      </c>
      <c r="R1398" s="10">
        <f t="shared" si="131"/>
        <v>88.19</v>
      </c>
      <c r="S1398" t="b">
        <v>1</v>
      </c>
      <c r="T1398" t="s">
        <v>8274</v>
      </c>
      <c r="U1398" s="12" t="s">
        <v>8334</v>
      </c>
      <c r="V1398" t="s">
        <v>8335</v>
      </c>
    </row>
    <row r="1399" spans="1:22" ht="45" hidden="1" x14ac:dyDescent="0.25">
      <c r="A1399">
        <v>1397</v>
      </c>
      <c r="B1399" s="3" t="s">
        <v>1398</v>
      </c>
      <c r="C1399" s="9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f t="shared" si="127"/>
        <v>42670.888194444444</v>
      </c>
      <c r="K1399" s="10">
        <f t="shared" si="128"/>
        <v>2016</v>
      </c>
      <c r="L1399">
        <v>1475013710</v>
      </c>
      <c r="M1399" s="14">
        <f t="shared" si="129"/>
        <v>42640.917939814812</v>
      </c>
      <c r="N1399" s="10">
        <f t="shared" si="130"/>
        <v>2016</v>
      </c>
      <c r="O1399" t="b">
        <v>0</v>
      </c>
      <c r="P1399">
        <v>158</v>
      </c>
      <c r="Q1399" s="10">
        <f t="shared" si="126"/>
        <v>114</v>
      </c>
      <c r="R1399" s="10">
        <f t="shared" si="131"/>
        <v>72.06</v>
      </c>
      <c r="S1399" t="b">
        <v>1</v>
      </c>
      <c r="T1399" t="s">
        <v>8274</v>
      </c>
      <c r="U1399" s="12" t="s">
        <v>8334</v>
      </c>
      <c r="V1399" t="s">
        <v>8335</v>
      </c>
    </row>
    <row r="1400" spans="1:22" ht="45" hidden="1" x14ac:dyDescent="0.25">
      <c r="A1400">
        <v>1398</v>
      </c>
      <c r="B1400" s="3" t="s">
        <v>1399</v>
      </c>
      <c r="C1400" s="9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f t="shared" si="127"/>
        <v>42556.874236111107</v>
      </c>
      <c r="K1400" s="10">
        <f t="shared" si="128"/>
        <v>2016</v>
      </c>
      <c r="L1400">
        <v>1465160334</v>
      </c>
      <c r="M1400" s="14">
        <f t="shared" si="129"/>
        <v>42526.874236111107</v>
      </c>
      <c r="N1400" s="10">
        <f t="shared" si="130"/>
        <v>2016</v>
      </c>
      <c r="O1400" t="b">
        <v>0</v>
      </c>
      <c r="P1400">
        <v>65</v>
      </c>
      <c r="Q1400" s="10">
        <f t="shared" si="126"/>
        <v>110</v>
      </c>
      <c r="R1400" s="10">
        <f t="shared" si="131"/>
        <v>74.25</v>
      </c>
      <c r="S1400" t="b">
        <v>1</v>
      </c>
      <c r="T1400" t="s">
        <v>8274</v>
      </c>
      <c r="U1400" s="12" t="s">
        <v>8334</v>
      </c>
      <c r="V1400" t="s">
        <v>8335</v>
      </c>
    </row>
    <row r="1401" spans="1:22" ht="45" hidden="1" x14ac:dyDescent="0.25">
      <c r="A1401">
        <v>1399</v>
      </c>
      <c r="B1401" s="3" t="s">
        <v>1400</v>
      </c>
      <c r="C1401" s="9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f t="shared" si="127"/>
        <v>41919.004317129627</v>
      </c>
      <c r="K1401" s="10">
        <f t="shared" si="128"/>
        <v>2014</v>
      </c>
      <c r="L1401">
        <v>1410048373</v>
      </c>
      <c r="M1401" s="14">
        <f t="shared" si="129"/>
        <v>41889.004317129627</v>
      </c>
      <c r="N1401" s="10">
        <f t="shared" si="130"/>
        <v>2014</v>
      </c>
      <c r="O1401" t="b">
        <v>0</v>
      </c>
      <c r="P1401">
        <v>184</v>
      </c>
      <c r="Q1401" s="10">
        <f t="shared" si="126"/>
        <v>126</v>
      </c>
      <c r="R1401" s="10">
        <f t="shared" si="131"/>
        <v>61.7</v>
      </c>
      <c r="S1401" t="b">
        <v>1</v>
      </c>
      <c r="T1401" t="s">
        <v>8274</v>
      </c>
      <c r="U1401" s="12" t="s">
        <v>8334</v>
      </c>
      <c r="V1401" t="s">
        <v>8335</v>
      </c>
    </row>
    <row r="1402" spans="1:22" ht="45" hidden="1" x14ac:dyDescent="0.25">
      <c r="A1402">
        <v>1400</v>
      </c>
      <c r="B1402" s="3" t="s">
        <v>1401</v>
      </c>
      <c r="C1402" s="9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f t="shared" si="127"/>
        <v>42533.229166666672</v>
      </c>
      <c r="K1402" s="10">
        <f t="shared" si="128"/>
        <v>2016</v>
      </c>
      <c r="L1402">
        <v>1462695073</v>
      </c>
      <c r="M1402" s="14">
        <f t="shared" si="129"/>
        <v>42498.341122685189</v>
      </c>
      <c r="N1402" s="10">
        <f t="shared" si="130"/>
        <v>2016</v>
      </c>
      <c r="O1402" t="b">
        <v>0</v>
      </c>
      <c r="P1402">
        <v>34</v>
      </c>
      <c r="Q1402" s="10">
        <f t="shared" si="126"/>
        <v>167</v>
      </c>
      <c r="R1402" s="10">
        <f t="shared" si="131"/>
        <v>17.239999999999998</v>
      </c>
      <c r="S1402" t="b">
        <v>1</v>
      </c>
      <c r="T1402" t="s">
        <v>8274</v>
      </c>
      <c r="U1402" s="12" t="s">
        <v>8334</v>
      </c>
      <c r="V1402" t="s">
        <v>8335</v>
      </c>
    </row>
    <row r="1403" spans="1:22" ht="60" hidden="1" x14ac:dyDescent="0.25">
      <c r="A1403">
        <v>1401</v>
      </c>
      <c r="B1403" s="3" t="s">
        <v>1402</v>
      </c>
      <c r="C1403" s="9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f t="shared" si="127"/>
        <v>41420.99622685185</v>
      </c>
      <c r="K1403" s="10">
        <f t="shared" si="128"/>
        <v>2013</v>
      </c>
      <c r="L1403">
        <v>1367798074</v>
      </c>
      <c r="M1403" s="14">
        <f t="shared" si="129"/>
        <v>41399.99622685185</v>
      </c>
      <c r="N1403" s="10">
        <f t="shared" si="130"/>
        <v>2013</v>
      </c>
      <c r="O1403" t="b">
        <v>0</v>
      </c>
      <c r="P1403">
        <v>240</v>
      </c>
      <c r="Q1403" s="10">
        <f t="shared" si="126"/>
        <v>497</v>
      </c>
      <c r="R1403" s="10">
        <f t="shared" si="131"/>
        <v>51.72</v>
      </c>
      <c r="S1403" t="b">
        <v>1</v>
      </c>
      <c r="T1403" t="s">
        <v>8274</v>
      </c>
      <c r="U1403" s="12" t="s">
        <v>8334</v>
      </c>
      <c r="V1403" t="s">
        <v>8335</v>
      </c>
    </row>
    <row r="1404" spans="1:22" ht="60" hidden="1" x14ac:dyDescent="0.25">
      <c r="A1404">
        <v>1402</v>
      </c>
      <c r="B1404" s="3" t="s">
        <v>1403</v>
      </c>
      <c r="C1404" s="9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f t="shared" si="127"/>
        <v>42125.011701388896</v>
      </c>
      <c r="K1404" s="10">
        <f t="shared" si="128"/>
        <v>2015</v>
      </c>
      <c r="L1404">
        <v>1425259011</v>
      </c>
      <c r="M1404" s="14">
        <f t="shared" si="129"/>
        <v>42065.053368055553</v>
      </c>
      <c r="N1404" s="10">
        <f t="shared" si="130"/>
        <v>2015</v>
      </c>
      <c r="O1404" t="b">
        <v>0</v>
      </c>
      <c r="P1404">
        <v>113</v>
      </c>
      <c r="Q1404" s="10">
        <f t="shared" si="126"/>
        <v>109</v>
      </c>
      <c r="R1404" s="10">
        <f t="shared" si="131"/>
        <v>24.15</v>
      </c>
      <c r="S1404" t="b">
        <v>1</v>
      </c>
      <c r="T1404" t="s">
        <v>8274</v>
      </c>
      <c r="U1404" s="12" t="s">
        <v>8334</v>
      </c>
      <c r="V1404" t="s">
        <v>8335</v>
      </c>
    </row>
    <row r="1405" spans="1:22" ht="60" hidden="1" x14ac:dyDescent="0.25">
      <c r="A1405">
        <v>1403</v>
      </c>
      <c r="B1405" s="3" t="s">
        <v>1404</v>
      </c>
      <c r="C1405" s="9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f t="shared" si="127"/>
        <v>41481.062905092593</v>
      </c>
      <c r="K1405" s="10">
        <f t="shared" si="128"/>
        <v>2013</v>
      </c>
      <c r="L1405">
        <v>1372210235</v>
      </c>
      <c r="M1405" s="14">
        <f t="shared" si="129"/>
        <v>41451.062905092593</v>
      </c>
      <c r="N1405" s="10">
        <f t="shared" si="130"/>
        <v>2013</v>
      </c>
      <c r="O1405" t="b">
        <v>0</v>
      </c>
      <c r="P1405">
        <v>66</v>
      </c>
      <c r="Q1405" s="10">
        <f t="shared" si="126"/>
        <v>103</v>
      </c>
      <c r="R1405" s="10">
        <f t="shared" si="131"/>
        <v>62.17</v>
      </c>
      <c r="S1405" t="b">
        <v>1</v>
      </c>
      <c r="T1405" t="s">
        <v>8274</v>
      </c>
      <c r="U1405" s="12" t="s">
        <v>8334</v>
      </c>
      <c r="V1405" t="s">
        <v>8335</v>
      </c>
    </row>
    <row r="1406" spans="1:22" ht="60" hidden="1" x14ac:dyDescent="0.25">
      <c r="A1406">
        <v>1404</v>
      </c>
      <c r="B1406" s="3" t="s">
        <v>1405</v>
      </c>
      <c r="C1406" s="9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f t="shared" si="127"/>
        <v>42057.510243055556</v>
      </c>
      <c r="K1406" s="10">
        <f t="shared" si="128"/>
        <v>2015</v>
      </c>
      <c r="L1406">
        <v>1422447285</v>
      </c>
      <c r="M1406" s="14">
        <f t="shared" si="129"/>
        <v>42032.510243055556</v>
      </c>
      <c r="N1406" s="10">
        <f t="shared" si="130"/>
        <v>2015</v>
      </c>
      <c r="O1406" t="b">
        <v>1</v>
      </c>
      <c r="P1406">
        <v>5</v>
      </c>
      <c r="Q1406" s="10">
        <f t="shared" si="126"/>
        <v>2</v>
      </c>
      <c r="R1406" s="10">
        <f t="shared" si="131"/>
        <v>48.2</v>
      </c>
      <c r="S1406" t="b">
        <v>0</v>
      </c>
      <c r="T1406" t="s">
        <v>8285</v>
      </c>
      <c r="U1406" s="12" t="s">
        <v>8331</v>
      </c>
      <c r="V1406" t="s">
        <v>8350</v>
      </c>
    </row>
    <row r="1407" spans="1:22" ht="30" hidden="1" x14ac:dyDescent="0.25">
      <c r="A1407">
        <v>1405</v>
      </c>
      <c r="B1407" s="3" t="s">
        <v>1406</v>
      </c>
      <c r="C1407" s="9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f t="shared" si="127"/>
        <v>41971.722233796296</v>
      </c>
      <c r="K1407" s="10">
        <f t="shared" si="128"/>
        <v>2014</v>
      </c>
      <c r="L1407">
        <v>1414599601</v>
      </c>
      <c r="M1407" s="14">
        <f t="shared" si="129"/>
        <v>41941.680567129632</v>
      </c>
      <c r="N1407" s="10">
        <f t="shared" si="130"/>
        <v>2014</v>
      </c>
      <c r="O1407" t="b">
        <v>1</v>
      </c>
      <c r="P1407">
        <v>17</v>
      </c>
      <c r="Q1407" s="10">
        <f t="shared" si="126"/>
        <v>0</v>
      </c>
      <c r="R1407" s="10">
        <f t="shared" si="131"/>
        <v>6.18</v>
      </c>
      <c r="S1407" t="b">
        <v>0</v>
      </c>
      <c r="T1407" t="s">
        <v>8285</v>
      </c>
      <c r="U1407" s="12" t="s">
        <v>8331</v>
      </c>
      <c r="V1407" t="s">
        <v>8350</v>
      </c>
    </row>
    <row r="1408" spans="1:22" ht="30" hidden="1" x14ac:dyDescent="0.25">
      <c r="A1408">
        <v>1406</v>
      </c>
      <c r="B1408" s="3" t="s">
        <v>1407</v>
      </c>
      <c r="C1408" s="9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f t="shared" si="127"/>
        <v>42350.416666666672</v>
      </c>
      <c r="K1408" s="10">
        <f t="shared" si="128"/>
        <v>2015</v>
      </c>
      <c r="L1408">
        <v>1445336607</v>
      </c>
      <c r="M1408" s="14">
        <f t="shared" si="129"/>
        <v>42297.432951388888</v>
      </c>
      <c r="N1408" s="10">
        <f t="shared" si="130"/>
        <v>2015</v>
      </c>
      <c r="O1408" t="b">
        <v>0</v>
      </c>
      <c r="P1408">
        <v>3</v>
      </c>
      <c r="Q1408" s="10">
        <f t="shared" si="126"/>
        <v>0</v>
      </c>
      <c r="R1408" s="10">
        <f t="shared" si="131"/>
        <v>5</v>
      </c>
      <c r="S1408" t="b">
        <v>0</v>
      </c>
      <c r="T1408" t="s">
        <v>8285</v>
      </c>
      <c r="U1408" s="12" t="s">
        <v>8331</v>
      </c>
      <c r="V1408" t="s">
        <v>8350</v>
      </c>
    </row>
    <row r="1409" spans="1:22" ht="45" hidden="1" x14ac:dyDescent="0.25">
      <c r="A1409">
        <v>1407</v>
      </c>
      <c r="B1409" s="3" t="s">
        <v>1408</v>
      </c>
      <c r="C1409" s="9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f t="shared" si="127"/>
        <v>41863.536782407406</v>
      </c>
      <c r="K1409" s="10">
        <f t="shared" si="128"/>
        <v>2014</v>
      </c>
      <c r="L1409">
        <v>1405687978</v>
      </c>
      <c r="M1409" s="14">
        <f t="shared" si="129"/>
        <v>41838.536782407406</v>
      </c>
      <c r="N1409" s="10">
        <f t="shared" si="130"/>
        <v>2014</v>
      </c>
      <c r="O1409" t="b">
        <v>0</v>
      </c>
      <c r="P1409">
        <v>2</v>
      </c>
      <c r="Q1409" s="10">
        <f t="shared" si="126"/>
        <v>1</v>
      </c>
      <c r="R1409" s="10">
        <f t="shared" si="131"/>
        <v>7.5</v>
      </c>
      <c r="S1409" t="b">
        <v>0</v>
      </c>
      <c r="T1409" t="s">
        <v>8285</v>
      </c>
      <c r="U1409" s="12" t="s">
        <v>8331</v>
      </c>
      <c r="V1409" t="s">
        <v>8350</v>
      </c>
    </row>
    <row r="1410" spans="1:22" ht="60" hidden="1" x14ac:dyDescent="0.25">
      <c r="A1410">
        <v>1408</v>
      </c>
      <c r="B1410" s="3" t="s">
        <v>1409</v>
      </c>
      <c r="C1410" s="9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f t="shared" si="127"/>
        <v>42321.913842592592</v>
      </c>
      <c r="K1410" s="10">
        <f t="shared" si="128"/>
        <v>2015</v>
      </c>
      <c r="L1410">
        <v>1444856156</v>
      </c>
      <c r="M1410" s="14">
        <f t="shared" si="129"/>
        <v>42291.872175925921</v>
      </c>
      <c r="N1410" s="10">
        <f t="shared" si="130"/>
        <v>2015</v>
      </c>
      <c r="O1410" t="b">
        <v>0</v>
      </c>
      <c r="P1410">
        <v>6</v>
      </c>
      <c r="Q1410" s="10">
        <f t="shared" ref="Q1410:Q1473" si="132">ROUND(E1410/D1410*100,0)</f>
        <v>7</v>
      </c>
      <c r="R1410" s="10">
        <f t="shared" si="131"/>
        <v>12</v>
      </c>
      <c r="S1410" t="b">
        <v>0</v>
      </c>
      <c r="T1410" t="s">
        <v>8285</v>
      </c>
      <c r="U1410" s="12" t="s">
        <v>8331</v>
      </c>
      <c r="V1410" t="s">
        <v>8350</v>
      </c>
    </row>
    <row r="1411" spans="1:22" ht="45" hidden="1" x14ac:dyDescent="0.25">
      <c r="A1411">
        <v>1409</v>
      </c>
      <c r="B1411" s="3" t="s">
        <v>1410</v>
      </c>
      <c r="C1411" s="9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f t="shared" ref="J1411:J1474" si="133">(((I1411/60)/60/24)+DATE(1970,1,1))</f>
        <v>42005.175173611111</v>
      </c>
      <c r="K1411" s="10">
        <f t="shared" ref="K1411:K1474" si="134">YEAR(J1411)</f>
        <v>2015</v>
      </c>
      <c r="L1411">
        <v>1414897935</v>
      </c>
      <c r="M1411" s="14">
        <f t="shared" ref="M1411:M1474" si="135">(((L1411/60)/60/24)+DATE(1970,1,1))</f>
        <v>41945.133506944447</v>
      </c>
      <c r="N1411" s="10">
        <f t="shared" ref="N1411:N1474" si="136">YEAR(M1411)</f>
        <v>2014</v>
      </c>
      <c r="O1411" t="b">
        <v>0</v>
      </c>
      <c r="P1411">
        <v>0</v>
      </c>
      <c r="Q1411" s="10">
        <f t="shared" si="132"/>
        <v>0</v>
      </c>
      <c r="R1411" s="10">
        <f t="shared" ref="R1411:R1474" si="137">IFERROR(ROUND(E1411/P1411,2),0)</f>
        <v>0</v>
      </c>
      <c r="S1411" t="b">
        <v>0</v>
      </c>
      <c r="T1411" t="s">
        <v>8285</v>
      </c>
      <c r="U1411" s="12" t="s">
        <v>8331</v>
      </c>
      <c r="V1411" t="s">
        <v>8350</v>
      </c>
    </row>
    <row r="1412" spans="1:22" ht="60" hidden="1" x14ac:dyDescent="0.25">
      <c r="A1412">
        <v>1410</v>
      </c>
      <c r="B1412" s="3" t="s">
        <v>1411</v>
      </c>
      <c r="C1412" s="9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f t="shared" si="133"/>
        <v>42524.318518518514</v>
      </c>
      <c r="K1412" s="10">
        <f t="shared" si="134"/>
        <v>2016</v>
      </c>
      <c r="L1412">
        <v>1461051520</v>
      </c>
      <c r="M1412" s="14">
        <f t="shared" si="135"/>
        <v>42479.318518518514</v>
      </c>
      <c r="N1412" s="10">
        <f t="shared" si="136"/>
        <v>2016</v>
      </c>
      <c r="O1412" t="b">
        <v>0</v>
      </c>
      <c r="P1412">
        <v>1</v>
      </c>
      <c r="Q1412" s="10">
        <f t="shared" si="132"/>
        <v>0</v>
      </c>
      <c r="R1412" s="10">
        <f t="shared" si="137"/>
        <v>1</v>
      </c>
      <c r="S1412" t="b">
        <v>0</v>
      </c>
      <c r="T1412" t="s">
        <v>8285</v>
      </c>
      <c r="U1412" s="12" t="s">
        <v>8331</v>
      </c>
      <c r="V1412" t="s">
        <v>8350</v>
      </c>
    </row>
    <row r="1413" spans="1:22" ht="60" hidden="1" x14ac:dyDescent="0.25">
      <c r="A1413">
        <v>1411</v>
      </c>
      <c r="B1413" s="3" t="s">
        <v>1412</v>
      </c>
      <c r="C1413" s="9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f t="shared" si="133"/>
        <v>42041.059027777781</v>
      </c>
      <c r="K1413" s="10">
        <f t="shared" si="134"/>
        <v>2015</v>
      </c>
      <c r="L1413">
        <v>1420766700</v>
      </c>
      <c r="M1413" s="14">
        <f t="shared" si="135"/>
        <v>42013.059027777781</v>
      </c>
      <c r="N1413" s="10">
        <f t="shared" si="136"/>
        <v>2015</v>
      </c>
      <c r="O1413" t="b">
        <v>0</v>
      </c>
      <c r="P1413">
        <v>3</v>
      </c>
      <c r="Q1413" s="10">
        <f t="shared" si="132"/>
        <v>0</v>
      </c>
      <c r="R1413" s="10">
        <f t="shared" si="137"/>
        <v>2.33</v>
      </c>
      <c r="S1413" t="b">
        <v>0</v>
      </c>
      <c r="T1413" t="s">
        <v>8285</v>
      </c>
      <c r="U1413" s="12" t="s">
        <v>8331</v>
      </c>
      <c r="V1413" t="s">
        <v>8350</v>
      </c>
    </row>
    <row r="1414" spans="1:22" ht="45" hidden="1" x14ac:dyDescent="0.25">
      <c r="A1414">
        <v>1412</v>
      </c>
      <c r="B1414" s="3" t="s">
        <v>1413</v>
      </c>
      <c r="C1414" s="9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f t="shared" si="133"/>
        <v>41977.063645833332</v>
      </c>
      <c r="K1414" s="10">
        <f t="shared" si="134"/>
        <v>2014</v>
      </c>
      <c r="L1414">
        <v>1415064699</v>
      </c>
      <c r="M1414" s="14">
        <f t="shared" si="135"/>
        <v>41947.063645833332</v>
      </c>
      <c r="N1414" s="10">
        <f t="shared" si="136"/>
        <v>2014</v>
      </c>
      <c r="O1414" t="b">
        <v>0</v>
      </c>
      <c r="P1414">
        <v>13</v>
      </c>
      <c r="Q1414" s="10">
        <f t="shared" si="132"/>
        <v>5</v>
      </c>
      <c r="R1414" s="10">
        <f t="shared" si="137"/>
        <v>24.62</v>
      </c>
      <c r="S1414" t="b">
        <v>0</v>
      </c>
      <c r="T1414" t="s">
        <v>8285</v>
      </c>
      <c r="U1414" s="12" t="s">
        <v>8331</v>
      </c>
      <c r="V1414" t="s">
        <v>8350</v>
      </c>
    </row>
    <row r="1415" spans="1:22" ht="60" hidden="1" x14ac:dyDescent="0.25">
      <c r="A1415">
        <v>1413</v>
      </c>
      <c r="B1415" s="3" t="s">
        <v>1414</v>
      </c>
      <c r="C1415" s="9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f t="shared" si="133"/>
        <v>42420.437152777777</v>
      </c>
      <c r="K1415" s="10">
        <f t="shared" si="134"/>
        <v>2016</v>
      </c>
      <c r="L1415">
        <v>1450780170</v>
      </c>
      <c r="M1415" s="14">
        <f t="shared" si="135"/>
        <v>42360.437152777777</v>
      </c>
      <c r="N1415" s="10">
        <f t="shared" si="136"/>
        <v>2015</v>
      </c>
      <c r="O1415" t="b">
        <v>0</v>
      </c>
      <c r="P1415">
        <v>1</v>
      </c>
      <c r="Q1415" s="10">
        <f t="shared" si="132"/>
        <v>5</v>
      </c>
      <c r="R1415" s="10">
        <f t="shared" si="137"/>
        <v>100</v>
      </c>
      <c r="S1415" t="b">
        <v>0</v>
      </c>
      <c r="T1415" t="s">
        <v>8285</v>
      </c>
      <c r="U1415" s="12" t="s">
        <v>8331</v>
      </c>
      <c r="V1415" t="s">
        <v>8350</v>
      </c>
    </row>
    <row r="1416" spans="1:22" ht="60" hidden="1" x14ac:dyDescent="0.25">
      <c r="A1416">
        <v>1414</v>
      </c>
      <c r="B1416" s="3" t="s">
        <v>1415</v>
      </c>
      <c r="C1416" s="9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f t="shared" si="133"/>
        <v>42738.25309027778</v>
      </c>
      <c r="K1416" s="10">
        <f t="shared" si="134"/>
        <v>2017</v>
      </c>
      <c r="L1416">
        <v>1480831467</v>
      </c>
      <c r="M1416" s="14">
        <f t="shared" si="135"/>
        <v>42708.25309027778</v>
      </c>
      <c r="N1416" s="10">
        <f t="shared" si="136"/>
        <v>2016</v>
      </c>
      <c r="O1416" t="b">
        <v>0</v>
      </c>
      <c r="P1416">
        <v>1</v>
      </c>
      <c r="Q1416" s="10">
        <f t="shared" si="132"/>
        <v>0</v>
      </c>
      <c r="R1416" s="10">
        <f t="shared" si="137"/>
        <v>1</v>
      </c>
      <c r="S1416" t="b">
        <v>0</v>
      </c>
      <c r="T1416" t="s">
        <v>8285</v>
      </c>
      <c r="U1416" s="12" t="s">
        <v>8331</v>
      </c>
      <c r="V1416" t="s">
        <v>8350</v>
      </c>
    </row>
    <row r="1417" spans="1:22" ht="45" hidden="1" x14ac:dyDescent="0.25">
      <c r="A1417">
        <v>1415</v>
      </c>
      <c r="B1417" s="3" t="s">
        <v>1416</v>
      </c>
      <c r="C1417" s="9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f t="shared" si="133"/>
        <v>42232.675821759258</v>
      </c>
      <c r="K1417" s="10">
        <f t="shared" si="134"/>
        <v>2015</v>
      </c>
      <c r="L1417">
        <v>1436285591</v>
      </c>
      <c r="M1417" s="14">
        <f t="shared" si="135"/>
        <v>42192.675821759258</v>
      </c>
      <c r="N1417" s="10">
        <f t="shared" si="136"/>
        <v>2015</v>
      </c>
      <c r="O1417" t="b">
        <v>0</v>
      </c>
      <c r="P1417">
        <v>9</v>
      </c>
      <c r="Q1417" s="10">
        <f t="shared" si="132"/>
        <v>18</v>
      </c>
      <c r="R1417" s="10">
        <f t="shared" si="137"/>
        <v>88.89</v>
      </c>
      <c r="S1417" t="b">
        <v>0</v>
      </c>
      <c r="T1417" t="s">
        <v>8285</v>
      </c>
      <c r="U1417" s="12" t="s">
        <v>8331</v>
      </c>
      <c r="V1417" t="s">
        <v>8350</v>
      </c>
    </row>
    <row r="1418" spans="1:22" ht="45" hidden="1" x14ac:dyDescent="0.25">
      <c r="A1418">
        <v>1416</v>
      </c>
      <c r="B1418" s="3" t="s">
        <v>1417</v>
      </c>
      <c r="C1418" s="9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f t="shared" si="133"/>
        <v>42329.967812499999</v>
      </c>
      <c r="K1418" s="10">
        <f t="shared" si="134"/>
        <v>2015</v>
      </c>
      <c r="L1418">
        <v>1445552019</v>
      </c>
      <c r="M1418" s="14">
        <f t="shared" si="135"/>
        <v>42299.926145833335</v>
      </c>
      <c r="N1418" s="10">
        <f t="shared" si="136"/>
        <v>2015</v>
      </c>
      <c r="O1418" t="b">
        <v>0</v>
      </c>
      <c r="P1418">
        <v>0</v>
      </c>
      <c r="Q1418" s="10">
        <f t="shared" si="132"/>
        <v>0</v>
      </c>
      <c r="R1418" s="10">
        <f t="shared" si="137"/>
        <v>0</v>
      </c>
      <c r="S1418" t="b">
        <v>0</v>
      </c>
      <c r="T1418" t="s">
        <v>8285</v>
      </c>
      <c r="U1418" s="12" t="s">
        <v>8331</v>
      </c>
      <c r="V1418" t="s">
        <v>8350</v>
      </c>
    </row>
    <row r="1419" spans="1:22" ht="45" hidden="1" x14ac:dyDescent="0.25">
      <c r="A1419">
        <v>1417</v>
      </c>
      <c r="B1419" s="3" t="s">
        <v>1418</v>
      </c>
      <c r="C1419" s="9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f t="shared" si="133"/>
        <v>42262.465972222228</v>
      </c>
      <c r="K1419" s="10">
        <f t="shared" si="134"/>
        <v>2015</v>
      </c>
      <c r="L1419">
        <v>1439696174</v>
      </c>
      <c r="M1419" s="14">
        <f t="shared" si="135"/>
        <v>42232.15016203704</v>
      </c>
      <c r="N1419" s="10">
        <f t="shared" si="136"/>
        <v>2015</v>
      </c>
      <c r="O1419" t="b">
        <v>0</v>
      </c>
      <c r="P1419">
        <v>2</v>
      </c>
      <c r="Q1419" s="10">
        <f t="shared" si="132"/>
        <v>1</v>
      </c>
      <c r="R1419" s="10">
        <f t="shared" si="137"/>
        <v>27.5</v>
      </c>
      <c r="S1419" t="b">
        <v>0</v>
      </c>
      <c r="T1419" t="s">
        <v>8285</v>
      </c>
      <c r="U1419" s="12" t="s">
        <v>8331</v>
      </c>
      <c r="V1419" t="s">
        <v>8350</v>
      </c>
    </row>
    <row r="1420" spans="1:22" ht="60" hidden="1" x14ac:dyDescent="0.25">
      <c r="A1420">
        <v>1418</v>
      </c>
      <c r="B1420" s="3" t="s">
        <v>1419</v>
      </c>
      <c r="C1420" s="9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f t="shared" si="133"/>
        <v>42425.456412037034</v>
      </c>
      <c r="K1420" s="10">
        <f t="shared" si="134"/>
        <v>2016</v>
      </c>
      <c r="L1420">
        <v>1453805834</v>
      </c>
      <c r="M1420" s="14">
        <f t="shared" si="135"/>
        <v>42395.456412037034</v>
      </c>
      <c r="N1420" s="10">
        <f t="shared" si="136"/>
        <v>2016</v>
      </c>
      <c r="O1420" t="b">
        <v>0</v>
      </c>
      <c r="P1420">
        <v>1</v>
      </c>
      <c r="Q1420" s="10">
        <f t="shared" si="132"/>
        <v>0</v>
      </c>
      <c r="R1420" s="10">
        <f t="shared" si="137"/>
        <v>6</v>
      </c>
      <c r="S1420" t="b">
        <v>0</v>
      </c>
      <c r="T1420" t="s">
        <v>8285</v>
      </c>
      <c r="U1420" s="12" t="s">
        <v>8331</v>
      </c>
      <c r="V1420" t="s">
        <v>8350</v>
      </c>
    </row>
    <row r="1421" spans="1:22" ht="60" hidden="1" x14ac:dyDescent="0.25">
      <c r="A1421">
        <v>1419</v>
      </c>
      <c r="B1421" s="3" t="s">
        <v>1420</v>
      </c>
      <c r="C1421" s="9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f t="shared" si="133"/>
        <v>42652.456238425926</v>
      </c>
      <c r="K1421" s="10">
        <f t="shared" si="134"/>
        <v>2016</v>
      </c>
      <c r="L1421">
        <v>1473418619</v>
      </c>
      <c r="M1421" s="14">
        <f t="shared" si="135"/>
        <v>42622.456238425926</v>
      </c>
      <c r="N1421" s="10">
        <f t="shared" si="136"/>
        <v>2016</v>
      </c>
      <c r="O1421" t="b">
        <v>0</v>
      </c>
      <c r="P1421">
        <v>10</v>
      </c>
      <c r="Q1421" s="10">
        <f t="shared" si="132"/>
        <v>7</v>
      </c>
      <c r="R1421" s="10">
        <f t="shared" si="137"/>
        <v>44.5</v>
      </c>
      <c r="S1421" t="b">
        <v>0</v>
      </c>
      <c r="T1421" t="s">
        <v>8285</v>
      </c>
      <c r="U1421" s="12" t="s">
        <v>8331</v>
      </c>
      <c r="V1421" t="s">
        <v>8350</v>
      </c>
    </row>
    <row r="1422" spans="1:22" ht="30" hidden="1" x14ac:dyDescent="0.25">
      <c r="A1422">
        <v>1420</v>
      </c>
      <c r="B1422" s="3" t="s">
        <v>1421</v>
      </c>
      <c r="C1422" s="9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f t="shared" si="133"/>
        <v>42549.667662037042</v>
      </c>
      <c r="K1422" s="10">
        <f t="shared" si="134"/>
        <v>2016</v>
      </c>
      <c r="L1422">
        <v>1464969686</v>
      </c>
      <c r="M1422" s="14">
        <f t="shared" si="135"/>
        <v>42524.667662037042</v>
      </c>
      <c r="N1422" s="10">
        <f t="shared" si="136"/>
        <v>2016</v>
      </c>
      <c r="O1422" t="b">
        <v>0</v>
      </c>
      <c r="P1422">
        <v>3</v>
      </c>
      <c r="Q1422" s="10">
        <f t="shared" si="132"/>
        <v>3</v>
      </c>
      <c r="R1422" s="10">
        <f t="shared" si="137"/>
        <v>1</v>
      </c>
      <c r="S1422" t="b">
        <v>0</v>
      </c>
      <c r="T1422" t="s">
        <v>8285</v>
      </c>
      <c r="U1422" s="12" t="s">
        <v>8331</v>
      </c>
      <c r="V1422" t="s">
        <v>8350</v>
      </c>
    </row>
    <row r="1423" spans="1:22" ht="60" hidden="1" x14ac:dyDescent="0.25">
      <c r="A1423">
        <v>1421</v>
      </c>
      <c r="B1423" s="3" t="s">
        <v>1422</v>
      </c>
      <c r="C1423" s="9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f t="shared" si="133"/>
        <v>42043.915613425925</v>
      </c>
      <c r="K1423" s="10">
        <f t="shared" si="134"/>
        <v>2015</v>
      </c>
      <c r="L1423">
        <v>1420840709</v>
      </c>
      <c r="M1423" s="14">
        <f t="shared" si="135"/>
        <v>42013.915613425925</v>
      </c>
      <c r="N1423" s="10">
        <f t="shared" si="136"/>
        <v>2015</v>
      </c>
      <c r="O1423" t="b">
        <v>0</v>
      </c>
      <c r="P1423">
        <v>2</v>
      </c>
      <c r="Q1423" s="10">
        <f t="shared" si="132"/>
        <v>0</v>
      </c>
      <c r="R1423" s="10">
        <f t="shared" si="137"/>
        <v>100</v>
      </c>
      <c r="S1423" t="b">
        <v>0</v>
      </c>
      <c r="T1423" t="s">
        <v>8285</v>
      </c>
      <c r="U1423" s="12" t="s">
        <v>8331</v>
      </c>
      <c r="V1423" t="s">
        <v>8350</v>
      </c>
    </row>
    <row r="1424" spans="1:22" ht="60" hidden="1" x14ac:dyDescent="0.25">
      <c r="A1424">
        <v>1422</v>
      </c>
      <c r="B1424" s="3" t="s">
        <v>1423</v>
      </c>
      <c r="C1424" s="9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f t="shared" si="133"/>
        <v>42634.239629629628</v>
      </c>
      <c r="K1424" s="10">
        <f t="shared" si="134"/>
        <v>2016</v>
      </c>
      <c r="L1424">
        <v>1471844704</v>
      </c>
      <c r="M1424" s="14">
        <f t="shared" si="135"/>
        <v>42604.239629629628</v>
      </c>
      <c r="N1424" s="10">
        <f t="shared" si="136"/>
        <v>2016</v>
      </c>
      <c r="O1424" t="b">
        <v>0</v>
      </c>
      <c r="P1424">
        <v>2</v>
      </c>
      <c r="Q1424" s="10">
        <f t="shared" si="132"/>
        <v>0</v>
      </c>
      <c r="R1424" s="10">
        <f t="shared" si="137"/>
        <v>13</v>
      </c>
      <c r="S1424" t="b">
        <v>0</v>
      </c>
      <c r="T1424" t="s">
        <v>8285</v>
      </c>
      <c r="U1424" s="12" t="s">
        <v>8331</v>
      </c>
      <c r="V1424" t="s">
        <v>8350</v>
      </c>
    </row>
    <row r="1425" spans="1:22" ht="60" hidden="1" x14ac:dyDescent="0.25">
      <c r="A1425">
        <v>1423</v>
      </c>
      <c r="B1425" s="3" t="s">
        <v>1424</v>
      </c>
      <c r="C1425" s="9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f t="shared" si="133"/>
        <v>42370.360312500001</v>
      </c>
      <c r="K1425" s="10">
        <f t="shared" si="134"/>
        <v>2016</v>
      </c>
      <c r="L1425">
        <v>1449045531</v>
      </c>
      <c r="M1425" s="14">
        <f t="shared" si="135"/>
        <v>42340.360312500001</v>
      </c>
      <c r="N1425" s="10">
        <f t="shared" si="136"/>
        <v>2015</v>
      </c>
      <c r="O1425" t="b">
        <v>0</v>
      </c>
      <c r="P1425">
        <v>1</v>
      </c>
      <c r="Q1425" s="10">
        <f t="shared" si="132"/>
        <v>0</v>
      </c>
      <c r="R1425" s="10">
        <f t="shared" si="137"/>
        <v>100</v>
      </c>
      <c r="S1425" t="b">
        <v>0</v>
      </c>
      <c r="T1425" t="s">
        <v>8285</v>
      </c>
      <c r="U1425" s="12" t="s">
        <v>8331</v>
      </c>
      <c r="V1425" t="s">
        <v>8350</v>
      </c>
    </row>
    <row r="1426" spans="1:22" ht="45" hidden="1" x14ac:dyDescent="0.25">
      <c r="A1426">
        <v>1424</v>
      </c>
      <c r="B1426" s="3" t="s">
        <v>1425</v>
      </c>
      <c r="C1426" s="9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f t="shared" si="133"/>
        <v>42689.759282407409</v>
      </c>
      <c r="K1426" s="10">
        <f t="shared" si="134"/>
        <v>2016</v>
      </c>
      <c r="L1426">
        <v>1478106802</v>
      </c>
      <c r="M1426" s="14">
        <f t="shared" si="135"/>
        <v>42676.717615740738</v>
      </c>
      <c r="N1426" s="10">
        <f t="shared" si="136"/>
        <v>2016</v>
      </c>
      <c r="O1426" t="b">
        <v>0</v>
      </c>
      <c r="P1426">
        <v>14</v>
      </c>
      <c r="Q1426" s="10">
        <f t="shared" si="132"/>
        <v>20</v>
      </c>
      <c r="R1426" s="10">
        <f t="shared" si="137"/>
        <v>109.07</v>
      </c>
      <c r="S1426" t="b">
        <v>0</v>
      </c>
      <c r="T1426" t="s">
        <v>8285</v>
      </c>
      <c r="U1426" s="12" t="s">
        <v>8331</v>
      </c>
      <c r="V1426" t="s">
        <v>8350</v>
      </c>
    </row>
    <row r="1427" spans="1:22" ht="60" hidden="1" x14ac:dyDescent="0.25">
      <c r="A1427">
        <v>1425</v>
      </c>
      <c r="B1427" s="3" t="s">
        <v>1426</v>
      </c>
      <c r="C1427" s="9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f t="shared" si="133"/>
        <v>42123.131469907406</v>
      </c>
      <c r="K1427" s="10">
        <f t="shared" si="134"/>
        <v>2015</v>
      </c>
      <c r="L1427">
        <v>1427684959</v>
      </c>
      <c r="M1427" s="14">
        <f t="shared" si="135"/>
        <v>42093.131469907406</v>
      </c>
      <c r="N1427" s="10">
        <f t="shared" si="136"/>
        <v>2015</v>
      </c>
      <c r="O1427" t="b">
        <v>0</v>
      </c>
      <c r="P1427">
        <v>0</v>
      </c>
      <c r="Q1427" s="10">
        <f t="shared" si="132"/>
        <v>0</v>
      </c>
      <c r="R1427" s="10">
        <f t="shared" si="137"/>
        <v>0</v>
      </c>
      <c r="S1427" t="b">
        <v>0</v>
      </c>
      <c r="T1427" t="s">
        <v>8285</v>
      </c>
      <c r="U1427" s="12" t="s">
        <v>8331</v>
      </c>
      <c r="V1427" t="s">
        <v>8350</v>
      </c>
    </row>
    <row r="1428" spans="1:22" ht="60" hidden="1" x14ac:dyDescent="0.25">
      <c r="A1428">
        <v>1426</v>
      </c>
      <c r="B1428" s="3" t="s">
        <v>1427</v>
      </c>
      <c r="C1428" s="9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f t="shared" si="133"/>
        <v>42240.390277777777</v>
      </c>
      <c r="K1428" s="10">
        <f t="shared" si="134"/>
        <v>2015</v>
      </c>
      <c r="L1428">
        <v>1435224120</v>
      </c>
      <c r="M1428" s="14">
        <f t="shared" si="135"/>
        <v>42180.390277777777</v>
      </c>
      <c r="N1428" s="10">
        <f t="shared" si="136"/>
        <v>2015</v>
      </c>
      <c r="O1428" t="b">
        <v>0</v>
      </c>
      <c r="P1428">
        <v>0</v>
      </c>
      <c r="Q1428" s="10">
        <f t="shared" si="132"/>
        <v>0</v>
      </c>
      <c r="R1428" s="10">
        <f t="shared" si="137"/>
        <v>0</v>
      </c>
      <c r="S1428" t="b">
        <v>0</v>
      </c>
      <c r="T1428" t="s">
        <v>8285</v>
      </c>
      <c r="U1428" s="12" t="s">
        <v>8331</v>
      </c>
      <c r="V1428" t="s">
        <v>8350</v>
      </c>
    </row>
    <row r="1429" spans="1:22" ht="60" hidden="1" x14ac:dyDescent="0.25">
      <c r="A1429">
        <v>1427</v>
      </c>
      <c r="B1429" s="3" t="s">
        <v>1428</v>
      </c>
      <c r="C1429" s="9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f t="shared" si="133"/>
        <v>42631.851678240739</v>
      </c>
      <c r="K1429" s="10">
        <f t="shared" si="134"/>
        <v>2016</v>
      </c>
      <c r="L1429">
        <v>1471638385</v>
      </c>
      <c r="M1429" s="14">
        <f t="shared" si="135"/>
        <v>42601.851678240739</v>
      </c>
      <c r="N1429" s="10">
        <f t="shared" si="136"/>
        <v>2016</v>
      </c>
      <c r="O1429" t="b">
        <v>0</v>
      </c>
      <c r="P1429">
        <v>4</v>
      </c>
      <c r="Q1429" s="10">
        <f t="shared" si="132"/>
        <v>8</v>
      </c>
      <c r="R1429" s="10">
        <f t="shared" si="137"/>
        <v>104.75</v>
      </c>
      <c r="S1429" t="b">
        <v>0</v>
      </c>
      <c r="T1429" t="s">
        <v>8285</v>
      </c>
      <c r="U1429" s="12" t="s">
        <v>8331</v>
      </c>
      <c r="V1429" t="s">
        <v>8350</v>
      </c>
    </row>
    <row r="1430" spans="1:22" ht="60" hidden="1" x14ac:dyDescent="0.25">
      <c r="A1430">
        <v>1428</v>
      </c>
      <c r="B1430" s="3" t="s">
        <v>1429</v>
      </c>
      <c r="C1430" s="9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f t="shared" si="133"/>
        <v>42462.338159722218</v>
      </c>
      <c r="K1430" s="10">
        <f t="shared" si="134"/>
        <v>2016</v>
      </c>
      <c r="L1430">
        <v>1456996017</v>
      </c>
      <c r="M1430" s="14">
        <f t="shared" si="135"/>
        <v>42432.379826388889</v>
      </c>
      <c r="N1430" s="10">
        <f t="shared" si="136"/>
        <v>2016</v>
      </c>
      <c r="O1430" t="b">
        <v>0</v>
      </c>
      <c r="P1430">
        <v>3</v>
      </c>
      <c r="Q1430" s="10">
        <f t="shared" si="132"/>
        <v>5</v>
      </c>
      <c r="R1430" s="10">
        <f t="shared" si="137"/>
        <v>15</v>
      </c>
      <c r="S1430" t="b">
        <v>0</v>
      </c>
      <c r="T1430" t="s">
        <v>8285</v>
      </c>
      <c r="U1430" s="12" t="s">
        <v>8331</v>
      </c>
      <c r="V1430" t="s">
        <v>8350</v>
      </c>
    </row>
    <row r="1431" spans="1:22" ht="45" hidden="1" x14ac:dyDescent="0.25">
      <c r="A1431">
        <v>1429</v>
      </c>
      <c r="B1431" s="3" t="s">
        <v>1430</v>
      </c>
      <c r="C1431" s="9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f t="shared" si="133"/>
        <v>42104.060671296291</v>
      </c>
      <c r="K1431" s="10">
        <f t="shared" si="134"/>
        <v>2015</v>
      </c>
      <c r="L1431">
        <v>1426037242</v>
      </c>
      <c r="M1431" s="14">
        <f t="shared" si="135"/>
        <v>42074.060671296291</v>
      </c>
      <c r="N1431" s="10">
        <f t="shared" si="136"/>
        <v>2015</v>
      </c>
      <c r="O1431" t="b">
        <v>0</v>
      </c>
      <c r="P1431">
        <v>0</v>
      </c>
      <c r="Q1431" s="10">
        <f t="shared" si="132"/>
        <v>0</v>
      </c>
      <c r="R1431" s="10">
        <f t="shared" si="137"/>
        <v>0</v>
      </c>
      <c r="S1431" t="b">
        <v>0</v>
      </c>
      <c r="T1431" t="s">
        <v>8285</v>
      </c>
      <c r="U1431" s="12" t="s">
        <v>8331</v>
      </c>
      <c r="V1431" t="s">
        <v>8350</v>
      </c>
    </row>
    <row r="1432" spans="1:22" ht="45" hidden="1" x14ac:dyDescent="0.25">
      <c r="A1432">
        <v>1430</v>
      </c>
      <c r="B1432" s="3" t="s">
        <v>1431</v>
      </c>
      <c r="C1432" s="9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f t="shared" si="133"/>
        <v>41992.813518518517</v>
      </c>
      <c r="K1432" s="10">
        <f t="shared" si="134"/>
        <v>2014</v>
      </c>
      <c r="L1432">
        <v>1416339088</v>
      </c>
      <c r="M1432" s="14">
        <f t="shared" si="135"/>
        <v>41961.813518518517</v>
      </c>
      <c r="N1432" s="10">
        <f t="shared" si="136"/>
        <v>2014</v>
      </c>
      <c r="O1432" t="b">
        <v>0</v>
      </c>
      <c r="P1432">
        <v>5</v>
      </c>
      <c r="Q1432" s="10">
        <f t="shared" si="132"/>
        <v>8</v>
      </c>
      <c r="R1432" s="10">
        <f t="shared" si="137"/>
        <v>80.599999999999994</v>
      </c>
      <c r="S1432" t="b">
        <v>0</v>
      </c>
      <c r="T1432" t="s">
        <v>8285</v>
      </c>
      <c r="U1432" s="12" t="s">
        <v>8331</v>
      </c>
      <c r="V1432" t="s">
        <v>8350</v>
      </c>
    </row>
    <row r="1433" spans="1:22" ht="60" hidden="1" x14ac:dyDescent="0.25">
      <c r="A1433">
        <v>1431</v>
      </c>
      <c r="B1433" s="3" t="s">
        <v>1432</v>
      </c>
      <c r="C1433" s="9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f t="shared" si="133"/>
        <v>42334.252500000002</v>
      </c>
      <c r="K1433" s="10">
        <f t="shared" si="134"/>
        <v>2015</v>
      </c>
      <c r="L1433">
        <v>1445922216</v>
      </c>
      <c r="M1433" s="14">
        <f t="shared" si="135"/>
        <v>42304.210833333331</v>
      </c>
      <c r="N1433" s="10">
        <f t="shared" si="136"/>
        <v>2015</v>
      </c>
      <c r="O1433" t="b">
        <v>0</v>
      </c>
      <c r="P1433">
        <v>47</v>
      </c>
      <c r="Q1433" s="10">
        <f t="shared" si="132"/>
        <v>32</v>
      </c>
      <c r="R1433" s="10">
        <f t="shared" si="137"/>
        <v>115.55</v>
      </c>
      <c r="S1433" t="b">
        <v>0</v>
      </c>
      <c r="T1433" t="s">
        <v>8285</v>
      </c>
      <c r="U1433" s="12" t="s">
        <v>8331</v>
      </c>
      <c r="V1433" t="s">
        <v>8350</v>
      </c>
    </row>
    <row r="1434" spans="1:22" ht="60" hidden="1" x14ac:dyDescent="0.25">
      <c r="A1434">
        <v>1432</v>
      </c>
      <c r="B1434" s="3" t="s">
        <v>1433</v>
      </c>
      <c r="C1434" s="9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f t="shared" si="133"/>
        <v>42205.780416666668</v>
      </c>
      <c r="K1434" s="10">
        <f t="shared" si="134"/>
        <v>2015</v>
      </c>
      <c r="L1434">
        <v>1434825828</v>
      </c>
      <c r="M1434" s="14">
        <f t="shared" si="135"/>
        <v>42175.780416666668</v>
      </c>
      <c r="N1434" s="10">
        <f t="shared" si="136"/>
        <v>2015</v>
      </c>
      <c r="O1434" t="b">
        <v>0</v>
      </c>
      <c r="P1434">
        <v>0</v>
      </c>
      <c r="Q1434" s="10">
        <f t="shared" si="132"/>
        <v>0</v>
      </c>
      <c r="R1434" s="10">
        <f t="shared" si="137"/>
        <v>0</v>
      </c>
      <c r="S1434" t="b">
        <v>0</v>
      </c>
      <c r="T1434" t="s">
        <v>8285</v>
      </c>
      <c r="U1434" s="12" t="s">
        <v>8331</v>
      </c>
      <c r="V1434" t="s">
        <v>8350</v>
      </c>
    </row>
    <row r="1435" spans="1:22" ht="60" hidden="1" x14ac:dyDescent="0.25">
      <c r="A1435">
        <v>1433</v>
      </c>
      <c r="B1435" s="3" t="s">
        <v>1434</v>
      </c>
      <c r="C1435" s="9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f t="shared" si="133"/>
        <v>42714.458333333328</v>
      </c>
      <c r="K1435" s="10">
        <f t="shared" si="134"/>
        <v>2016</v>
      </c>
      <c r="L1435">
        <v>1477839675</v>
      </c>
      <c r="M1435" s="14">
        <f t="shared" si="135"/>
        <v>42673.625868055555</v>
      </c>
      <c r="N1435" s="10">
        <f t="shared" si="136"/>
        <v>2016</v>
      </c>
      <c r="O1435" t="b">
        <v>0</v>
      </c>
      <c r="P1435">
        <v>10</v>
      </c>
      <c r="Q1435" s="10">
        <f t="shared" si="132"/>
        <v>7</v>
      </c>
      <c r="R1435" s="10">
        <f t="shared" si="137"/>
        <v>80.5</v>
      </c>
      <c r="S1435" t="b">
        <v>0</v>
      </c>
      <c r="T1435" t="s">
        <v>8285</v>
      </c>
      <c r="U1435" s="12" t="s">
        <v>8331</v>
      </c>
      <c r="V1435" t="s">
        <v>8350</v>
      </c>
    </row>
    <row r="1436" spans="1:22" ht="45" hidden="1" x14ac:dyDescent="0.25">
      <c r="A1436">
        <v>1434</v>
      </c>
      <c r="B1436" s="3" t="s">
        <v>1435</v>
      </c>
      <c r="C1436" s="9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f t="shared" si="133"/>
        <v>42163.625</v>
      </c>
      <c r="K1436" s="10">
        <f t="shared" si="134"/>
        <v>2015</v>
      </c>
      <c r="L1436">
        <v>1431973478</v>
      </c>
      <c r="M1436" s="14">
        <f t="shared" si="135"/>
        <v>42142.767106481479</v>
      </c>
      <c r="N1436" s="10">
        <f t="shared" si="136"/>
        <v>2015</v>
      </c>
      <c r="O1436" t="b">
        <v>0</v>
      </c>
      <c r="P1436">
        <v>11</v>
      </c>
      <c r="Q1436" s="10">
        <f t="shared" si="132"/>
        <v>10</v>
      </c>
      <c r="R1436" s="10">
        <f t="shared" si="137"/>
        <v>744.55</v>
      </c>
      <c r="S1436" t="b">
        <v>0</v>
      </c>
      <c r="T1436" t="s">
        <v>8285</v>
      </c>
      <c r="U1436" s="12" t="s">
        <v>8331</v>
      </c>
      <c r="V1436" t="s">
        <v>8350</v>
      </c>
    </row>
    <row r="1437" spans="1:22" ht="45" hidden="1" x14ac:dyDescent="0.25">
      <c r="A1437">
        <v>1435</v>
      </c>
      <c r="B1437" s="3" t="s">
        <v>1436</v>
      </c>
      <c r="C1437" s="9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f t="shared" si="133"/>
        <v>42288.780324074076</v>
      </c>
      <c r="K1437" s="10">
        <f t="shared" si="134"/>
        <v>2015</v>
      </c>
      <c r="L1437">
        <v>1441997020</v>
      </c>
      <c r="M1437" s="14">
        <f t="shared" si="135"/>
        <v>42258.780324074076</v>
      </c>
      <c r="N1437" s="10">
        <f t="shared" si="136"/>
        <v>2015</v>
      </c>
      <c r="O1437" t="b">
        <v>0</v>
      </c>
      <c r="P1437">
        <v>2</v>
      </c>
      <c r="Q1437" s="10">
        <f t="shared" si="132"/>
        <v>0</v>
      </c>
      <c r="R1437" s="10">
        <f t="shared" si="137"/>
        <v>7.5</v>
      </c>
      <c r="S1437" t="b">
        <v>0</v>
      </c>
      <c r="T1437" t="s">
        <v>8285</v>
      </c>
      <c r="U1437" s="12" t="s">
        <v>8331</v>
      </c>
      <c r="V1437" t="s">
        <v>8350</v>
      </c>
    </row>
    <row r="1438" spans="1:22" ht="60" hidden="1" x14ac:dyDescent="0.25">
      <c r="A1438">
        <v>1436</v>
      </c>
      <c r="B1438" s="3" t="s">
        <v>1437</v>
      </c>
      <c r="C1438" s="9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f t="shared" si="133"/>
        <v>42421.35019675926</v>
      </c>
      <c r="K1438" s="10">
        <f t="shared" si="134"/>
        <v>2016</v>
      </c>
      <c r="L1438">
        <v>1453451057</v>
      </c>
      <c r="M1438" s="14">
        <f t="shared" si="135"/>
        <v>42391.35019675926</v>
      </c>
      <c r="N1438" s="10">
        <f t="shared" si="136"/>
        <v>2016</v>
      </c>
      <c r="O1438" t="b">
        <v>0</v>
      </c>
      <c r="P1438">
        <v>2</v>
      </c>
      <c r="Q1438" s="10">
        <f t="shared" si="132"/>
        <v>1</v>
      </c>
      <c r="R1438" s="10">
        <f t="shared" si="137"/>
        <v>38.5</v>
      </c>
      <c r="S1438" t="b">
        <v>0</v>
      </c>
      <c r="T1438" t="s">
        <v>8285</v>
      </c>
      <c r="U1438" s="12" t="s">
        <v>8331</v>
      </c>
      <c r="V1438" t="s">
        <v>8350</v>
      </c>
    </row>
    <row r="1439" spans="1:22" ht="60" hidden="1" x14ac:dyDescent="0.25">
      <c r="A1439">
        <v>1437</v>
      </c>
      <c r="B1439" s="3" t="s">
        <v>1438</v>
      </c>
      <c r="C1439" s="9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f t="shared" si="133"/>
        <v>41833.207638888889</v>
      </c>
      <c r="K1439" s="10">
        <f t="shared" si="134"/>
        <v>2014</v>
      </c>
      <c r="L1439">
        <v>1402058739</v>
      </c>
      <c r="M1439" s="14">
        <f t="shared" si="135"/>
        <v>41796.531701388885</v>
      </c>
      <c r="N1439" s="10">
        <f t="shared" si="136"/>
        <v>2014</v>
      </c>
      <c r="O1439" t="b">
        <v>0</v>
      </c>
      <c r="P1439">
        <v>22</v>
      </c>
      <c r="Q1439" s="10">
        <f t="shared" si="132"/>
        <v>27</v>
      </c>
      <c r="R1439" s="10">
        <f t="shared" si="137"/>
        <v>36.68</v>
      </c>
      <c r="S1439" t="b">
        <v>0</v>
      </c>
      <c r="T1439" t="s">
        <v>8285</v>
      </c>
      <c r="U1439" s="12" t="s">
        <v>8331</v>
      </c>
      <c r="V1439" t="s">
        <v>8350</v>
      </c>
    </row>
    <row r="1440" spans="1:22" ht="60" hidden="1" x14ac:dyDescent="0.25">
      <c r="A1440">
        <v>1438</v>
      </c>
      <c r="B1440" s="3" t="s">
        <v>1439</v>
      </c>
      <c r="C1440" s="9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f t="shared" si="133"/>
        <v>42487.579861111109</v>
      </c>
      <c r="K1440" s="10">
        <f t="shared" si="134"/>
        <v>2016</v>
      </c>
      <c r="L1440">
        <v>1459198499</v>
      </c>
      <c r="M1440" s="14">
        <f t="shared" si="135"/>
        <v>42457.871516203704</v>
      </c>
      <c r="N1440" s="10">
        <f t="shared" si="136"/>
        <v>2016</v>
      </c>
      <c r="O1440" t="b">
        <v>0</v>
      </c>
      <c r="P1440">
        <v>8</v>
      </c>
      <c r="Q1440" s="10">
        <f t="shared" si="132"/>
        <v>3</v>
      </c>
      <c r="R1440" s="10">
        <f t="shared" si="137"/>
        <v>75</v>
      </c>
      <c r="S1440" t="b">
        <v>0</v>
      </c>
      <c r="T1440" t="s">
        <v>8285</v>
      </c>
      <c r="U1440" s="12" t="s">
        <v>8331</v>
      </c>
      <c r="V1440" t="s">
        <v>8350</v>
      </c>
    </row>
    <row r="1441" spans="1:22" ht="45" hidden="1" x14ac:dyDescent="0.25">
      <c r="A1441">
        <v>1439</v>
      </c>
      <c r="B1441" s="3" t="s">
        <v>1440</v>
      </c>
      <c r="C1441" s="9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f t="shared" si="133"/>
        <v>42070.829872685179</v>
      </c>
      <c r="K1441" s="10">
        <f t="shared" si="134"/>
        <v>2015</v>
      </c>
      <c r="L1441">
        <v>1423166101</v>
      </c>
      <c r="M1441" s="14">
        <f t="shared" si="135"/>
        <v>42040.829872685179</v>
      </c>
      <c r="N1441" s="10">
        <f t="shared" si="136"/>
        <v>2015</v>
      </c>
      <c r="O1441" t="b">
        <v>0</v>
      </c>
      <c r="P1441">
        <v>6</v>
      </c>
      <c r="Q1441" s="10">
        <f t="shared" si="132"/>
        <v>7</v>
      </c>
      <c r="R1441" s="10">
        <f t="shared" si="137"/>
        <v>30</v>
      </c>
      <c r="S1441" t="b">
        <v>0</v>
      </c>
      <c r="T1441" t="s">
        <v>8285</v>
      </c>
      <c r="U1441" s="12" t="s">
        <v>8331</v>
      </c>
      <c r="V1441" t="s">
        <v>8350</v>
      </c>
    </row>
    <row r="1442" spans="1:22" ht="60" hidden="1" x14ac:dyDescent="0.25">
      <c r="A1442">
        <v>1440</v>
      </c>
      <c r="B1442" s="3" t="s">
        <v>1441</v>
      </c>
      <c r="C1442" s="9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f t="shared" si="133"/>
        <v>42516.748414351852</v>
      </c>
      <c r="K1442" s="10">
        <f t="shared" si="134"/>
        <v>2016</v>
      </c>
      <c r="L1442">
        <v>1461693463</v>
      </c>
      <c r="M1442" s="14">
        <f t="shared" si="135"/>
        <v>42486.748414351852</v>
      </c>
      <c r="N1442" s="10">
        <f t="shared" si="136"/>
        <v>2016</v>
      </c>
      <c r="O1442" t="b">
        <v>0</v>
      </c>
      <c r="P1442">
        <v>1</v>
      </c>
      <c r="Q1442" s="10">
        <f t="shared" si="132"/>
        <v>0</v>
      </c>
      <c r="R1442" s="10">
        <f t="shared" si="137"/>
        <v>1</v>
      </c>
      <c r="S1442" t="b">
        <v>0</v>
      </c>
      <c r="T1442" t="s">
        <v>8285</v>
      </c>
      <c r="U1442" s="12" t="s">
        <v>8331</v>
      </c>
      <c r="V1442" t="s">
        <v>8350</v>
      </c>
    </row>
    <row r="1443" spans="1:22" ht="60" hidden="1" x14ac:dyDescent="0.25">
      <c r="A1443">
        <v>1441</v>
      </c>
      <c r="B1443" s="3" t="s">
        <v>1442</v>
      </c>
      <c r="C1443" s="9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f t="shared" si="133"/>
        <v>42258.765844907408</v>
      </c>
      <c r="K1443" s="10">
        <f t="shared" si="134"/>
        <v>2015</v>
      </c>
      <c r="L1443">
        <v>1436811769</v>
      </c>
      <c r="M1443" s="14">
        <f t="shared" si="135"/>
        <v>42198.765844907408</v>
      </c>
      <c r="N1443" s="10">
        <f t="shared" si="136"/>
        <v>2015</v>
      </c>
      <c r="O1443" t="b">
        <v>0</v>
      </c>
      <c r="P1443">
        <v>3</v>
      </c>
      <c r="Q1443" s="10">
        <f t="shared" si="132"/>
        <v>1</v>
      </c>
      <c r="R1443" s="10">
        <f t="shared" si="137"/>
        <v>673.33</v>
      </c>
      <c r="S1443" t="b">
        <v>0</v>
      </c>
      <c r="T1443" t="s">
        <v>8285</v>
      </c>
      <c r="U1443" s="12" t="s">
        <v>8331</v>
      </c>
      <c r="V1443" t="s">
        <v>8350</v>
      </c>
    </row>
    <row r="1444" spans="1:22" ht="60" hidden="1" x14ac:dyDescent="0.25">
      <c r="A1444">
        <v>1442</v>
      </c>
      <c r="B1444" s="3" t="s">
        <v>1443</v>
      </c>
      <c r="C1444" s="9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f t="shared" si="133"/>
        <v>42515.64534722222</v>
      </c>
      <c r="K1444" s="10">
        <f t="shared" si="134"/>
        <v>2016</v>
      </c>
      <c r="L1444">
        <v>1461598158</v>
      </c>
      <c r="M1444" s="14">
        <f t="shared" si="135"/>
        <v>42485.64534722222</v>
      </c>
      <c r="N1444" s="10">
        <f t="shared" si="136"/>
        <v>2016</v>
      </c>
      <c r="O1444" t="b">
        <v>0</v>
      </c>
      <c r="P1444">
        <v>0</v>
      </c>
      <c r="Q1444" s="10">
        <f t="shared" si="132"/>
        <v>0</v>
      </c>
      <c r="R1444" s="10">
        <f t="shared" si="137"/>
        <v>0</v>
      </c>
      <c r="S1444" t="b">
        <v>0</v>
      </c>
      <c r="T1444" t="s">
        <v>8285</v>
      </c>
      <c r="U1444" s="12" t="s">
        <v>8331</v>
      </c>
      <c r="V1444" t="s">
        <v>8350</v>
      </c>
    </row>
    <row r="1445" spans="1:22" ht="60" hidden="1" x14ac:dyDescent="0.25">
      <c r="A1445">
        <v>1443</v>
      </c>
      <c r="B1445" s="3" t="s">
        <v>1444</v>
      </c>
      <c r="C1445" s="9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f t="shared" si="133"/>
        <v>42737.926030092596</v>
      </c>
      <c r="K1445" s="10">
        <f t="shared" si="134"/>
        <v>2017</v>
      </c>
      <c r="L1445">
        <v>1480803209</v>
      </c>
      <c r="M1445" s="14">
        <f t="shared" si="135"/>
        <v>42707.926030092596</v>
      </c>
      <c r="N1445" s="10">
        <f t="shared" si="136"/>
        <v>2016</v>
      </c>
      <c r="O1445" t="b">
        <v>0</v>
      </c>
      <c r="P1445">
        <v>0</v>
      </c>
      <c r="Q1445" s="10">
        <f t="shared" si="132"/>
        <v>0</v>
      </c>
      <c r="R1445" s="10">
        <f t="shared" si="137"/>
        <v>0</v>
      </c>
      <c r="S1445" t="b">
        <v>0</v>
      </c>
      <c r="T1445" t="s">
        <v>8285</v>
      </c>
      <c r="U1445" s="12" t="s">
        <v>8331</v>
      </c>
      <c r="V1445" t="s">
        <v>8350</v>
      </c>
    </row>
    <row r="1446" spans="1:22" ht="45" hidden="1" x14ac:dyDescent="0.25">
      <c r="A1446">
        <v>1444</v>
      </c>
      <c r="B1446" s="3" t="s">
        <v>1445</v>
      </c>
      <c r="C1446" s="9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f t="shared" si="133"/>
        <v>42259.873402777783</v>
      </c>
      <c r="K1446" s="10">
        <f t="shared" si="134"/>
        <v>2015</v>
      </c>
      <c r="L1446">
        <v>1436907462</v>
      </c>
      <c r="M1446" s="14">
        <f t="shared" si="135"/>
        <v>42199.873402777783</v>
      </c>
      <c r="N1446" s="10">
        <f t="shared" si="136"/>
        <v>2015</v>
      </c>
      <c r="O1446" t="b">
        <v>0</v>
      </c>
      <c r="P1446">
        <v>0</v>
      </c>
      <c r="Q1446" s="10">
        <f t="shared" si="132"/>
        <v>0</v>
      </c>
      <c r="R1446" s="10">
        <f t="shared" si="137"/>
        <v>0</v>
      </c>
      <c r="S1446" t="b">
        <v>0</v>
      </c>
      <c r="T1446" t="s">
        <v>8285</v>
      </c>
      <c r="U1446" s="12" t="s">
        <v>8331</v>
      </c>
      <c r="V1446" t="s">
        <v>8350</v>
      </c>
    </row>
    <row r="1447" spans="1:22" ht="60" hidden="1" x14ac:dyDescent="0.25">
      <c r="A1447">
        <v>1445</v>
      </c>
      <c r="B1447" s="3" t="s">
        <v>1446</v>
      </c>
      <c r="C1447" s="9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f t="shared" si="133"/>
        <v>42169.542303240742</v>
      </c>
      <c r="K1447" s="10">
        <f t="shared" si="134"/>
        <v>2015</v>
      </c>
      <c r="L1447">
        <v>1431694855</v>
      </c>
      <c r="M1447" s="14">
        <f t="shared" si="135"/>
        <v>42139.542303240742</v>
      </c>
      <c r="N1447" s="10">
        <f t="shared" si="136"/>
        <v>2015</v>
      </c>
      <c r="O1447" t="b">
        <v>0</v>
      </c>
      <c r="P1447">
        <v>0</v>
      </c>
      <c r="Q1447" s="10">
        <f t="shared" si="132"/>
        <v>0</v>
      </c>
      <c r="R1447" s="10">
        <f t="shared" si="137"/>
        <v>0</v>
      </c>
      <c r="S1447" t="b">
        <v>0</v>
      </c>
      <c r="T1447" t="s">
        <v>8285</v>
      </c>
      <c r="U1447" s="12" t="s">
        <v>8331</v>
      </c>
      <c r="V1447" t="s">
        <v>8350</v>
      </c>
    </row>
    <row r="1448" spans="1:22" ht="60" hidden="1" x14ac:dyDescent="0.25">
      <c r="A1448">
        <v>1446</v>
      </c>
      <c r="B1448" s="3" t="s">
        <v>1447</v>
      </c>
      <c r="C1448" s="9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f t="shared" si="133"/>
        <v>42481.447662037041</v>
      </c>
      <c r="K1448" s="10">
        <f t="shared" si="134"/>
        <v>2016</v>
      </c>
      <c r="L1448">
        <v>1459507478</v>
      </c>
      <c r="M1448" s="14">
        <f t="shared" si="135"/>
        <v>42461.447662037041</v>
      </c>
      <c r="N1448" s="10">
        <f t="shared" si="136"/>
        <v>2016</v>
      </c>
      <c r="O1448" t="b">
        <v>0</v>
      </c>
      <c r="P1448">
        <v>0</v>
      </c>
      <c r="Q1448" s="10">
        <f t="shared" si="132"/>
        <v>0</v>
      </c>
      <c r="R1448" s="10">
        <f t="shared" si="137"/>
        <v>0</v>
      </c>
      <c r="S1448" t="b">
        <v>0</v>
      </c>
      <c r="T1448" t="s">
        <v>8285</v>
      </c>
      <c r="U1448" s="12" t="s">
        <v>8331</v>
      </c>
      <c r="V1448" t="s">
        <v>8350</v>
      </c>
    </row>
    <row r="1449" spans="1:22" ht="30" hidden="1" x14ac:dyDescent="0.25">
      <c r="A1449">
        <v>1447</v>
      </c>
      <c r="B1449" s="3" t="s">
        <v>1448</v>
      </c>
      <c r="C1449" s="9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f t="shared" si="133"/>
        <v>42559.730717592596</v>
      </c>
      <c r="K1449" s="10">
        <f t="shared" si="134"/>
        <v>2016</v>
      </c>
      <c r="L1449">
        <v>1465407134</v>
      </c>
      <c r="M1449" s="14">
        <f t="shared" si="135"/>
        <v>42529.730717592596</v>
      </c>
      <c r="N1449" s="10">
        <f t="shared" si="136"/>
        <v>2016</v>
      </c>
      <c r="O1449" t="b">
        <v>0</v>
      </c>
      <c r="P1449">
        <v>3</v>
      </c>
      <c r="Q1449" s="10">
        <f t="shared" si="132"/>
        <v>0</v>
      </c>
      <c r="R1449" s="10">
        <f t="shared" si="137"/>
        <v>25</v>
      </c>
      <c r="S1449" t="b">
        <v>0</v>
      </c>
      <c r="T1449" t="s">
        <v>8285</v>
      </c>
      <c r="U1449" s="12" t="s">
        <v>8331</v>
      </c>
      <c r="V1449" t="s">
        <v>8350</v>
      </c>
    </row>
    <row r="1450" spans="1:22" ht="60" hidden="1" x14ac:dyDescent="0.25">
      <c r="A1450">
        <v>1448</v>
      </c>
      <c r="B1450" s="3" t="s">
        <v>1449</v>
      </c>
      <c r="C1450" s="9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f t="shared" si="133"/>
        <v>42146.225694444445</v>
      </c>
      <c r="K1450" s="10">
        <f t="shared" si="134"/>
        <v>2015</v>
      </c>
      <c r="L1450">
        <v>1429655318</v>
      </c>
      <c r="M1450" s="14">
        <f t="shared" si="135"/>
        <v>42115.936550925922</v>
      </c>
      <c r="N1450" s="10">
        <f t="shared" si="136"/>
        <v>2015</v>
      </c>
      <c r="O1450" t="b">
        <v>0</v>
      </c>
      <c r="P1450">
        <v>0</v>
      </c>
      <c r="Q1450" s="10">
        <f t="shared" si="132"/>
        <v>0</v>
      </c>
      <c r="R1450" s="10">
        <f t="shared" si="137"/>
        <v>0</v>
      </c>
      <c r="S1450" t="b">
        <v>0</v>
      </c>
      <c r="T1450" t="s">
        <v>8285</v>
      </c>
      <c r="U1450" s="12" t="s">
        <v>8331</v>
      </c>
      <c r="V1450" t="s">
        <v>8350</v>
      </c>
    </row>
    <row r="1451" spans="1:22" ht="60" hidden="1" x14ac:dyDescent="0.25">
      <c r="A1451">
        <v>1449</v>
      </c>
      <c r="B1451" s="3" t="s">
        <v>1450</v>
      </c>
      <c r="C1451" s="9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f t="shared" si="133"/>
        <v>42134.811400462961</v>
      </c>
      <c r="K1451" s="10">
        <f t="shared" si="134"/>
        <v>2015</v>
      </c>
      <c r="L1451">
        <v>1427138905</v>
      </c>
      <c r="M1451" s="14">
        <f t="shared" si="135"/>
        <v>42086.811400462961</v>
      </c>
      <c r="N1451" s="10">
        <f t="shared" si="136"/>
        <v>2015</v>
      </c>
      <c r="O1451" t="b">
        <v>0</v>
      </c>
      <c r="P1451">
        <v>0</v>
      </c>
      <c r="Q1451" s="10">
        <f t="shared" si="132"/>
        <v>0</v>
      </c>
      <c r="R1451" s="10">
        <f t="shared" si="137"/>
        <v>0</v>
      </c>
      <c r="S1451" t="b">
        <v>0</v>
      </c>
      <c r="T1451" t="s">
        <v>8285</v>
      </c>
      <c r="U1451" s="12" t="s">
        <v>8331</v>
      </c>
      <c r="V1451" t="s">
        <v>8350</v>
      </c>
    </row>
    <row r="1452" spans="1:22" ht="60" hidden="1" x14ac:dyDescent="0.25">
      <c r="A1452">
        <v>1450</v>
      </c>
      <c r="B1452" s="3" t="s">
        <v>1451</v>
      </c>
      <c r="C1452" s="9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f t="shared" si="133"/>
        <v>42420.171261574069</v>
      </c>
      <c r="K1452" s="10">
        <f t="shared" si="134"/>
        <v>2016</v>
      </c>
      <c r="L1452">
        <v>1453349197</v>
      </c>
      <c r="M1452" s="14">
        <f t="shared" si="135"/>
        <v>42390.171261574069</v>
      </c>
      <c r="N1452" s="10">
        <f t="shared" si="136"/>
        <v>2016</v>
      </c>
      <c r="O1452" t="b">
        <v>0</v>
      </c>
      <c r="P1452">
        <v>1</v>
      </c>
      <c r="Q1452" s="10">
        <f t="shared" si="132"/>
        <v>0</v>
      </c>
      <c r="R1452" s="10">
        <f t="shared" si="137"/>
        <v>1</v>
      </c>
      <c r="S1452" t="b">
        <v>0</v>
      </c>
      <c r="T1452" t="s">
        <v>8285</v>
      </c>
      <c r="U1452" s="12" t="s">
        <v>8331</v>
      </c>
      <c r="V1452" t="s">
        <v>8350</v>
      </c>
    </row>
    <row r="1453" spans="1:22" ht="45" hidden="1" x14ac:dyDescent="0.25">
      <c r="A1453">
        <v>1451</v>
      </c>
      <c r="B1453" s="3" t="s">
        <v>1452</v>
      </c>
      <c r="C1453" s="9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f t="shared" si="133"/>
        <v>41962.00068287037</v>
      </c>
      <c r="K1453" s="10">
        <f t="shared" si="134"/>
        <v>2014</v>
      </c>
      <c r="L1453">
        <v>1413759659</v>
      </c>
      <c r="M1453" s="14">
        <f t="shared" si="135"/>
        <v>41931.959016203706</v>
      </c>
      <c r="N1453" s="10">
        <f t="shared" si="136"/>
        <v>2014</v>
      </c>
      <c r="O1453" t="b">
        <v>0</v>
      </c>
      <c r="P1453">
        <v>2</v>
      </c>
      <c r="Q1453" s="10">
        <f t="shared" si="132"/>
        <v>0</v>
      </c>
      <c r="R1453" s="10">
        <f t="shared" si="137"/>
        <v>1</v>
      </c>
      <c r="S1453" t="b">
        <v>0</v>
      </c>
      <c r="T1453" t="s">
        <v>8285</v>
      </c>
      <c r="U1453" s="12" t="s">
        <v>8331</v>
      </c>
      <c r="V1453" t="s">
        <v>8350</v>
      </c>
    </row>
    <row r="1454" spans="1:22" ht="45" hidden="1" x14ac:dyDescent="0.25">
      <c r="A1454">
        <v>1452</v>
      </c>
      <c r="B1454" s="3" t="s">
        <v>1453</v>
      </c>
      <c r="C1454" s="9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f t="shared" si="133"/>
        <v>41848.703275462962</v>
      </c>
      <c r="K1454" s="10">
        <f t="shared" si="134"/>
        <v>2014</v>
      </c>
      <c r="L1454">
        <v>1403974363</v>
      </c>
      <c r="M1454" s="14">
        <f t="shared" si="135"/>
        <v>41818.703275462962</v>
      </c>
      <c r="N1454" s="10">
        <f t="shared" si="136"/>
        <v>2014</v>
      </c>
      <c r="O1454" t="b">
        <v>0</v>
      </c>
      <c r="P1454">
        <v>0</v>
      </c>
      <c r="Q1454" s="10">
        <f t="shared" si="132"/>
        <v>0</v>
      </c>
      <c r="R1454" s="10">
        <f t="shared" si="137"/>
        <v>0</v>
      </c>
      <c r="S1454" t="b">
        <v>0</v>
      </c>
      <c r="T1454" t="s">
        <v>8285</v>
      </c>
      <c r="U1454" s="12" t="s">
        <v>8331</v>
      </c>
      <c r="V1454" t="s">
        <v>8350</v>
      </c>
    </row>
    <row r="1455" spans="1:22" ht="60" hidden="1" x14ac:dyDescent="0.25">
      <c r="A1455">
        <v>1453</v>
      </c>
      <c r="B1455" s="3" t="s">
        <v>1454</v>
      </c>
      <c r="C1455" s="9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f t="shared" si="133"/>
        <v>42840.654479166667</v>
      </c>
      <c r="K1455" s="10">
        <f t="shared" si="134"/>
        <v>2017</v>
      </c>
      <c r="L1455">
        <v>1488386547</v>
      </c>
      <c r="M1455" s="14">
        <f t="shared" si="135"/>
        <v>42795.696145833332</v>
      </c>
      <c r="N1455" s="10">
        <f t="shared" si="136"/>
        <v>2017</v>
      </c>
      <c r="O1455" t="b">
        <v>0</v>
      </c>
      <c r="P1455">
        <v>0</v>
      </c>
      <c r="Q1455" s="10">
        <f t="shared" si="132"/>
        <v>0</v>
      </c>
      <c r="R1455" s="10">
        <f t="shared" si="137"/>
        <v>0</v>
      </c>
      <c r="S1455" t="b">
        <v>0</v>
      </c>
      <c r="T1455" t="s">
        <v>8285</v>
      </c>
      <c r="U1455" s="12" t="s">
        <v>8331</v>
      </c>
      <c r="V1455" t="s">
        <v>8350</v>
      </c>
    </row>
    <row r="1456" spans="1:22" ht="60" hidden="1" x14ac:dyDescent="0.25">
      <c r="A1456">
        <v>1454</v>
      </c>
      <c r="B1456" s="3" t="s">
        <v>1455</v>
      </c>
      <c r="C1456" s="9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f t="shared" si="133"/>
        <v>42484.915972222225</v>
      </c>
      <c r="K1456" s="10">
        <f t="shared" si="134"/>
        <v>2016</v>
      </c>
      <c r="L1456">
        <v>1459716480</v>
      </c>
      <c r="M1456" s="14">
        <f t="shared" si="135"/>
        <v>42463.866666666669</v>
      </c>
      <c r="N1456" s="10">
        <f t="shared" si="136"/>
        <v>2016</v>
      </c>
      <c r="O1456" t="b">
        <v>0</v>
      </c>
      <c r="P1456">
        <v>1</v>
      </c>
      <c r="Q1456" s="10">
        <f t="shared" si="132"/>
        <v>1</v>
      </c>
      <c r="R1456" s="10">
        <f t="shared" si="137"/>
        <v>15</v>
      </c>
      <c r="S1456" t="b">
        <v>0</v>
      </c>
      <c r="T1456" t="s">
        <v>8285</v>
      </c>
      <c r="U1456" s="12" t="s">
        <v>8331</v>
      </c>
      <c r="V1456" t="s">
        <v>8350</v>
      </c>
    </row>
    <row r="1457" spans="1:22" ht="60" hidden="1" x14ac:dyDescent="0.25">
      <c r="A1457">
        <v>1455</v>
      </c>
      <c r="B1457" s="3" t="s">
        <v>1456</v>
      </c>
      <c r="C1457" s="9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f t="shared" si="133"/>
        <v>41887.568749999999</v>
      </c>
      <c r="K1457" s="10">
        <f t="shared" si="134"/>
        <v>2014</v>
      </c>
      <c r="L1457">
        <v>1405181320</v>
      </c>
      <c r="M1457" s="14">
        <f t="shared" si="135"/>
        <v>41832.672685185185</v>
      </c>
      <c r="N1457" s="10">
        <f t="shared" si="136"/>
        <v>2014</v>
      </c>
      <c r="O1457" t="b">
        <v>0</v>
      </c>
      <c r="P1457">
        <v>7</v>
      </c>
      <c r="Q1457" s="10">
        <f t="shared" si="132"/>
        <v>11</v>
      </c>
      <c r="R1457" s="10">
        <f t="shared" si="137"/>
        <v>225</v>
      </c>
      <c r="S1457" t="b">
        <v>0</v>
      </c>
      <c r="T1457" t="s">
        <v>8285</v>
      </c>
      <c r="U1457" s="12" t="s">
        <v>8331</v>
      </c>
      <c r="V1457" t="s">
        <v>8350</v>
      </c>
    </row>
    <row r="1458" spans="1:22" ht="30" hidden="1" x14ac:dyDescent="0.25">
      <c r="A1458">
        <v>1456</v>
      </c>
      <c r="B1458" s="3" t="s">
        <v>1457</v>
      </c>
      <c r="C1458" s="9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f t="shared" si="133"/>
        <v>42738.668576388889</v>
      </c>
      <c r="K1458" s="10">
        <f t="shared" si="134"/>
        <v>2017</v>
      </c>
      <c r="L1458">
        <v>1480867365</v>
      </c>
      <c r="M1458" s="14">
        <f t="shared" si="135"/>
        <v>42708.668576388889</v>
      </c>
      <c r="N1458" s="10">
        <f t="shared" si="136"/>
        <v>2016</v>
      </c>
      <c r="O1458" t="b">
        <v>0</v>
      </c>
      <c r="P1458">
        <v>3</v>
      </c>
      <c r="Q1458" s="10">
        <f t="shared" si="132"/>
        <v>3</v>
      </c>
      <c r="R1458" s="10">
        <f t="shared" si="137"/>
        <v>48.33</v>
      </c>
      <c r="S1458" t="b">
        <v>0</v>
      </c>
      <c r="T1458" t="s">
        <v>8285</v>
      </c>
      <c r="U1458" s="12" t="s">
        <v>8331</v>
      </c>
      <c r="V1458" t="s">
        <v>8350</v>
      </c>
    </row>
    <row r="1459" spans="1:22" ht="30" hidden="1" x14ac:dyDescent="0.25">
      <c r="A1459">
        <v>1457</v>
      </c>
      <c r="B1459" s="3" t="s">
        <v>1458</v>
      </c>
      <c r="C1459" s="9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f t="shared" si="133"/>
        <v>42319.938009259262</v>
      </c>
      <c r="K1459" s="10">
        <f t="shared" si="134"/>
        <v>2015</v>
      </c>
      <c r="L1459">
        <v>1444685444</v>
      </c>
      <c r="M1459" s="14">
        <f t="shared" si="135"/>
        <v>42289.89634259259</v>
      </c>
      <c r="N1459" s="10">
        <f t="shared" si="136"/>
        <v>2015</v>
      </c>
      <c r="O1459" t="b">
        <v>0</v>
      </c>
      <c r="P1459">
        <v>0</v>
      </c>
      <c r="Q1459" s="10">
        <f t="shared" si="132"/>
        <v>0</v>
      </c>
      <c r="R1459" s="10">
        <f t="shared" si="137"/>
        <v>0</v>
      </c>
      <c r="S1459" t="b">
        <v>0</v>
      </c>
      <c r="T1459" t="s">
        <v>8285</v>
      </c>
      <c r="U1459" s="12" t="s">
        <v>8331</v>
      </c>
      <c r="V1459" t="s">
        <v>8350</v>
      </c>
    </row>
    <row r="1460" spans="1:22" ht="60" hidden="1" x14ac:dyDescent="0.25">
      <c r="A1460">
        <v>1458</v>
      </c>
      <c r="B1460" s="3" t="s">
        <v>1459</v>
      </c>
      <c r="C1460" s="9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f t="shared" si="133"/>
        <v>41862.166666666664</v>
      </c>
      <c r="K1460" s="10">
        <f t="shared" si="134"/>
        <v>2014</v>
      </c>
      <c r="L1460">
        <v>1405097760</v>
      </c>
      <c r="M1460" s="14">
        <f t="shared" si="135"/>
        <v>41831.705555555556</v>
      </c>
      <c r="N1460" s="10">
        <f t="shared" si="136"/>
        <v>2014</v>
      </c>
      <c r="O1460" t="b">
        <v>0</v>
      </c>
      <c r="P1460">
        <v>0</v>
      </c>
      <c r="Q1460" s="10">
        <f t="shared" si="132"/>
        <v>0</v>
      </c>
      <c r="R1460" s="10">
        <f t="shared" si="137"/>
        <v>0</v>
      </c>
      <c r="S1460" t="b">
        <v>0</v>
      </c>
      <c r="T1460" t="s">
        <v>8285</v>
      </c>
      <c r="U1460" s="12" t="s">
        <v>8331</v>
      </c>
      <c r="V1460" t="s">
        <v>8350</v>
      </c>
    </row>
    <row r="1461" spans="1:22" ht="45" hidden="1" x14ac:dyDescent="0.25">
      <c r="A1461">
        <v>1459</v>
      </c>
      <c r="B1461" s="3" t="s">
        <v>1460</v>
      </c>
      <c r="C1461" s="9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f t="shared" si="133"/>
        <v>42340.725694444445</v>
      </c>
      <c r="K1461" s="10">
        <f t="shared" si="134"/>
        <v>2015</v>
      </c>
      <c r="L1461">
        <v>1446612896</v>
      </c>
      <c r="M1461" s="14">
        <f t="shared" si="135"/>
        <v>42312.204814814817</v>
      </c>
      <c r="N1461" s="10">
        <f t="shared" si="136"/>
        <v>2015</v>
      </c>
      <c r="O1461" t="b">
        <v>0</v>
      </c>
      <c r="P1461">
        <v>0</v>
      </c>
      <c r="Q1461" s="10">
        <f t="shared" si="132"/>
        <v>0</v>
      </c>
      <c r="R1461" s="10">
        <f t="shared" si="137"/>
        <v>0</v>
      </c>
      <c r="S1461" t="b">
        <v>0</v>
      </c>
      <c r="T1461" t="s">
        <v>8285</v>
      </c>
      <c r="U1461" s="12" t="s">
        <v>8331</v>
      </c>
      <c r="V1461" t="s">
        <v>8350</v>
      </c>
    </row>
    <row r="1462" spans="1:22" ht="45" hidden="1" x14ac:dyDescent="0.25">
      <c r="A1462">
        <v>1460</v>
      </c>
      <c r="B1462" s="3" t="s">
        <v>1461</v>
      </c>
      <c r="C1462" s="9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f t="shared" si="133"/>
        <v>41973.989583333328</v>
      </c>
      <c r="K1462" s="10">
        <f t="shared" si="134"/>
        <v>2014</v>
      </c>
      <c r="L1462">
        <v>1412371898</v>
      </c>
      <c r="M1462" s="14">
        <f t="shared" si="135"/>
        <v>41915.896967592591</v>
      </c>
      <c r="N1462" s="10">
        <f t="shared" si="136"/>
        <v>2014</v>
      </c>
      <c r="O1462" t="b">
        <v>0</v>
      </c>
      <c r="P1462">
        <v>0</v>
      </c>
      <c r="Q1462" s="10">
        <f t="shared" si="132"/>
        <v>0</v>
      </c>
      <c r="R1462" s="10">
        <f t="shared" si="137"/>
        <v>0</v>
      </c>
      <c r="S1462" t="b">
        <v>0</v>
      </c>
      <c r="T1462" t="s">
        <v>8285</v>
      </c>
      <c r="U1462" s="12" t="s">
        <v>8331</v>
      </c>
      <c r="V1462" t="s">
        <v>8350</v>
      </c>
    </row>
    <row r="1463" spans="1:22" ht="30" hidden="1" x14ac:dyDescent="0.25">
      <c r="A1463">
        <v>1461</v>
      </c>
      <c r="B1463" s="3" t="s">
        <v>1462</v>
      </c>
      <c r="C1463" s="9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f t="shared" si="133"/>
        <v>41933</v>
      </c>
      <c r="K1463" s="10">
        <f t="shared" si="134"/>
        <v>2014</v>
      </c>
      <c r="L1463">
        <v>1410967754</v>
      </c>
      <c r="M1463" s="14">
        <f t="shared" si="135"/>
        <v>41899.645300925928</v>
      </c>
      <c r="N1463" s="10">
        <f t="shared" si="136"/>
        <v>2014</v>
      </c>
      <c r="O1463" t="b">
        <v>1</v>
      </c>
      <c r="P1463">
        <v>340</v>
      </c>
      <c r="Q1463" s="10">
        <f t="shared" si="132"/>
        <v>101</v>
      </c>
      <c r="R1463" s="10">
        <f t="shared" si="137"/>
        <v>44.67</v>
      </c>
      <c r="S1463" t="b">
        <v>1</v>
      </c>
      <c r="T1463" t="s">
        <v>8286</v>
      </c>
      <c r="U1463" s="12" t="s">
        <v>8331</v>
      </c>
      <c r="V1463" t="s">
        <v>8351</v>
      </c>
    </row>
    <row r="1464" spans="1:22" ht="30" hidden="1" x14ac:dyDescent="0.25">
      <c r="A1464">
        <v>1462</v>
      </c>
      <c r="B1464" s="3" t="s">
        <v>1463</v>
      </c>
      <c r="C1464" s="9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f t="shared" si="133"/>
        <v>41374.662858796299</v>
      </c>
      <c r="K1464" s="10">
        <f t="shared" si="134"/>
        <v>2013</v>
      </c>
      <c r="L1464">
        <v>1363017271</v>
      </c>
      <c r="M1464" s="14">
        <f t="shared" si="135"/>
        <v>41344.662858796299</v>
      </c>
      <c r="N1464" s="10">
        <f t="shared" si="136"/>
        <v>2013</v>
      </c>
      <c r="O1464" t="b">
        <v>1</v>
      </c>
      <c r="P1464">
        <v>150</v>
      </c>
      <c r="Q1464" s="10">
        <f t="shared" si="132"/>
        <v>109</v>
      </c>
      <c r="R1464" s="10">
        <f t="shared" si="137"/>
        <v>28.94</v>
      </c>
      <c r="S1464" t="b">
        <v>1</v>
      </c>
      <c r="T1464" t="s">
        <v>8286</v>
      </c>
      <c r="U1464" s="12" t="s">
        <v>8331</v>
      </c>
      <c r="V1464" t="s">
        <v>8351</v>
      </c>
    </row>
    <row r="1465" spans="1:22" ht="60" hidden="1" x14ac:dyDescent="0.25">
      <c r="A1465">
        <v>1463</v>
      </c>
      <c r="B1465" s="3" t="s">
        <v>1464</v>
      </c>
      <c r="C1465" s="9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f t="shared" si="133"/>
        <v>41371.869652777779</v>
      </c>
      <c r="K1465" s="10">
        <f t="shared" si="134"/>
        <v>2013</v>
      </c>
      <c r="L1465">
        <v>1361483538</v>
      </c>
      <c r="M1465" s="14">
        <f t="shared" si="135"/>
        <v>41326.911319444444</v>
      </c>
      <c r="N1465" s="10">
        <f t="shared" si="136"/>
        <v>2013</v>
      </c>
      <c r="O1465" t="b">
        <v>1</v>
      </c>
      <c r="P1465">
        <v>25</v>
      </c>
      <c r="Q1465" s="10">
        <f t="shared" si="132"/>
        <v>148</v>
      </c>
      <c r="R1465" s="10">
        <f t="shared" si="137"/>
        <v>35.44</v>
      </c>
      <c r="S1465" t="b">
        <v>1</v>
      </c>
      <c r="T1465" t="s">
        <v>8286</v>
      </c>
      <c r="U1465" s="12" t="s">
        <v>8331</v>
      </c>
      <c r="V1465" t="s">
        <v>8351</v>
      </c>
    </row>
    <row r="1466" spans="1:22" hidden="1" x14ac:dyDescent="0.25">
      <c r="A1466">
        <v>1464</v>
      </c>
      <c r="B1466" s="3" t="s">
        <v>1465</v>
      </c>
      <c r="C1466" s="9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f t="shared" si="133"/>
        <v>41321.661550925928</v>
      </c>
      <c r="K1466" s="10">
        <f t="shared" si="134"/>
        <v>2013</v>
      </c>
      <c r="L1466">
        <v>1358437958</v>
      </c>
      <c r="M1466" s="14">
        <f t="shared" si="135"/>
        <v>41291.661550925928</v>
      </c>
      <c r="N1466" s="10">
        <f t="shared" si="136"/>
        <v>2013</v>
      </c>
      <c r="O1466" t="b">
        <v>1</v>
      </c>
      <c r="P1466">
        <v>234</v>
      </c>
      <c r="Q1466" s="10">
        <f t="shared" si="132"/>
        <v>163</v>
      </c>
      <c r="R1466" s="10">
        <f t="shared" si="137"/>
        <v>34.869999999999997</v>
      </c>
      <c r="S1466" t="b">
        <v>1</v>
      </c>
      <c r="T1466" t="s">
        <v>8286</v>
      </c>
      <c r="U1466" s="12" t="s">
        <v>8331</v>
      </c>
      <c r="V1466" t="s">
        <v>8351</v>
      </c>
    </row>
    <row r="1467" spans="1:22" ht="60" hidden="1" x14ac:dyDescent="0.25">
      <c r="A1467">
        <v>1465</v>
      </c>
      <c r="B1467" s="3" t="s">
        <v>1466</v>
      </c>
      <c r="C1467" s="9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f t="shared" si="133"/>
        <v>40990.125</v>
      </c>
      <c r="K1467" s="10">
        <f t="shared" si="134"/>
        <v>2012</v>
      </c>
      <c r="L1467">
        <v>1329759452</v>
      </c>
      <c r="M1467" s="14">
        <f t="shared" si="135"/>
        <v>40959.734398148146</v>
      </c>
      <c r="N1467" s="10">
        <f t="shared" si="136"/>
        <v>2012</v>
      </c>
      <c r="O1467" t="b">
        <v>1</v>
      </c>
      <c r="P1467">
        <v>2602</v>
      </c>
      <c r="Q1467" s="10">
        <f t="shared" si="132"/>
        <v>456</v>
      </c>
      <c r="R1467" s="10">
        <f t="shared" si="137"/>
        <v>52.62</v>
      </c>
      <c r="S1467" t="b">
        <v>1</v>
      </c>
      <c r="T1467" t="s">
        <v>8286</v>
      </c>
      <c r="U1467" s="12" t="s">
        <v>8331</v>
      </c>
      <c r="V1467" t="s">
        <v>8351</v>
      </c>
    </row>
    <row r="1468" spans="1:22" ht="60" hidden="1" x14ac:dyDescent="0.25">
      <c r="A1468">
        <v>1466</v>
      </c>
      <c r="B1468" s="3" t="s">
        <v>1467</v>
      </c>
      <c r="C1468" s="9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f t="shared" si="133"/>
        <v>42381.208333333328</v>
      </c>
      <c r="K1468" s="10">
        <f t="shared" si="134"/>
        <v>2016</v>
      </c>
      <c r="L1468">
        <v>1449029266</v>
      </c>
      <c r="M1468" s="14">
        <f t="shared" si="135"/>
        <v>42340.172060185185</v>
      </c>
      <c r="N1468" s="10">
        <f t="shared" si="136"/>
        <v>2015</v>
      </c>
      <c r="O1468" t="b">
        <v>1</v>
      </c>
      <c r="P1468">
        <v>248</v>
      </c>
      <c r="Q1468" s="10">
        <f t="shared" si="132"/>
        <v>108</v>
      </c>
      <c r="R1468" s="10">
        <f t="shared" si="137"/>
        <v>69.599999999999994</v>
      </c>
      <c r="S1468" t="b">
        <v>1</v>
      </c>
      <c r="T1468" t="s">
        <v>8286</v>
      </c>
      <c r="U1468" s="12" t="s">
        <v>8331</v>
      </c>
      <c r="V1468" t="s">
        <v>8351</v>
      </c>
    </row>
    <row r="1469" spans="1:22" ht="30" hidden="1" x14ac:dyDescent="0.25">
      <c r="A1469">
        <v>1467</v>
      </c>
      <c r="B1469" s="3" t="s">
        <v>1468</v>
      </c>
      <c r="C1469" s="9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f t="shared" si="133"/>
        <v>40993.760243055556</v>
      </c>
      <c r="K1469" s="10">
        <f t="shared" si="134"/>
        <v>2012</v>
      </c>
      <c r="L1469">
        <v>1327518885</v>
      </c>
      <c r="M1469" s="14">
        <f t="shared" si="135"/>
        <v>40933.80190972222</v>
      </c>
      <c r="N1469" s="10">
        <f t="shared" si="136"/>
        <v>2012</v>
      </c>
      <c r="O1469" t="b">
        <v>1</v>
      </c>
      <c r="P1469">
        <v>600</v>
      </c>
      <c r="Q1469" s="10">
        <f t="shared" si="132"/>
        <v>115</v>
      </c>
      <c r="R1469" s="10">
        <f t="shared" si="137"/>
        <v>76.72</v>
      </c>
      <c r="S1469" t="b">
        <v>1</v>
      </c>
      <c r="T1469" t="s">
        <v>8286</v>
      </c>
      <c r="U1469" s="12" t="s">
        <v>8331</v>
      </c>
      <c r="V1469" t="s">
        <v>8351</v>
      </c>
    </row>
    <row r="1470" spans="1:22" ht="60" hidden="1" x14ac:dyDescent="0.25">
      <c r="A1470">
        <v>1468</v>
      </c>
      <c r="B1470" s="3" t="s">
        <v>1469</v>
      </c>
      <c r="C1470" s="9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f t="shared" si="133"/>
        <v>40706.014456018522</v>
      </c>
      <c r="K1470" s="10">
        <f t="shared" si="134"/>
        <v>2011</v>
      </c>
      <c r="L1470">
        <v>1302654049</v>
      </c>
      <c r="M1470" s="14">
        <f t="shared" si="135"/>
        <v>40646.014456018522</v>
      </c>
      <c r="N1470" s="10">
        <f t="shared" si="136"/>
        <v>2011</v>
      </c>
      <c r="O1470" t="b">
        <v>1</v>
      </c>
      <c r="P1470">
        <v>293</v>
      </c>
      <c r="Q1470" s="10">
        <f t="shared" si="132"/>
        <v>102</v>
      </c>
      <c r="R1470" s="10">
        <f t="shared" si="137"/>
        <v>33.19</v>
      </c>
      <c r="S1470" t="b">
        <v>1</v>
      </c>
      <c r="T1470" t="s">
        <v>8286</v>
      </c>
      <c r="U1470" s="12" t="s">
        <v>8331</v>
      </c>
      <c r="V1470" t="s">
        <v>8351</v>
      </c>
    </row>
    <row r="1471" spans="1:22" ht="45" hidden="1" x14ac:dyDescent="0.25">
      <c r="A1471">
        <v>1469</v>
      </c>
      <c r="B1471" s="3" t="s">
        <v>1470</v>
      </c>
      <c r="C1471" s="9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f t="shared" si="133"/>
        <v>41320.598483796297</v>
      </c>
      <c r="K1471" s="10">
        <f t="shared" si="134"/>
        <v>2013</v>
      </c>
      <c r="L1471">
        <v>1358346109</v>
      </c>
      <c r="M1471" s="14">
        <f t="shared" si="135"/>
        <v>41290.598483796297</v>
      </c>
      <c r="N1471" s="10">
        <f t="shared" si="136"/>
        <v>2013</v>
      </c>
      <c r="O1471" t="b">
        <v>1</v>
      </c>
      <c r="P1471">
        <v>321</v>
      </c>
      <c r="Q1471" s="10">
        <f t="shared" si="132"/>
        <v>108</v>
      </c>
      <c r="R1471" s="10">
        <f t="shared" si="137"/>
        <v>149.46</v>
      </c>
      <c r="S1471" t="b">
        <v>1</v>
      </c>
      <c r="T1471" t="s">
        <v>8286</v>
      </c>
      <c r="U1471" s="12" t="s">
        <v>8331</v>
      </c>
      <c r="V1471" t="s">
        <v>8351</v>
      </c>
    </row>
    <row r="1472" spans="1:22" ht="60" hidden="1" x14ac:dyDescent="0.25">
      <c r="A1472">
        <v>1470</v>
      </c>
      <c r="B1472" s="3" t="s">
        <v>1471</v>
      </c>
      <c r="C1472" s="9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f t="shared" si="133"/>
        <v>41271.827118055553</v>
      </c>
      <c r="K1472" s="10">
        <f t="shared" si="134"/>
        <v>2012</v>
      </c>
      <c r="L1472">
        <v>1354909863</v>
      </c>
      <c r="M1472" s="14">
        <f t="shared" si="135"/>
        <v>41250.827118055553</v>
      </c>
      <c r="N1472" s="10">
        <f t="shared" si="136"/>
        <v>2012</v>
      </c>
      <c r="O1472" t="b">
        <v>1</v>
      </c>
      <c r="P1472">
        <v>81</v>
      </c>
      <c r="Q1472" s="10">
        <f t="shared" si="132"/>
        <v>125</v>
      </c>
      <c r="R1472" s="10">
        <f t="shared" si="137"/>
        <v>23.17</v>
      </c>
      <c r="S1472" t="b">
        <v>1</v>
      </c>
      <c r="T1472" t="s">
        <v>8286</v>
      </c>
      <c r="U1472" s="12" t="s">
        <v>8331</v>
      </c>
      <c r="V1472" t="s">
        <v>8351</v>
      </c>
    </row>
    <row r="1473" spans="1:22" ht="60" hidden="1" x14ac:dyDescent="0.25">
      <c r="A1473">
        <v>1471</v>
      </c>
      <c r="B1473" s="3" t="s">
        <v>1472</v>
      </c>
      <c r="C1473" s="9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f t="shared" si="133"/>
        <v>42103.957569444443</v>
      </c>
      <c r="K1473" s="10">
        <f t="shared" si="134"/>
        <v>2015</v>
      </c>
      <c r="L1473">
        <v>1426028334</v>
      </c>
      <c r="M1473" s="14">
        <f t="shared" si="135"/>
        <v>42073.957569444443</v>
      </c>
      <c r="N1473" s="10">
        <f t="shared" si="136"/>
        <v>2015</v>
      </c>
      <c r="O1473" t="b">
        <v>1</v>
      </c>
      <c r="P1473">
        <v>343</v>
      </c>
      <c r="Q1473" s="10">
        <f t="shared" si="132"/>
        <v>104</v>
      </c>
      <c r="R1473" s="10">
        <f t="shared" si="137"/>
        <v>96.88</v>
      </c>
      <c r="S1473" t="b">
        <v>1</v>
      </c>
      <c r="T1473" t="s">
        <v>8286</v>
      </c>
      <c r="U1473" s="12" t="s">
        <v>8331</v>
      </c>
      <c r="V1473" t="s">
        <v>8351</v>
      </c>
    </row>
    <row r="1474" spans="1:22" ht="60" hidden="1" x14ac:dyDescent="0.25">
      <c r="A1474">
        <v>1472</v>
      </c>
      <c r="B1474" s="3" t="s">
        <v>1473</v>
      </c>
      <c r="C1474" s="9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f t="shared" si="133"/>
        <v>41563.542858796296</v>
      </c>
      <c r="K1474" s="10">
        <f t="shared" si="134"/>
        <v>2013</v>
      </c>
      <c r="L1474">
        <v>1379336503</v>
      </c>
      <c r="M1474" s="14">
        <f t="shared" si="135"/>
        <v>41533.542858796296</v>
      </c>
      <c r="N1474" s="10">
        <f t="shared" si="136"/>
        <v>2013</v>
      </c>
      <c r="O1474" t="b">
        <v>1</v>
      </c>
      <c r="P1474">
        <v>336</v>
      </c>
      <c r="Q1474" s="10">
        <f t="shared" ref="Q1474:Q1537" si="138">ROUND(E1474/D1474*100,0)</f>
        <v>139</v>
      </c>
      <c r="R1474" s="10">
        <f t="shared" si="137"/>
        <v>103.2</v>
      </c>
      <c r="S1474" t="b">
        <v>1</v>
      </c>
      <c r="T1474" t="s">
        <v>8286</v>
      </c>
      <c r="U1474" s="12" t="s">
        <v>8331</v>
      </c>
      <c r="V1474" t="s">
        <v>8351</v>
      </c>
    </row>
    <row r="1475" spans="1:22" hidden="1" x14ac:dyDescent="0.25">
      <c r="A1475">
        <v>1473</v>
      </c>
      <c r="B1475" s="3" t="s">
        <v>1474</v>
      </c>
      <c r="C1475" s="9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f t="shared" ref="J1475:J1538" si="139">(((I1475/60)/60/24)+DATE(1970,1,1))</f>
        <v>40969.979618055557</v>
      </c>
      <c r="K1475" s="10">
        <f t="shared" ref="K1475:K1538" si="140">YEAR(J1475)</f>
        <v>2012</v>
      </c>
      <c r="L1475">
        <v>1328052639</v>
      </c>
      <c r="M1475" s="14">
        <f t="shared" ref="M1475:M1538" si="141">(((L1475/60)/60/24)+DATE(1970,1,1))</f>
        <v>40939.979618055557</v>
      </c>
      <c r="N1475" s="10">
        <f t="shared" ref="N1475:N1538" si="142">YEAR(M1475)</f>
        <v>2012</v>
      </c>
      <c r="O1475" t="b">
        <v>1</v>
      </c>
      <c r="P1475">
        <v>47</v>
      </c>
      <c r="Q1475" s="10">
        <f t="shared" si="138"/>
        <v>121</v>
      </c>
      <c r="R1475" s="10">
        <f t="shared" ref="R1475:R1538" si="143">IFERROR(ROUND(E1475/P1475,2),0)</f>
        <v>38.46</v>
      </c>
      <c r="S1475" t="b">
        <v>1</v>
      </c>
      <c r="T1475" t="s">
        <v>8286</v>
      </c>
      <c r="U1475" s="12" t="s">
        <v>8331</v>
      </c>
      <c r="V1475" t="s">
        <v>8351</v>
      </c>
    </row>
    <row r="1476" spans="1:22" ht="60" hidden="1" x14ac:dyDescent="0.25">
      <c r="A1476">
        <v>1474</v>
      </c>
      <c r="B1476" s="3" t="s">
        <v>1475</v>
      </c>
      <c r="C1476" s="9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f t="shared" si="139"/>
        <v>41530.727916666663</v>
      </c>
      <c r="K1476" s="10">
        <f t="shared" si="140"/>
        <v>2013</v>
      </c>
      <c r="L1476">
        <v>1376501292</v>
      </c>
      <c r="M1476" s="14">
        <f t="shared" si="141"/>
        <v>41500.727916666663</v>
      </c>
      <c r="N1476" s="10">
        <f t="shared" si="142"/>
        <v>2013</v>
      </c>
      <c r="O1476" t="b">
        <v>1</v>
      </c>
      <c r="P1476">
        <v>76</v>
      </c>
      <c r="Q1476" s="10">
        <f t="shared" si="138"/>
        <v>112</v>
      </c>
      <c r="R1476" s="10">
        <f t="shared" si="143"/>
        <v>44.32</v>
      </c>
      <c r="S1476" t="b">
        <v>1</v>
      </c>
      <c r="T1476" t="s">
        <v>8286</v>
      </c>
      <c r="U1476" s="12" t="s">
        <v>8331</v>
      </c>
      <c r="V1476" t="s">
        <v>8351</v>
      </c>
    </row>
    <row r="1477" spans="1:22" ht="45" hidden="1" x14ac:dyDescent="0.25">
      <c r="A1477">
        <v>1475</v>
      </c>
      <c r="B1477" s="3" t="s">
        <v>1476</v>
      </c>
      <c r="C1477" s="9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f t="shared" si="139"/>
        <v>41993.207638888889</v>
      </c>
      <c r="K1477" s="10">
        <f t="shared" si="140"/>
        <v>2014</v>
      </c>
      <c r="L1477">
        <v>1416244863</v>
      </c>
      <c r="M1477" s="14">
        <f t="shared" si="141"/>
        <v>41960.722951388889</v>
      </c>
      <c r="N1477" s="10">
        <f t="shared" si="142"/>
        <v>2014</v>
      </c>
      <c r="O1477" t="b">
        <v>1</v>
      </c>
      <c r="P1477">
        <v>441</v>
      </c>
      <c r="Q1477" s="10">
        <f t="shared" si="138"/>
        <v>189</v>
      </c>
      <c r="R1477" s="10">
        <f t="shared" si="143"/>
        <v>64.17</v>
      </c>
      <c r="S1477" t="b">
        <v>1</v>
      </c>
      <c r="T1477" t="s">
        <v>8286</v>
      </c>
      <c r="U1477" s="12" t="s">
        <v>8331</v>
      </c>
      <c r="V1477" t="s">
        <v>8351</v>
      </c>
    </row>
    <row r="1478" spans="1:22" ht="45" hidden="1" x14ac:dyDescent="0.25">
      <c r="A1478">
        <v>1476</v>
      </c>
      <c r="B1478" s="3" t="s">
        <v>1477</v>
      </c>
      <c r="C1478" s="9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f t="shared" si="139"/>
        <v>40796.041921296295</v>
      </c>
      <c r="K1478" s="10">
        <f t="shared" si="140"/>
        <v>2011</v>
      </c>
      <c r="L1478">
        <v>1313024422</v>
      </c>
      <c r="M1478" s="14">
        <f t="shared" si="141"/>
        <v>40766.041921296295</v>
      </c>
      <c r="N1478" s="10">
        <f t="shared" si="142"/>
        <v>2011</v>
      </c>
      <c r="O1478" t="b">
        <v>1</v>
      </c>
      <c r="P1478">
        <v>916</v>
      </c>
      <c r="Q1478" s="10">
        <f t="shared" si="138"/>
        <v>662</v>
      </c>
      <c r="R1478" s="10">
        <f t="shared" si="143"/>
        <v>43.33</v>
      </c>
      <c r="S1478" t="b">
        <v>1</v>
      </c>
      <c r="T1478" t="s">
        <v>8286</v>
      </c>
      <c r="U1478" s="12" t="s">
        <v>8331</v>
      </c>
      <c r="V1478" t="s">
        <v>8351</v>
      </c>
    </row>
    <row r="1479" spans="1:22" ht="60" hidden="1" x14ac:dyDescent="0.25">
      <c r="A1479">
        <v>1477</v>
      </c>
      <c r="B1479" s="3" t="s">
        <v>1478</v>
      </c>
      <c r="C1479" s="9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f t="shared" si="139"/>
        <v>40900.125</v>
      </c>
      <c r="K1479" s="10">
        <f t="shared" si="140"/>
        <v>2011</v>
      </c>
      <c r="L1479">
        <v>1319467604</v>
      </c>
      <c r="M1479" s="14">
        <f t="shared" si="141"/>
        <v>40840.615787037037</v>
      </c>
      <c r="N1479" s="10">
        <f t="shared" si="142"/>
        <v>2011</v>
      </c>
      <c r="O1479" t="b">
        <v>1</v>
      </c>
      <c r="P1479">
        <v>369</v>
      </c>
      <c r="Q1479" s="10">
        <f t="shared" si="138"/>
        <v>111</v>
      </c>
      <c r="R1479" s="10">
        <f t="shared" si="143"/>
        <v>90.5</v>
      </c>
      <c r="S1479" t="b">
        <v>1</v>
      </c>
      <c r="T1479" t="s">
        <v>8286</v>
      </c>
      <c r="U1479" s="12" t="s">
        <v>8331</v>
      </c>
      <c r="V1479" t="s">
        <v>8351</v>
      </c>
    </row>
    <row r="1480" spans="1:22" ht="60" hidden="1" x14ac:dyDescent="0.25">
      <c r="A1480">
        <v>1478</v>
      </c>
      <c r="B1480" s="3" t="s">
        <v>1479</v>
      </c>
      <c r="C1480" s="9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f t="shared" si="139"/>
        <v>41408.871678240743</v>
      </c>
      <c r="K1480" s="10">
        <f t="shared" si="140"/>
        <v>2013</v>
      </c>
      <c r="L1480">
        <v>1367355313</v>
      </c>
      <c r="M1480" s="14">
        <f t="shared" si="141"/>
        <v>41394.871678240743</v>
      </c>
      <c r="N1480" s="10">
        <f t="shared" si="142"/>
        <v>2013</v>
      </c>
      <c r="O1480" t="b">
        <v>1</v>
      </c>
      <c r="P1480">
        <v>20242</v>
      </c>
      <c r="Q1480" s="10">
        <f t="shared" si="138"/>
        <v>1182</v>
      </c>
      <c r="R1480" s="10">
        <f t="shared" si="143"/>
        <v>29.19</v>
      </c>
      <c r="S1480" t="b">
        <v>1</v>
      </c>
      <c r="T1480" t="s">
        <v>8286</v>
      </c>
      <c r="U1480" s="12" t="s">
        <v>8331</v>
      </c>
      <c r="V1480" t="s">
        <v>8351</v>
      </c>
    </row>
    <row r="1481" spans="1:22" ht="60" hidden="1" x14ac:dyDescent="0.25">
      <c r="A1481">
        <v>1479</v>
      </c>
      <c r="B1481" s="3" t="s">
        <v>1480</v>
      </c>
      <c r="C1481" s="9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f t="shared" si="139"/>
        <v>41769.165972222225</v>
      </c>
      <c r="K1481" s="10">
        <f t="shared" si="140"/>
        <v>2014</v>
      </c>
      <c r="L1481">
        <v>1398448389</v>
      </c>
      <c r="M1481" s="14">
        <f t="shared" si="141"/>
        <v>41754.745243055557</v>
      </c>
      <c r="N1481" s="10">
        <f t="shared" si="142"/>
        <v>2014</v>
      </c>
      <c r="O1481" t="b">
        <v>1</v>
      </c>
      <c r="P1481">
        <v>71</v>
      </c>
      <c r="Q1481" s="10">
        <f t="shared" si="138"/>
        <v>137</v>
      </c>
      <c r="R1481" s="10">
        <f t="shared" si="143"/>
        <v>30.96</v>
      </c>
      <c r="S1481" t="b">
        <v>1</v>
      </c>
      <c r="T1481" t="s">
        <v>8286</v>
      </c>
      <c r="U1481" s="12" t="s">
        <v>8331</v>
      </c>
      <c r="V1481" t="s">
        <v>8351</v>
      </c>
    </row>
    <row r="1482" spans="1:22" ht="60" hidden="1" x14ac:dyDescent="0.25">
      <c r="A1482">
        <v>1480</v>
      </c>
      <c r="B1482" s="3" t="s">
        <v>1481</v>
      </c>
      <c r="C1482" s="9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f t="shared" si="139"/>
        <v>41481.708333333336</v>
      </c>
      <c r="K1482" s="10">
        <f t="shared" si="140"/>
        <v>2013</v>
      </c>
      <c r="L1482">
        <v>1373408699</v>
      </c>
      <c r="M1482" s="14">
        <f t="shared" si="141"/>
        <v>41464.934016203704</v>
      </c>
      <c r="N1482" s="10">
        <f t="shared" si="142"/>
        <v>2013</v>
      </c>
      <c r="O1482" t="b">
        <v>1</v>
      </c>
      <c r="P1482">
        <v>635</v>
      </c>
      <c r="Q1482" s="10">
        <f t="shared" si="138"/>
        <v>117</v>
      </c>
      <c r="R1482" s="10">
        <f t="shared" si="143"/>
        <v>92.16</v>
      </c>
      <c r="S1482" t="b">
        <v>1</v>
      </c>
      <c r="T1482" t="s">
        <v>8286</v>
      </c>
      <c r="U1482" s="12" t="s">
        <v>8331</v>
      </c>
      <c r="V1482" t="s">
        <v>8351</v>
      </c>
    </row>
    <row r="1483" spans="1:22" ht="60" hidden="1" x14ac:dyDescent="0.25">
      <c r="A1483">
        <v>1481</v>
      </c>
      <c r="B1483" s="3" t="s">
        <v>1482</v>
      </c>
      <c r="C1483" s="9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f t="shared" si="139"/>
        <v>41580.922974537039</v>
      </c>
      <c r="K1483" s="10">
        <f t="shared" si="140"/>
        <v>2013</v>
      </c>
      <c r="L1483">
        <v>1380838145</v>
      </c>
      <c r="M1483" s="14">
        <f t="shared" si="141"/>
        <v>41550.922974537039</v>
      </c>
      <c r="N1483" s="10">
        <f t="shared" si="142"/>
        <v>2013</v>
      </c>
      <c r="O1483" t="b">
        <v>0</v>
      </c>
      <c r="P1483">
        <v>6</v>
      </c>
      <c r="Q1483" s="10">
        <f t="shared" si="138"/>
        <v>2</v>
      </c>
      <c r="R1483" s="10">
        <f t="shared" si="143"/>
        <v>17.5</v>
      </c>
      <c r="S1483" t="b">
        <v>0</v>
      </c>
      <c r="T1483" t="s">
        <v>8273</v>
      </c>
      <c r="U1483" s="12" t="s">
        <v>8331</v>
      </c>
      <c r="V1483" t="s">
        <v>8333</v>
      </c>
    </row>
    <row r="1484" spans="1:22" ht="45" hidden="1" x14ac:dyDescent="0.25">
      <c r="A1484">
        <v>1482</v>
      </c>
      <c r="B1484" s="3" t="s">
        <v>1483</v>
      </c>
      <c r="C1484" s="9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f t="shared" si="139"/>
        <v>41159.32708333333</v>
      </c>
      <c r="K1484" s="10">
        <f t="shared" si="140"/>
        <v>2012</v>
      </c>
      <c r="L1484">
        <v>1345062936</v>
      </c>
      <c r="M1484" s="14">
        <f t="shared" si="141"/>
        <v>41136.85805555556</v>
      </c>
      <c r="N1484" s="10">
        <f t="shared" si="142"/>
        <v>2012</v>
      </c>
      <c r="O1484" t="b">
        <v>0</v>
      </c>
      <c r="P1484">
        <v>1</v>
      </c>
      <c r="Q1484" s="10">
        <f t="shared" si="138"/>
        <v>0</v>
      </c>
      <c r="R1484" s="10">
        <f t="shared" si="143"/>
        <v>5</v>
      </c>
      <c r="S1484" t="b">
        <v>0</v>
      </c>
      <c r="T1484" t="s">
        <v>8273</v>
      </c>
      <c r="U1484" s="12" t="s">
        <v>8331</v>
      </c>
      <c r="V1484" t="s">
        <v>8333</v>
      </c>
    </row>
    <row r="1485" spans="1:22" ht="60" hidden="1" x14ac:dyDescent="0.25">
      <c r="A1485">
        <v>1483</v>
      </c>
      <c r="B1485" s="3" t="s">
        <v>1484</v>
      </c>
      <c r="C1485" s="9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f t="shared" si="139"/>
        <v>42573.192997685182</v>
      </c>
      <c r="K1485" s="10">
        <f t="shared" si="140"/>
        <v>2016</v>
      </c>
      <c r="L1485">
        <v>1467002275</v>
      </c>
      <c r="M1485" s="14">
        <f t="shared" si="141"/>
        <v>42548.192997685182</v>
      </c>
      <c r="N1485" s="10">
        <f t="shared" si="142"/>
        <v>2016</v>
      </c>
      <c r="O1485" t="b">
        <v>0</v>
      </c>
      <c r="P1485">
        <v>2</v>
      </c>
      <c r="Q1485" s="10">
        <f t="shared" si="138"/>
        <v>1</v>
      </c>
      <c r="R1485" s="10">
        <f t="shared" si="143"/>
        <v>25</v>
      </c>
      <c r="S1485" t="b">
        <v>0</v>
      </c>
      <c r="T1485" t="s">
        <v>8273</v>
      </c>
      <c r="U1485" s="12" t="s">
        <v>8331</v>
      </c>
      <c r="V1485" t="s">
        <v>8333</v>
      </c>
    </row>
    <row r="1486" spans="1:22" hidden="1" x14ac:dyDescent="0.25">
      <c r="A1486">
        <v>1484</v>
      </c>
      <c r="B1486" s="3" t="s">
        <v>1485</v>
      </c>
      <c r="C1486" s="9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f t="shared" si="139"/>
        <v>41111.618750000001</v>
      </c>
      <c r="K1486" s="10">
        <f t="shared" si="140"/>
        <v>2012</v>
      </c>
      <c r="L1486">
        <v>1337834963</v>
      </c>
      <c r="M1486" s="14">
        <f t="shared" si="141"/>
        <v>41053.200960648144</v>
      </c>
      <c r="N1486" s="10">
        <f t="shared" si="142"/>
        <v>2012</v>
      </c>
      <c r="O1486" t="b">
        <v>0</v>
      </c>
      <c r="P1486">
        <v>0</v>
      </c>
      <c r="Q1486" s="10">
        <f t="shared" si="138"/>
        <v>0</v>
      </c>
      <c r="R1486" s="10">
        <f t="shared" si="143"/>
        <v>0</v>
      </c>
      <c r="S1486" t="b">
        <v>0</v>
      </c>
      <c r="T1486" t="s">
        <v>8273</v>
      </c>
      <c r="U1486" s="12" t="s">
        <v>8331</v>
      </c>
      <c r="V1486" t="s">
        <v>8333</v>
      </c>
    </row>
    <row r="1487" spans="1:22" ht="60" hidden="1" x14ac:dyDescent="0.25">
      <c r="A1487">
        <v>1485</v>
      </c>
      <c r="B1487" s="3" t="s">
        <v>1486</v>
      </c>
      <c r="C1487" s="9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f t="shared" si="139"/>
        <v>42175.795983796299</v>
      </c>
      <c r="K1487" s="10">
        <f t="shared" si="140"/>
        <v>2015</v>
      </c>
      <c r="L1487">
        <v>1430939173</v>
      </c>
      <c r="M1487" s="14">
        <f t="shared" si="141"/>
        <v>42130.795983796299</v>
      </c>
      <c r="N1487" s="10">
        <f t="shared" si="142"/>
        <v>2015</v>
      </c>
      <c r="O1487" t="b">
        <v>0</v>
      </c>
      <c r="P1487">
        <v>3</v>
      </c>
      <c r="Q1487" s="10">
        <f t="shared" si="138"/>
        <v>2</v>
      </c>
      <c r="R1487" s="10">
        <f t="shared" si="143"/>
        <v>50</v>
      </c>
      <c r="S1487" t="b">
        <v>0</v>
      </c>
      <c r="T1487" t="s">
        <v>8273</v>
      </c>
      <c r="U1487" s="12" t="s">
        <v>8331</v>
      </c>
      <c r="V1487" t="s">
        <v>8333</v>
      </c>
    </row>
    <row r="1488" spans="1:22" ht="60" hidden="1" x14ac:dyDescent="0.25">
      <c r="A1488">
        <v>1486</v>
      </c>
      <c r="B1488" s="3" t="s">
        <v>1487</v>
      </c>
      <c r="C1488" s="9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f t="shared" si="139"/>
        <v>42062.168530092589</v>
      </c>
      <c r="K1488" s="10">
        <f t="shared" si="140"/>
        <v>2015</v>
      </c>
      <c r="L1488">
        <v>1422417761</v>
      </c>
      <c r="M1488" s="14">
        <f t="shared" si="141"/>
        <v>42032.168530092589</v>
      </c>
      <c r="N1488" s="10">
        <f t="shared" si="142"/>
        <v>2015</v>
      </c>
      <c r="O1488" t="b">
        <v>0</v>
      </c>
      <c r="P1488">
        <v>3</v>
      </c>
      <c r="Q1488" s="10">
        <f t="shared" si="138"/>
        <v>0</v>
      </c>
      <c r="R1488" s="10">
        <f t="shared" si="143"/>
        <v>16</v>
      </c>
      <c r="S1488" t="b">
        <v>0</v>
      </c>
      <c r="T1488" t="s">
        <v>8273</v>
      </c>
      <c r="U1488" s="12" t="s">
        <v>8331</v>
      </c>
      <c r="V1488" t="s">
        <v>8333</v>
      </c>
    </row>
    <row r="1489" spans="1:22" ht="45" hidden="1" x14ac:dyDescent="0.25">
      <c r="A1489">
        <v>1487</v>
      </c>
      <c r="B1489" s="3" t="s">
        <v>1488</v>
      </c>
      <c r="C1489" s="9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f t="shared" si="139"/>
        <v>42584.917488425926</v>
      </c>
      <c r="K1489" s="10">
        <f t="shared" si="140"/>
        <v>2016</v>
      </c>
      <c r="L1489">
        <v>1467583271</v>
      </c>
      <c r="M1489" s="14">
        <f t="shared" si="141"/>
        <v>42554.917488425926</v>
      </c>
      <c r="N1489" s="10">
        <f t="shared" si="142"/>
        <v>2016</v>
      </c>
      <c r="O1489" t="b">
        <v>0</v>
      </c>
      <c r="P1489">
        <v>0</v>
      </c>
      <c r="Q1489" s="10">
        <f t="shared" si="138"/>
        <v>0</v>
      </c>
      <c r="R1489" s="10">
        <f t="shared" si="143"/>
        <v>0</v>
      </c>
      <c r="S1489" t="b">
        <v>0</v>
      </c>
      <c r="T1489" t="s">
        <v>8273</v>
      </c>
      <c r="U1489" s="12" t="s">
        <v>8331</v>
      </c>
      <c r="V1489" t="s">
        <v>8333</v>
      </c>
    </row>
    <row r="1490" spans="1:22" ht="45" hidden="1" x14ac:dyDescent="0.25">
      <c r="A1490">
        <v>1488</v>
      </c>
      <c r="B1490" s="3" t="s">
        <v>1489</v>
      </c>
      <c r="C1490" s="9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f t="shared" si="139"/>
        <v>41644.563194444447</v>
      </c>
      <c r="K1490" s="10">
        <f t="shared" si="140"/>
        <v>2014</v>
      </c>
      <c r="L1490">
        <v>1386336660</v>
      </c>
      <c r="M1490" s="14">
        <f t="shared" si="141"/>
        <v>41614.563194444447</v>
      </c>
      <c r="N1490" s="10">
        <f t="shared" si="142"/>
        <v>2013</v>
      </c>
      <c r="O1490" t="b">
        <v>0</v>
      </c>
      <c r="P1490">
        <v>6</v>
      </c>
      <c r="Q1490" s="10">
        <f t="shared" si="138"/>
        <v>2</v>
      </c>
      <c r="R1490" s="10">
        <f t="shared" si="143"/>
        <v>60</v>
      </c>
      <c r="S1490" t="b">
        <v>0</v>
      </c>
      <c r="T1490" t="s">
        <v>8273</v>
      </c>
      <c r="U1490" s="12" t="s">
        <v>8331</v>
      </c>
      <c r="V1490" t="s">
        <v>8333</v>
      </c>
    </row>
    <row r="1491" spans="1:22" ht="45" hidden="1" x14ac:dyDescent="0.25">
      <c r="A1491">
        <v>1489</v>
      </c>
      <c r="B1491" s="3" t="s">
        <v>1490</v>
      </c>
      <c r="C1491" s="9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f t="shared" si="139"/>
        <v>41228.653379629628</v>
      </c>
      <c r="K1491" s="10">
        <f t="shared" si="140"/>
        <v>2012</v>
      </c>
      <c r="L1491">
        <v>1350398452</v>
      </c>
      <c r="M1491" s="14">
        <f t="shared" si="141"/>
        <v>41198.611712962964</v>
      </c>
      <c r="N1491" s="10">
        <f t="shared" si="142"/>
        <v>2012</v>
      </c>
      <c r="O1491" t="b">
        <v>0</v>
      </c>
      <c r="P1491">
        <v>0</v>
      </c>
      <c r="Q1491" s="10">
        <f t="shared" si="138"/>
        <v>0</v>
      </c>
      <c r="R1491" s="10">
        <f t="shared" si="143"/>
        <v>0</v>
      </c>
      <c r="S1491" t="b">
        <v>0</v>
      </c>
      <c r="T1491" t="s">
        <v>8273</v>
      </c>
      <c r="U1491" s="12" t="s">
        <v>8331</v>
      </c>
      <c r="V1491" t="s">
        <v>8333</v>
      </c>
    </row>
    <row r="1492" spans="1:22" ht="45" hidden="1" x14ac:dyDescent="0.25">
      <c r="A1492">
        <v>1490</v>
      </c>
      <c r="B1492" s="3" t="s">
        <v>1491</v>
      </c>
      <c r="C1492" s="9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f t="shared" si="139"/>
        <v>41549.561041666668</v>
      </c>
      <c r="K1492" s="10">
        <f t="shared" si="140"/>
        <v>2013</v>
      </c>
      <c r="L1492">
        <v>1378214874</v>
      </c>
      <c r="M1492" s="14">
        <f t="shared" si="141"/>
        <v>41520.561041666668</v>
      </c>
      <c r="N1492" s="10">
        <f t="shared" si="142"/>
        <v>2013</v>
      </c>
      <c r="O1492" t="b">
        <v>0</v>
      </c>
      <c r="P1492">
        <v>19</v>
      </c>
      <c r="Q1492" s="10">
        <f t="shared" si="138"/>
        <v>31</v>
      </c>
      <c r="R1492" s="10">
        <f t="shared" si="143"/>
        <v>47.11</v>
      </c>
      <c r="S1492" t="b">
        <v>0</v>
      </c>
      <c r="T1492" t="s">
        <v>8273</v>
      </c>
      <c r="U1492" s="12" t="s">
        <v>8331</v>
      </c>
      <c r="V1492" t="s">
        <v>8333</v>
      </c>
    </row>
    <row r="1493" spans="1:22" ht="45" hidden="1" x14ac:dyDescent="0.25">
      <c r="A1493">
        <v>1491</v>
      </c>
      <c r="B1493" s="3" t="s">
        <v>1492</v>
      </c>
      <c r="C1493" s="9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f t="shared" si="139"/>
        <v>42050.651388888888</v>
      </c>
      <c r="K1493" s="10">
        <f t="shared" si="140"/>
        <v>2015</v>
      </c>
      <c r="L1493">
        <v>1418922443</v>
      </c>
      <c r="M1493" s="14">
        <f t="shared" si="141"/>
        <v>41991.713460648149</v>
      </c>
      <c r="N1493" s="10">
        <f t="shared" si="142"/>
        <v>2014</v>
      </c>
      <c r="O1493" t="b">
        <v>0</v>
      </c>
      <c r="P1493">
        <v>1</v>
      </c>
      <c r="Q1493" s="10">
        <f t="shared" si="138"/>
        <v>8</v>
      </c>
      <c r="R1493" s="10">
        <f t="shared" si="143"/>
        <v>100</v>
      </c>
      <c r="S1493" t="b">
        <v>0</v>
      </c>
      <c r="T1493" t="s">
        <v>8273</v>
      </c>
      <c r="U1493" s="12" t="s">
        <v>8331</v>
      </c>
      <c r="V1493" t="s">
        <v>8333</v>
      </c>
    </row>
    <row r="1494" spans="1:22" ht="60" hidden="1" x14ac:dyDescent="0.25">
      <c r="A1494">
        <v>1492</v>
      </c>
      <c r="B1494" s="3" t="s">
        <v>1493</v>
      </c>
      <c r="C1494" s="9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f t="shared" si="139"/>
        <v>40712.884791666671</v>
      </c>
      <c r="K1494" s="10">
        <f t="shared" si="140"/>
        <v>2011</v>
      </c>
      <c r="L1494">
        <v>1305839646</v>
      </c>
      <c r="M1494" s="14">
        <f t="shared" si="141"/>
        <v>40682.884791666671</v>
      </c>
      <c r="N1494" s="10">
        <f t="shared" si="142"/>
        <v>2011</v>
      </c>
      <c r="O1494" t="b">
        <v>0</v>
      </c>
      <c r="P1494">
        <v>2</v>
      </c>
      <c r="Q1494" s="10">
        <f t="shared" si="138"/>
        <v>1</v>
      </c>
      <c r="R1494" s="10">
        <f t="shared" si="143"/>
        <v>15</v>
      </c>
      <c r="S1494" t="b">
        <v>0</v>
      </c>
      <c r="T1494" t="s">
        <v>8273</v>
      </c>
      <c r="U1494" s="12" t="s">
        <v>8331</v>
      </c>
      <c r="V1494" t="s">
        <v>8333</v>
      </c>
    </row>
    <row r="1495" spans="1:22" ht="45" hidden="1" x14ac:dyDescent="0.25">
      <c r="A1495">
        <v>1493</v>
      </c>
      <c r="B1495" s="3" t="s">
        <v>1494</v>
      </c>
      <c r="C1495" s="9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f t="shared" si="139"/>
        <v>41441.866608796299</v>
      </c>
      <c r="K1495" s="10">
        <f t="shared" si="140"/>
        <v>2013</v>
      </c>
      <c r="L1495">
        <v>1368823675</v>
      </c>
      <c r="M1495" s="14">
        <f t="shared" si="141"/>
        <v>41411.866608796299</v>
      </c>
      <c r="N1495" s="10">
        <f t="shared" si="142"/>
        <v>2013</v>
      </c>
      <c r="O1495" t="b">
        <v>0</v>
      </c>
      <c r="P1495">
        <v>0</v>
      </c>
      <c r="Q1495" s="10">
        <f t="shared" si="138"/>
        <v>0</v>
      </c>
      <c r="R1495" s="10">
        <f t="shared" si="143"/>
        <v>0</v>
      </c>
      <c r="S1495" t="b">
        <v>0</v>
      </c>
      <c r="T1495" t="s">
        <v>8273</v>
      </c>
      <c r="U1495" s="12" t="s">
        <v>8331</v>
      </c>
      <c r="V1495" t="s">
        <v>8333</v>
      </c>
    </row>
    <row r="1496" spans="1:22" ht="60" hidden="1" x14ac:dyDescent="0.25">
      <c r="A1496">
        <v>1494</v>
      </c>
      <c r="B1496" s="3" t="s">
        <v>1495</v>
      </c>
      <c r="C1496" s="9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f t="shared" si="139"/>
        <v>42097.651388888888</v>
      </c>
      <c r="K1496" s="10">
        <f t="shared" si="140"/>
        <v>2015</v>
      </c>
      <c r="L1496">
        <v>1425489613</v>
      </c>
      <c r="M1496" s="14">
        <f t="shared" si="141"/>
        <v>42067.722372685181</v>
      </c>
      <c r="N1496" s="10">
        <f t="shared" si="142"/>
        <v>2015</v>
      </c>
      <c r="O1496" t="b">
        <v>0</v>
      </c>
      <c r="P1496">
        <v>11</v>
      </c>
      <c r="Q1496" s="10">
        <f t="shared" si="138"/>
        <v>9</v>
      </c>
      <c r="R1496" s="10">
        <f t="shared" si="143"/>
        <v>40.450000000000003</v>
      </c>
      <c r="S1496" t="b">
        <v>0</v>
      </c>
      <c r="T1496" t="s">
        <v>8273</v>
      </c>
      <c r="U1496" s="12" t="s">
        <v>8331</v>
      </c>
      <c r="V1496" t="s">
        <v>8333</v>
      </c>
    </row>
    <row r="1497" spans="1:22" ht="30" hidden="1" x14ac:dyDescent="0.25">
      <c r="A1497">
        <v>1495</v>
      </c>
      <c r="B1497" s="3" t="s">
        <v>1496</v>
      </c>
      <c r="C1497" s="9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f t="shared" si="139"/>
        <v>40782.789710648147</v>
      </c>
      <c r="K1497" s="10">
        <f t="shared" si="140"/>
        <v>2011</v>
      </c>
      <c r="L1497">
        <v>1311879431</v>
      </c>
      <c r="M1497" s="14">
        <f t="shared" si="141"/>
        <v>40752.789710648147</v>
      </c>
      <c r="N1497" s="10">
        <f t="shared" si="142"/>
        <v>2011</v>
      </c>
      <c r="O1497" t="b">
        <v>0</v>
      </c>
      <c r="P1497">
        <v>0</v>
      </c>
      <c r="Q1497" s="10">
        <f t="shared" si="138"/>
        <v>0</v>
      </c>
      <c r="R1497" s="10">
        <f t="shared" si="143"/>
        <v>0</v>
      </c>
      <c r="S1497" t="b">
        <v>0</v>
      </c>
      <c r="T1497" t="s">
        <v>8273</v>
      </c>
      <c r="U1497" s="12" t="s">
        <v>8331</v>
      </c>
      <c r="V1497" t="s">
        <v>8333</v>
      </c>
    </row>
    <row r="1498" spans="1:22" ht="45" hidden="1" x14ac:dyDescent="0.25">
      <c r="A1498">
        <v>1496</v>
      </c>
      <c r="B1498" s="3" t="s">
        <v>1497</v>
      </c>
      <c r="C1498" s="9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f t="shared" si="139"/>
        <v>41898.475219907406</v>
      </c>
      <c r="K1498" s="10">
        <f t="shared" si="140"/>
        <v>2014</v>
      </c>
      <c r="L1498">
        <v>1405682659</v>
      </c>
      <c r="M1498" s="14">
        <f t="shared" si="141"/>
        <v>41838.475219907406</v>
      </c>
      <c r="N1498" s="10">
        <f t="shared" si="142"/>
        <v>2014</v>
      </c>
      <c r="O1498" t="b">
        <v>0</v>
      </c>
      <c r="P1498">
        <v>0</v>
      </c>
      <c r="Q1498" s="10">
        <f t="shared" si="138"/>
        <v>0</v>
      </c>
      <c r="R1498" s="10">
        <f t="shared" si="143"/>
        <v>0</v>
      </c>
      <c r="S1498" t="b">
        <v>0</v>
      </c>
      <c r="T1498" t="s">
        <v>8273</v>
      </c>
      <c r="U1498" s="12" t="s">
        <v>8331</v>
      </c>
      <c r="V1498" t="s">
        <v>8333</v>
      </c>
    </row>
    <row r="1499" spans="1:22" ht="60" hidden="1" x14ac:dyDescent="0.25">
      <c r="A1499">
        <v>1497</v>
      </c>
      <c r="B1499" s="3" t="s">
        <v>1498</v>
      </c>
      <c r="C1499" s="9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f t="shared" si="139"/>
        <v>41486.821527777778</v>
      </c>
      <c r="K1499" s="10">
        <f t="shared" si="140"/>
        <v>2013</v>
      </c>
      <c r="L1499">
        <v>1371655522</v>
      </c>
      <c r="M1499" s="14">
        <f t="shared" si="141"/>
        <v>41444.64261574074</v>
      </c>
      <c r="N1499" s="10">
        <f t="shared" si="142"/>
        <v>2013</v>
      </c>
      <c r="O1499" t="b">
        <v>0</v>
      </c>
      <c r="P1499">
        <v>1</v>
      </c>
      <c r="Q1499" s="10">
        <f t="shared" si="138"/>
        <v>0</v>
      </c>
      <c r="R1499" s="10">
        <f t="shared" si="143"/>
        <v>1</v>
      </c>
      <c r="S1499" t="b">
        <v>0</v>
      </c>
      <c r="T1499" t="s">
        <v>8273</v>
      </c>
      <c r="U1499" s="12" t="s">
        <v>8331</v>
      </c>
      <c r="V1499" t="s">
        <v>8333</v>
      </c>
    </row>
    <row r="1500" spans="1:22" ht="60" hidden="1" x14ac:dyDescent="0.25">
      <c r="A1500">
        <v>1498</v>
      </c>
      <c r="B1500" s="3" t="s">
        <v>1499</v>
      </c>
      <c r="C1500" s="9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f t="shared" si="139"/>
        <v>41885.983541666668</v>
      </c>
      <c r="K1500" s="10">
        <f t="shared" si="140"/>
        <v>2014</v>
      </c>
      <c r="L1500">
        <v>1405899378</v>
      </c>
      <c r="M1500" s="14">
        <f t="shared" si="141"/>
        <v>41840.983541666668</v>
      </c>
      <c r="N1500" s="10">
        <f t="shared" si="142"/>
        <v>2014</v>
      </c>
      <c r="O1500" t="b">
        <v>0</v>
      </c>
      <c r="P1500">
        <v>3</v>
      </c>
      <c r="Q1500" s="10">
        <f t="shared" si="138"/>
        <v>2</v>
      </c>
      <c r="R1500" s="10">
        <f t="shared" si="143"/>
        <v>19</v>
      </c>
      <c r="S1500" t="b">
        <v>0</v>
      </c>
      <c r="T1500" t="s">
        <v>8273</v>
      </c>
      <c r="U1500" s="12" t="s">
        <v>8331</v>
      </c>
      <c r="V1500" t="s">
        <v>8333</v>
      </c>
    </row>
    <row r="1501" spans="1:22" ht="60" hidden="1" x14ac:dyDescent="0.25">
      <c r="A1501">
        <v>1499</v>
      </c>
      <c r="B1501" s="3" t="s">
        <v>1500</v>
      </c>
      <c r="C1501" s="9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f t="shared" si="139"/>
        <v>42587.007326388892</v>
      </c>
      <c r="K1501" s="10">
        <f t="shared" si="140"/>
        <v>2016</v>
      </c>
      <c r="L1501">
        <v>1465171833</v>
      </c>
      <c r="M1501" s="14">
        <f t="shared" si="141"/>
        <v>42527.007326388892</v>
      </c>
      <c r="N1501" s="10">
        <f t="shared" si="142"/>
        <v>2016</v>
      </c>
      <c r="O1501" t="b">
        <v>0</v>
      </c>
      <c r="P1501">
        <v>1</v>
      </c>
      <c r="Q1501" s="10">
        <f t="shared" si="138"/>
        <v>0</v>
      </c>
      <c r="R1501" s="10">
        <f t="shared" si="143"/>
        <v>5</v>
      </c>
      <c r="S1501" t="b">
        <v>0</v>
      </c>
      <c r="T1501" t="s">
        <v>8273</v>
      </c>
      <c r="U1501" s="12" t="s">
        <v>8331</v>
      </c>
      <c r="V1501" t="s">
        <v>8333</v>
      </c>
    </row>
    <row r="1502" spans="1:22" ht="60" hidden="1" x14ac:dyDescent="0.25">
      <c r="A1502">
        <v>1500</v>
      </c>
      <c r="B1502" s="3" t="s">
        <v>1501</v>
      </c>
      <c r="C1502" s="9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f t="shared" si="139"/>
        <v>41395.904594907406</v>
      </c>
      <c r="K1502" s="10">
        <f t="shared" si="140"/>
        <v>2013</v>
      </c>
      <c r="L1502">
        <v>1364852557</v>
      </c>
      <c r="M1502" s="14">
        <f t="shared" si="141"/>
        <v>41365.904594907406</v>
      </c>
      <c r="N1502" s="10">
        <f t="shared" si="142"/>
        <v>2013</v>
      </c>
      <c r="O1502" t="b">
        <v>0</v>
      </c>
      <c r="P1502">
        <v>15</v>
      </c>
      <c r="Q1502" s="10">
        <f t="shared" si="138"/>
        <v>25</v>
      </c>
      <c r="R1502" s="10">
        <f t="shared" si="143"/>
        <v>46.73</v>
      </c>
      <c r="S1502" t="b">
        <v>0</v>
      </c>
      <c r="T1502" t="s">
        <v>8273</v>
      </c>
      <c r="U1502" s="12" t="s">
        <v>8331</v>
      </c>
      <c r="V1502" t="s">
        <v>8333</v>
      </c>
    </row>
    <row r="1503" spans="1:22" ht="45" hidden="1" x14ac:dyDescent="0.25">
      <c r="A1503">
        <v>1501</v>
      </c>
      <c r="B1503" s="3" t="s">
        <v>1502</v>
      </c>
      <c r="C1503" s="9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f t="shared" si="139"/>
        <v>42193.583599537036</v>
      </c>
      <c r="K1503" s="10">
        <f t="shared" si="140"/>
        <v>2015</v>
      </c>
      <c r="L1503">
        <v>1433772023</v>
      </c>
      <c r="M1503" s="14">
        <f t="shared" si="141"/>
        <v>42163.583599537036</v>
      </c>
      <c r="N1503" s="10">
        <f t="shared" si="142"/>
        <v>2015</v>
      </c>
      <c r="O1503" t="b">
        <v>1</v>
      </c>
      <c r="P1503">
        <v>885</v>
      </c>
      <c r="Q1503" s="10">
        <f t="shared" si="138"/>
        <v>166</v>
      </c>
      <c r="R1503" s="10">
        <f t="shared" si="143"/>
        <v>97.73</v>
      </c>
      <c r="S1503" t="b">
        <v>1</v>
      </c>
      <c r="T1503" t="s">
        <v>8283</v>
      </c>
      <c r="U1503" s="12" t="s">
        <v>8347</v>
      </c>
      <c r="V1503" t="s">
        <v>8348</v>
      </c>
    </row>
    <row r="1504" spans="1:22" ht="60" hidden="1" x14ac:dyDescent="0.25">
      <c r="A1504">
        <v>1502</v>
      </c>
      <c r="B1504" s="3" t="s">
        <v>1503</v>
      </c>
      <c r="C1504" s="9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f t="shared" si="139"/>
        <v>42454.916666666672</v>
      </c>
      <c r="K1504" s="10">
        <f t="shared" si="140"/>
        <v>2016</v>
      </c>
      <c r="L1504">
        <v>1456491680</v>
      </c>
      <c r="M1504" s="14">
        <f t="shared" si="141"/>
        <v>42426.542592592596</v>
      </c>
      <c r="N1504" s="10">
        <f t="shared" si="142"/>
        <v>2016</v>
      </c>
      <c r="O1504" t="b">
        <v>1</v>
      </c>
      <c r="P1504">
        <v>329</v>
      </c>
      <c r="Q1504" s="10">
        <f t="shared" si="138"/>
        <v>101</v>
      </c>
      <c r="R1504" s="10">
        <f t="shared" si="143"/>
        <v>67.84</v>
      </c>
      <c r="S1504" t="b">
        <v>1</v>
      </c>
      <c r="T1504" t="s">
        <v>8283</v>
      </c>
      <c r="U1504" s="12" t="s">
        <v>8347</v>
      </c>
      <c r="V1504" t="s">
        <v>8348</v>
      </c>
    </row>
    <row r="1505" spans="1:22" ht="60" hidden="1" x14ac:dyDescent="0.25">
      <c r="A1505">
        <v>1503</v>
      </c>
      <c r="B1505" s="3" t="s">
        <v>1504</v>
      </c>
      <c r="C1505" s="9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f t="shared" si="139"/>
        <v>42666.347233796296</v>
      </c>
      <c r="K1505" s="10">
        <f t="shared" si="140"/>
        <v>2016</v>
      </c>
      <c r="L1505">
        <v>1472026801</v>
      </c>
      <c r="M1505" s="14">
        <f t="shared" si="141"/>
        <v>42606.347233796296</v>
      </c>
      <c r="N1505" s="10">
        <f t="shared" si="142"/>
        <v>2016</v>
      </c>
      <c r="O1505" t="b">
        <v>1</v>
      </c>
      <c r="P1505">
        <v>71</v>
      </c>
      <c r="Q1505" s="10">
        <f t="shared" si="138"/>
        <v>108</v>
      </c>
      <c r="R1505" s="10">
        <f t="shared" si="143"/>
        <v>56.98</v>
      </c>
      <c r="S1505" t="b">
        <v>1</v>
      </c>
      <c r="T1505" t="s">
        <v>8283</v>
      </c>
      <c r="U1505" s="12" t="s">
        <v>8347</v>
      </c>
      <c r="V1505" t="s">
        <v>8348</v>
      </c>
    </row>
    <row r="1506" spans="1:22" ht="45" hidden="1" x14ac:dyDescent="0.25">
      <c r="A1506">
        <v>1504</v>
      </c>
      <c r="B1506" s="3" t="s">
        <v>1505</v>
      </c>
      <c r="C1506" s="9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f t="shared" si="139"/>
        <v>41800.356249999997</v>
      </c>
      <c r="K1506" s="10">
        <f t="shared" si="140"/>
        <v>2014</v>
      </c>
      <c r="L1506">
        <v>1399996024</v>
      </c>
      <c r="M1506" s="14">
        <f t="shared" si="141"/>
        <v>41772.657685185186</v>
      </c>
      <c r="N1506" s="10">
        <f t="shared" si="142"/>
        <v>2014</v>
      </c>
      <c r="O1506" t="b">
        <v>1</v>
      </c>
      <c r="P1506">
        <v>269</v>
      </c>
      <c r="Q1506" s="10">
        <f t="shared" si="138"/>
        <v>278</v>
      </c>
      <c r="R1506" s="10">
        <f t="shared" si="143"/>
        <v>67.16</v>
      </c>
      <c r="S1506" t="b">
        <v>1</v>
      </c>
      <c r="T1506" t="s">
        <v>8283</v>
      </c>
      <c r="U1506" s="12" t="s">
        <v>8347</v>
      </c>
      <c r="V1506" t="s">
        <v>8348</v>
      </c>
    </row>
    <row r="1507" spans="1:22" ht="60" hidden="1" x14ac:dyDescent="0.25">
      <c r="A1507">
        <v>1505</v>
      </c>
      <c r="B1507" s="3" t="s">
        <v>1506</v>
      </c>
      <c r="C1507" s="9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f t="shared" si="139"/>
        <v>42451.834027777775</v>
      </c>
      <c r="K1507" s="10">
        <f t="shared" si="140"/>
        <v>2016</v>
      </c>
      <c r="L1507">
        <v>1455446303</v>
      </c>
      <c r="M1507" s="14">
        <f t="shared" si="141"/>
        <v>42414.44332175926</v>
      </c>
      <c r="N1507" s="10">
        <f t="shared" si="142"/>
        <v>2016</v>
      </c>
      <c r="O1507" t="b">
        <v>1</v>
      </c>
      <c r="P1507">
        <v>345</v>
      </c>
      <c r="Q1507" s="10">
        <f t="shared" si="138"/>
        <v>104</v>
      </c>
      <c r="R1507" s="10">
        <f t="shared" si="143"/>
        <v>48.04</v>
      </c>
      <c r="S1507" t="b">
        <v>1</v>
      </c>
      <c r="T1507" t="s">
        <v>8283</v>
      </c>
      <c r="U1507" s="12" t="s">
        <v>8347</v>
      </c>
      <c r="V1507" t="s">
        <v>8348</v>
      </c>
    </row>
    <row r="1508" spans="1:22" ht="45" hidden="1" x14ac:dyDescent="0.25">
      <c r="A1508">
        <v>1506</v>
      </c>
      <c r="B1508" s="3" t="s">
        <v>1507</v>
      </c>
      <c r="C1508" s="9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f t="shared" si="139"/>
        <v>41844.785925925928</v>
      </c>
      <c r="K1508" s="10">
        <f t="shared" si="140"/>
        <v>2014</v>
      </c>
      <c r="L1508">
        <v>1403635904</v>
      </c>
      <c r="M1508" s="14">
        <f t="shared" si="141"/>
        <v>41814.785925925928</v>
      </c>
      <c r="N1508" s="10">
        <f t="shared" si="142"/>
        <v>2014</v>
      </c>
      <c r="O1508" t="b">
        <v>1</v>
      </c>
      <c r="P1508">
        <v>43</v>
      </c>
      <c r="Q1508" s="10">
        <f t="shared" si="138"/>
        <v>111</v>
      </c>
      <c r="R1508" s="10">
        <f t="shared" si="143"/>
        <v>38.86</v>
      </c>
      <c r="S1508" t="b">
        <v>1</v>
      </c>
      <c r="T1508" t="s">
        <v>8283</v>
      </c>
      <c r="U1508" s="12" t="s">
        <v>8347</v>
      </c>
      <c r="V1508" t="s">
        <v>8348</v>
      </c>
    </row>
    <row r="1509" spans="1:22" ht="60" hidden="1" x14ac:dyDescent="0.25">
      <c r="A1509">
        <v>1507</v>
      </c>
      <c r="B1509" s="3" t="s">
        <v>1508</v>
      </c>
      <c r="C1509" s="9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f t="shared" si="139"/>
        <v>40313.340277777781</v>
      </c>
      <c r="K1509" s="10">
        <f t="shared" si="140"/>
        <v>2010</v>
      </c>
      <c r="L1509">
        <v>1268822909</v>
      </c>
      <c r="M1509" s="14">
        <f t="shared" si="141"/>
        <v>40254.450335648151</v>
      </c>
      <c r="N1509" s="10">
        <f t="shared" si="142"/>
        <v>2010</v>
      </c>
      <c r="O1509" t="b">
        <v>1</v>
      </c>
      <c r="P1509">
        <v>33</v>
      </c>
      <c r="Q1509" s="10">
        <f t="shared" si="138"/>
        <v>215</v>
      </c>
      <c r="R1509" s="10">
        <f t="shared" si="143"/>
        <v>78.180000000000007</v>
      </c>
      <c r="S1509" t="b">
        <v>1</v>
      </c>
      <c r="T1509" t="s">
        <v>8283</v>
      </c>
      <c r="U1509" s="12" t="s">
        <v>8347</v>
      </c>
      <c r="V1509" t="s">
        <v>8348</v>
      </c>
    </row>
    <row r="1510" spans="1:22" ht="45" hidden="1" x14ac:dyDescent="0.25">
      <c r="A1510">
        <v>1508</v>
      </c>
      <c r="B1510" s="3" t="s">
        <v>1509</v>
      </c>
      <c r="C1510" s="9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f t="shared" si="139"/>
        <v>41817.614363425928</v>
      </c>
      <c r="K1510" s="10">
        <f t="shared" si="140"/>
        <v>2014</v>
      </c>
      <c r="L1510">
        <v>1401201881</v>
      </c>
      <c r="M1510" s="14">
        <f t="shared" si="141"/>
        <v>41786.614363425928</v>
      </c>
      <c r="N1510" s="10">
        <f t="shared" si="142"/>
        <v>2014</v>
      </c>
      <c r="O1510" t="b">
        <v>1</v>
      </c>
      <c r="P1510">
        <v>211</v>
      </c>
      <c r="Q1510" s="10">
        <f t="shared" si="138"/>
        <v>111</v>
      </c>
      <c r="R1510" s="10">
        <f t="shared" si="143"/>
        <v>97.11</v>
      </c>
      <c r="S1510" t="b">
        <v>1</v>
      </c>
      <c r="T1510" t="s">
        <v>8283</v>
      </c>
      <c r="U1510" s="12" t="s">
        <v>8347</v>
      </c>
      <c r="V1510" t="s">
        <v>8348</v>
      </c>
    </row>
    <row r="1511" spans="1:22" ht="60" hidden="1" x14ac:dyDescent="0.25">
      <c r="A1511">
        <v>1509</v>
      </c>
      <c r="B1511" s="3" t="s">
        <v>1510</v>
      </c>
      <c r="C1511" s="9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f t="shared" si="139"/>
        <v>42780.957638888889</v>
      </c>
      <c r="K1511" s="10">
        <f t="shared" si="140"/>
        <v>2017</v>
      </c>
      <c r="L1511">
        <v>1484570885</v>
      </c>
      <c r="M1511" s="14">
        <f t="shared" si="141"/>
        <v>42751.533391203702</v>
      </c>
      <c r="N1511" s="10">
        <f t="shared" si="142"/>
        <v>2017</v>
      </c>
      <c r="O1511" t="b">
        <v>1</v>
      </c>
      <c r="P1511">
        <v>196</v>
      </c>
      <c r="Q1511" s="10">
        <f t="shared" si="138"/>
        <v>124</v>
      </c>
      <c r="R1511" s="10">
        <f t="shared" si="143"/>
        <v>110.39</v>
      </c>
      <c r="S1511" t="b">
        <v>1</v>
      </c>
      <c r="T1511" t="s">
        <v>8283</v>
      </c>
      <c r="U1511" s="12" t="s">
        <v>8347</v>
      </c>
      <c r="V1511" t="s">
        <v>8348</v>
      </c>
    </row>
    <row r="1512" spans="1:22" ht="60" hidden="1" x14ac:dyDescent="0.25">
      <c r="A1512">
        <v>1510</v>
      </c>
      <c r="B1512" s="3" t="s">
        <v>1511</v>
      </c>
      <c r="C1512" s="9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f t="shared" si="139"/>
        <v>41839.385162037033</v>
      </c>
      <c r="K1512" s="10">
        <f t="shared" si="140"/>
        <v>2014</v>
      </c>
      <c r="L1512">
        <v>1403169278</v>
      </c>
      <c r="M1512" s="14">
        <f t="shared" si="141"/>
        <v>41809.385162037033</v>
      </c>
      <c r="N1512" s="10">
        <f t="shared" si="142"/>
        <v>2014</v>
      </c>
      <c r="O1512" t="b">
        <v>1</v>
      </c>
      <c r="P1512">
        <v>405</v>
      </c>
      <c r="Q1512" s="10">
        <f t="shared" si="138"/>
        <v>101</v>
      </c>
      <c r="R1512" s="10">
        <f t="shared" si="143"/>
        <v>39.92</v>
      </c>
      <c r="S1512" t="b">
        <v>1</v>
      </c>
      <c r="T1512" t="s">
        <v>8283</v>
      </c>
      <c r="U1512" s="12" t="s">
        <v>8347</v>
      </c>
      <c r="V1512" t="s">
        <v>8348</v>
      </c>
    </row>
    <row r="1513" spans="1:22" ht="60" hidden="1" x14ac:dyDescent="0.25">
      <c r="A1513">
        <v>1511</v>
      </c>
      <c r="B1513" s="3" t="s">
        <v>1512</v>
      </c>
      <c r="C1513" s="9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f t="shared" si="139"/>
        <v>42326.625046296293</v>
      </c>
      <c r="K1513" s="10">
        <f t="shared" si="140"/>
        <v>2015</v>
      </c>
      <c r="L1513">
        <v>1445263204</v>
      </c>
      <c r="M1513" s="14">
        <f t="shared" si="141"/>
        <v>42296.583379629628</v>
      </c>
      <c r="N1513" s="10">
        <f t="shared" si="142"/>
        <v>2015</v>
      </c>
      <c r="O1513" t="b">
        <v>1</v>
      </c>
      <c r="P1513">
        <v>206</v>
      </c>
      <c r="Q1513" s="10">
        <f t="shared" si="138"/>
        <v>112</v>
      </c>
      <c r="R1513" s="10">
        <f t="shared" si="143"/>
        <v>75.98</v>
      </c>
      <c r="S1513" t="b">
        <v>1</v>
      </c>
      <c r="T1513" t="s">
        <v>8283</v>
      </c>
      <c r="U1513" s="12" t="s">
        <v>8347</v>
      </c>
      <c r="V1513" t="s">
        <v>8348</v>
      </c>
    </row>
    <row r="1514" spans="1:22" ht="60" hidden="1" x14ac:dyDescent="0.25">
      <c r="A1514">
        <v>1512</v>
      </c>
      <c r="B1514" s="3" t="s">
        <v>1513</v>
      </c>
      <c r="C1514" s="9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f t="shared" si="139"/>
        <v>42771.684479166666</v>
      </c>
      <c r="K1514" s="10">
        <f t="shared" si="140"/>
        <v>2017</v>
      </c>
      <c r="L1514">
        <v>1483719939</v>
      </c>
      <c r="M1514" s="14">
        <f t="shared" si="141"/>
        <v>42741.684479166666</v>
      </c>
      <c r="N1514" s="10">
        <f t="shared" si="142"/>
        <v>2017</v>
      </c>
      <c r="O1514" t="b">
        <v>1</v>
      </c>
      <c r="P1514">
        <v>335</v>
      </c>
      <c r="Q1514" s="10">
        <f t="shared" si="138"/>
        <v>559</v>
      </c>
      <c r="R1514" s="10">
        <f t="shared" si="143"/>
        <v>58.38</v>
      </c>
      <c r="S1514" t="b">
        <v>1</v>
      </c>
      <c r="T1514" t="s">
        <v>8283</v>
      </c>
      <c r="U1514" s="12" t="s">
        <v>8347</v>
      </c>
      <c r="V1514" t="s">
        <v>8348</v>
      </c>
    </row>
    <row r="1515" spans="1:22" ht="45" hidden="1" x14ac:dyDescent="0.25">
      <c r="A1515">
        <v>1513</v>
      </c>
      <c r="B1515" s="3" t="s">
        <v>1514</v>
      </c>
      <c r="C1515" s="9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f t="shared" si="139"/>
        <v>41836.637337962966</v>
      </c>
      <c r="K1515" s="10">
        <f t="shared" si="140"/>
        <v>2014</v>
      </c>
      <c r="L1515">
        <v>1402931866</v>
      </c>
      <c r="M1515" s="14">
        <f t="shared" si="141"/>
        <v>41806.637337962966</v>
      </c>
      <c r="N1515" s="10">
        <f t="shared" si="142"/>
        <v>2014</v>
      </c>
      <c r="O1515" t="b">
        <v>1</v>
      </c>
      <c r="P1515">
        <v>215</v>
      </c>
      <c r="Q1515" s="10">
        <f t="shared" si="138"/>
        <v>150</v>
      </c>
      <c r="R1515" s="10">
        <f t="shared" si="143"/>
        <v>55.82</v>
      </c>
      <c r="S1515" t="b">
        <v>1</v>
      </c>
      <c r="T1515" t="s">
        <v>8283</v>
      </c>
      <c r="U1515" s="12" t="s">
        <v>8347</v>
      </c>
      <c r="V1515" t="s">
        <v>8348</v>
      </c>
    </row>
    <row r="1516" spans="1:22" ht="45" hidden="1" x14ac:dyDescent="0.25">
      <c r="A1516">
        <v>1514</v>
      </c>
      <c r="B1516" s="3" t="s">
        <v>1515</v>
      </c>
      <c r="C1516" s="9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f t="shared" si="139"/>
        <v>42274.597685185188</v>
      </c>
      <c r="K1516" s="10">
        <f t="shared" si="140"/>
        <v>2015</v>
      </c>
      <c r="L1516">
        <v>1439907640</v>
      </c>
      <c r="M1516" s="14">
        <f t="shared" si="141"/>
        <v>42234.597685185188</v>
      </c>
      <c r="N1516" s="10">
        <f t="shared" si="142"/>
        <v>2015</v>
      </c>
      <c r="O1516" t="b">
        <v>1</v>
      </c>
      <c r="P1516">
        <v>176</v>
      </c>
      <c r="Q1516" s="10">
        <f t="shared" si="138"/>
        <v>106</v>
      </c>
      <c r="R1516" s="10">
        <f t="shared" si="143"/>
        <v>151.24</v>
      </c>
      <c r="S1516" t="b">
        <v>1</v>
      </c>
      <c r="T1516" t="s">
        <v>8283</v>
      </c>
      <c r="U1516" s="12" t="s">
        <v>8347</v>
      </c>
      <c r="V1516" t="s">
        <v>8348</v>
      </c>
    </row>
    <row r="1517" spans="1:22" ht="60" hidden="1" x14ac:dyDescent="0.25">
      <c r="A1517">
        <v>1515</v>
      </c>
      <c r="B1517" s="3" t="s">
        <v>1516</v>
      </c>
      <c r="C1517" s="9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f t="shared" si="139"/>
        <v>42445.211770833332</v>
      </c>
      <c r="K1517" s="10">
        <f t="shared" si="140"/>
        <v>2016</v>
      </c>
      <c r="L1517">
        <v>1455516297</v>
      </c>
      <c r="M1517" s="14">
        <f t="shared" si="141"/>
        <v>42415.253437499996</v>
      </c>
      <c r="N1517" s="10">
        <f t="shared" si="142"/>
        <v>2016</v>
      </c>
      <c r="O1517" t="b">
        <v>1</v>
      </c>
      <c r="P1517">
        <v>555</v>
      </c>
      <c r="Q1517" s="10">
        <f t="shared" si="138"/>
        <v>157</v>
      </c>
      <c r="R1517" s="10">
        <f t="shared" si="143"/>
        <v>849.67</v>
      </c>
      <c r="S1517" t="b">
        <v>1</v>
      </c>
      <c r="T1517" t="s">
        <v>8283</v>
      </c>
      <c r="U1517" s="12" t="s">
        <v>8347</v>
      </c>
      <c r="V1517" t="s">
        <v>8348</v>
      </c>
    </row>
    <row r="1518" spans="1:22" ht="45" hidden="1" x14ac:dyDescent="0.25">
      <c r="A1518">
        <v>1516</v>
      </c>
      <c r="B1518" s="3" t="s">
        <v>1517</v>
      </c>
      <c r="C1518" s="9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f t="shared" si="139"/>
        <v>42649.583333333328</v>
      </c>
      <c r="K1518" s="10">
        <f t="shared" si="140"/>
        <v>2016</v>
      </c>
      <c r="L1518">
        <v>1473160292</v>
      </c>
      <c r="M1518" s="14">
        <f t="shared" si="141"/>
        <v>42619.466342592597</v>
      </c>
      <c r="N1518" s="10">
        <f t="shared" si="142"/>
        <v>2016</v>
      </c>
      <c r="O1518" t="b">
        <v>1</v>
      </c>
      <c r="P1518">
        <v>116</v>
      </c>
      <c r="Q1518" s="10">
        <f t="shared" si="138"/>
        <v>109</v>
      </c>
      <c r="R1518" s="10">
        <f t="shared" si="143"/>
        <v>159.24</v>
      </c>
      <c r="S1518" t="b">
        <v>1</v>
      </c>
      <c r="T1518" t="s">
        <v>8283</v>
      </c>
      <c r="U1518" s="12" t="s">
        <v>8347</v>
      </c>
      <c r="V1518" t="s">
        <v>8348</v>
      </c>
    </row>
    <row r="1519" spans="1:22" ht="60" hidden="1" x14ac:dyDescent="0.25">
      <c r="A1519">
        <v>1517</v>
      </c>
      <c r="B1519" s="3" t="s">
        <v>1518</v>
      </c>
      <c r="C1519" s="9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f t="shared" si="139"/>
        <v>41979.25</v>
      </c>
      <c r="K1519" s="10">
        <f t="shared" si="140"/>
        <v>2014</v>
      </c>
      <c r="L1519">
        <v>1415194553</v>
      </c>
      <c r="M1519" s="14">
        <f t="shared" si="141"/>
        <v>41948.56658564815</v>
      </c>
      <c r="N1519" s="10">
        <f t="shared" si="142"/>
        <v>2014</v>
      </c>
      <c r="O1519" t="b">
        <v>1</v>
      </c>
      <c r="P1519">
        <v>615</v>
      </c>
      <c r="Q1519" s="10">
        <f t="shared" si="138"/>
        <v>162</v>
      </c>
      <c r="R1519" s="10">
        <f t="shared" si="143"/>
        <v>39.51</v>
      </c>
      <c r="S1519" t="b">
        <v>1</v>
      </c>
      <c r="T1519" t="s">
        <v>8283</v>
      </c>
      <c r="U1519" s="12" t="s">
        <v>8347</v>
      </c>
      <c r="V1519" t="s">
        <v>8348</v>
      </c>
    </row>
    <row r="1520" spans="1:22" ht="30" hidden="1" x14ac:dyDescent="0.25">
      <c r="A1520">
        <v>1518</v>
      </c>
      <c r="B1520" s="3" t="s">
        <v>1519</v>
      </c>
      <c r="C1520" s="9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f t="shared" si="139"/>
        <v>41790.8200462963</v>
      </c>
      <c r="K1520" s="10">
        <f t="shared" si="140"/>
        <v>2014</v>
      </c>
      <c r="L1520">
        <v>1398973252</v>
      </c>
      <c r="M1520" s="14">
        <f t="shared" si="141"/>
        <v>41760.8200462963</v>
      </c>
      <c r="N1520" s="10">
        <f t="shared" si="142"/>
        <v>2014</v>
      </c>
      <c r="O1520" t="b">
        <v>1</v>
      </c>
      <c r="P1520">
        <v>236</v>
      </c>
      <c r="Q1520" s="10">
        <f t="shared" si="138"/>
        <v>205</v>
      </c>
      <c r="R1520" s="10">
        <f t="shared" si="143"/>
        <v>130.53</v>
      </c>
      <c r="S1520" t="b">
        <v>1</v>
      </c>
      <c r="T1520" t="s">
        <v>8283</v>
      </c>
      <c r="U1520" s="12" t="s">
        <v>8347</v>
      </c>
      <c r="V1520" t="s">
        <v>8348</v>
      </c>
    </row>
    <row r="1521" spans="1:22" ht="60" hidden="1" x14ac:dyDescent="0.25">
      <c r="A1521">
        <v>1519</v>
      </c>
      <c r="B1521" s="3" t="s">
        <v>1520</v>
      </c>
      <c r="C1521" s="9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f t="shared" si="139"/>
        <v>41810.915972222225</v>
      </c>
      <c r="K1521" s="10">
        <f t="shared" si="140"/>
        <v>2014</v>
      </c>
      <c r="L1521">
        <v>1400867283</v>
      </c>
      <c r="M1521" s="14">
        <f t="shared" si="141"/>
        <v>41782.741701388892</v>
      </c>
      <c r="N1521" s="10">
        <f t="shared" si="142"/>
        <v>2014</v>
      </c>
      <c r="O1521" t="b">
        <v>1</v>
      </c>
      <c r="P1521">
        <v>145</v>
      </c>
      <c r="Q1521" s="10">
        <f t="shared" si="138"/>
        <v>103</v>
      </c>
      <c r="R1521" s="10">
        <f t="shared" si="143"/>
        <v>64.16</v>
      </c>
      <c r="S1521" t="b">
        <v>1</v>
      </c>
      <c r="T1521" t="s">
        <v>8283</v>
      </c>
      <c r="U1521" s="12" t="s">
        <v>8347</v>
      </c>
      <c r="V1521" t="s">
        <v>8348</v>
      </c>
    </row>
    <row r="1522" spans="1:22" ht="45" hidden="1" x14ac:dyDescent="0.25">
      <c r="A1522">
        <v>1520</v>
      </c>
      <c r="B1522" s="3" t="s">
        <v>1521</v>
      </c>
      <c r="C1522" s="9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f t="shared" si="139"/>
        <v>41992.166666666672</v>
      </c>
      <c r="K1522" s="10">
        <f t="shared" si="140"/>
        <v>2014</v>
      </c>
      <c r="L1522">
        <v>1415824513</v>
      </c>
      <c r="M1522" s="14">
        <f t="shared" si="141"/>
        <v>41955.857789351852</v>
      </c>
      <c r="N1522" s="10">
        <f t="shared" si="142"/>
        <v>2014</v>
      </c>
      <c r="O1522" t="b">
        <v>1</v>
      </c>
      <c r="P1522">
        <v>167</v>
      </c>
      <c r="Q1522" s="10">
        <f t="shared" si="138"/>
        <v>103</v>
      </c>
      <c r="R1522" s="10">
        <f t="shared" si="143"/>
        <v>111.53</v>
      </c>
      <c r="S1522" t="b">
        <v>1</v>
      </c>
      <c r="T1522" t="s">
        <v>8283</v>
      </c>
      <c r="U1522" s="12" t="s">
        <v>8347</v>
      </c>
      <c r="V1522" t="s">
        <v>8348</v>
      </c>
    </row>
    <row r="1523" spans="1:22" ht="45" hidden="1" x14ac:dyDescent="0.25">
      <c r="A1523">
        <v>1521</v>
      </c>
      <c r="B1523" s="3" t="s">
        <v>1522</v>
      </c>
      <c r="C1523" s="9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f t="shared" si="139"/>
        <v>42528.167719907404</v>
      </c>
      <c r="K1523" s="10">
        <f t="shared" si="140"/>
        <v>2016</v>
      </c>
      <c r="L1523">
        <v>1462248091</v>
      </c>
      <c r="M1523" s="14">
        <f t="shared" si="141"/>
        <v>42493.167719907404</v>
      </c>
      <c r="N1523" s="10">
        <f t="shared" si="142"/>
        <v>2016</v>
      </c>
      <c r="O1523" t="b">
        <v>1</v>
      </c>
      <c r="P1523">
        <v>235</v>
      </c>
      <c r="Q1523" s="10">
        <f t="shared" si="138"/>
        <v>107</v>
      </c>
      <c r="R1523" s="10">
        <f t="shared" si="143"/>
        <v>170.45</v>
      </c>
      <c r="S1523" t="b">
        <v>1</v>
      </c>
      <c r="T1523" t="s">
        <v>8283</v>
      </c>
      <c r="U1523" s="12" t="s">
        <v>8347</v>
      </c>
      <c r="V1523" t="s">
        <v>8348</v>
      </c>
    </row>
    <row r="1524" spans="1:22" ht="60" hidden="1" x14ac:dyDescent="0.25">
      <c r="A1524">
        <v>1522</v>
      </c>
      <c r="B1524" s="3" t="s">
        <v>1523</v>
      </c>
      <c r="C1524" s="9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f t="shared" si="139"/>
        <v>41929.830312500002</v>
      </c>
      <c r="K1524" s="10">
        <f t="shared" si="140"/>
        <v>2014</v>
      </c>
      <c r="L1524">
        <v>1410983739</v>
      </c>
      <c r="M1524" s="14">
        <f t="shared" si="141"/>
        <v>41899.830312500002</v>
      </c>
      <c r="N1524" s="10">
        <f t="shared" si="142"/>
        <v>2014</v>
      </c>
      <c r="O1524" t="b">
        <v>1</v>
      </c>
      <c r="P1524">
        <v>452</v>
      </c>
      <c r="Q1524" s="10">
        <f t="shared" si="138"/>
        <v>139</v>
      </c>
      <c r="R1524" s="10">
        <f t="shared" si="143"/>
        <v>133.74</v>
      </c>
      <c r="S1524" t="b">
        <v>1</v>
      </c>
      <c r="T1524" t="s">
        <v>8283</v>
      </c>
      <c r="U1524" s="12" t="s">
        <v>8347</v>
      </c>
      <c r="V1524" t="s">
        <v>8348</v>
      </c>
    </row>
    <row r="1525" spans="1:22" ht="60" hidden="1" x14ac:dyDescent="0.25">
      <c r="A1525">
        <v>1523</v>
      </c>
      <c r="B1525" s="3" t="s">
        <v>1524</v>
      </c>
      <c r="C1525" s="9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f t="shared" si="139"/>
        <v>41996</v>
      </c>
      <c r="K1525" s="10">
        <f t="shared" si="140"/>
        <v>2014</v>
      </c>
      <c r="L1525">
        <v>1416592916</v>
      </c>
      <c r="M1525" s="14">
        <f t="shared" si="141"/>
        <v>41964.751342592594</v>
      </c>
      <c r="N1525" s="10">
        <f t="shared" si="142"/>
        <v>2014</v>
      </c>
      <c r="O1525" t="b">
        <v>1</v>
      </c>
      <c r="P1525">
        <v>241</v>
      </c>
      <c r="Q1525" s="10">
        <f t="shared" si="138"/>
        <v>125</v>
      </c>
      <c r="R1525" s="10">
        <f t="shared" si="143"/>
        <v>95.83</v>
      </c>
      <c r="S1525" t="b">
        <v>1</v>
      </c>
      <c r="T1525" t="s">
        <v>8283</v>
      </c>
      <c r="U1525" s="12" t="s">
        <v>8347</v>
      </c>
      <c r="V1525" t="s">
        <v>8348</v>
      </c>
    </row>
    <row r="1526" spans="1:22" ht="45" hidden="1" x14ac:dyDescent="0.25">
      <c r="A1526">
        <v>1524</v>
      </c>
      <c r="B1526" s="3" t="s">
        <v>1525</v>
      </c>
      <c r="C1526" s="9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f t="shared" si="139"/>
        <v>42786.501041666663</v>
      </c>
      <c r="K1526" s="10">
        <f t="shared" si="140"/>
        <v>2017</v>
      </c>
      <c r="L1526">
        <v>1485000090</v>
      </c>
      <c r="M1526" s="14">
        <f t="shared" si="141"/>
        <v>42756.501041666663</v>
      </c>
      <c r="N1526" s="10">
        <f t="shared" si="142"/>
        <v>2017</v>
      </c>
      <c r="O1526" t="b">
        <v>1</v>
      </c>
      <c r="P1526">
        <v>28</v>
      </c>
      <c r="Q1526" s="10">
        <f t="shared" si="138"/>
        <v>207</v>
      </c>
      <c r="R1526" s="10">
        <f t="shared" si="143"/>
        <v>221.79</v>
      </c>
      <c r="S1526" t="b">
        <v>1</v>
      </c>
      <c r="T1526" t="s">
        <v>8283</v>
      </c>
      <c r="U1526" s="12" t="s">
        <v>8347</v>
      </c>
      <c r="V1526" t="s">
        <v>8348</v>
      </c>
    </row>
    <row r="1527" spans="1:22" ht="60" hidden="1" x14ac:dyDescent="0.25">
      <c r="A1527">
        <v>1525</v>
      </c>
      <c r="B1527" s="3" t="s">
        <v>1526</v>
      </c>
      <c r="C1527" s="9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f t="shared" si="139"/>
        <v>42600.702986111108</v>
      </c>
      <c r="K1527" s="10">
        <f t="shared" si="140"/>
        <v>2016</v>
      </c>
      <c r="L1527">
        <v>1468947138</v>
      </c>
      <c r="M1527" s="14">
        <f t="shared" si="141"/>
        <v>42570.702986111108</v>
      </c>
      <c r="N1527" s="10">
        <f t="shared" si="142"/>
        <v>2016</v>
      </c>
      <c r="O1527" t="b">
        <v>1</v>
      </c>
      <c r="P1527">
        <v>140</v>
      </c>
      <c r="Q1527" s="10">
        <f t="shared" si="138"/>
        <v>174</v>
      </c>
      <c r="R1527" s="10">
        <f t="shared" si="143"/>
        <v>32.32</v>
      </c>
      <c r="S1527" t="b">
        <v>1</v>
      </c>
      <c r="T1527" t="s">
        <v>8283</v>
      </c>
      <c r="U1527" s="12" t="s">
        <v>8347</v>
      </c>
      <c r="V1527" t="s">
        <v>8348</v>
      </c>
    </row>
    <row r="1528" spans="1:22" ht="60" hidden="1" x14ac:dyDescent="0.25">
      <c r="A1528">
        <v>1526</v>
      </c>
      <c r="B1528" s="3" t="s">
        <v>1527</v>
      </c>
      <c r="C1528" s="9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f t="shared" si="139"/>
        <v>42388.276006944448</v>
      </c>
      <c r="K1528" s="10">
        <f t="shared" si="140"/>
        <v>2016</v>
      </c>
      <c r="L1528">
        <v>1448951847</v>
      </c>
      <c r="M1528" s="14">
        <f t="shared" si="141"/>
        <v>42339.276006944448</v>
      </c>
      <c r="N1528" s="10">
        <f t="shared" si="142"/>
        <v>2015</v>
      </c>
      <c r="O1528" t="b">
        <v>1</v>
      </c>
      <c r="P1528">
        <v>280</v>
      </c>
      <c r="Q1528" s="10">
        <f t="shared" si="138"/>
        <v>120</v>
      </c>
      <c r="R1528" s="10">
        <f t="shared" si="143"/>
        <v>98.84</v>
      </c>
      <c r="S1528" t="b">
        <v>1</v>
      </c>
      <c r="T1528" t="s">
        <v>8283</v>
      </c>
      <c r="U1528" s="12" t="s">
        <v>8347</v>
      </c>
      <c r="V1528" t="s">
        <v>8348</v>
      </c>
    </row>
    <row r="1529" spans="1:22" ht="45" hidden="1" x14ac:dyDescent="0.25">
      <c r="A1529">
        <v>1527</v>
      </c>
      <c r="B1529" s="3" t="s">
        <v>1528</v>
      </c>
      <c r="C1529" s="9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f t="shared" si="139"/>
        <v>42808.558865740735</v>
      </c>
      <c r="K1529" s="10">
        <f t="shared" si="140"/>
        <v>2017</v>
      </c>
      <c r="L1529">
        <v>1487082286</v>
      </c>
      <c r="M1529" s="14">
        <f t="shared" si="141"/>
        <v>42780.600532407407</v>
      </c>
      <c r="N1529" s="10">
        <f t="shared" si="142"/>
        <v>2017</v>
      </c>
      <c r="O1529" t="b">
        <v>1</v>
      </c>
      <c r="P1529">
        <v>70</v>
      </c>
      <c r="Q1529" s="10">
        <f t="shared" si="138"/>
        <v>110</v>
      </c>
      <c r="R1529" s="10">
        <f t="shared" si="143"/>
        <v>55.22</v>
      </c>
      <c r="S1529" t="b">
        <v>1</v>
      </c>
      <c r="T1529" t="s">
        <v>8283</v>
      </c>
      <c r="U1529" s="12" t="s">
        <v>8347</v>
      </c>
      <c r="V1529" t="s">
        <v>8348</v>
      </c>
    </row>
    <row r="1530" spans="1:22" ht="30" hidden="1" x14ac:dyDescent="0.25">
      <c r="A1530">
        <v>1528</v>
      </c>
      <c r="B1530" s="3" t="s">
        <v>1529</v>
      </c>
      <c r="C1530" s="9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f t="shared" si="139"/>
        <v>42767</v>
      </c>
      <c r="K1530" s="10">
        <f t="shared" si="140"/>
        <v>2017</v>
      </c>
      <c r="L1530">
        <v>1483292122</v>
      </c>
      <c r="M1530" s="14">
        <f t="shared" si="141"/>
        <v>42736.732893518521</v>
      </c>
      <c r="N1530" s="10">
        <f t="shared" si="142"/>
        <v>2017</v>
      </c>
      <c r="O1530" t="b">
        <v>1</v>
      </c>
      <c r="P1530">
        <v>160</v>
      </c>
      <c r="Q1530" s="10">
        <f t="shared" si="138"/>
        <v>282</v>
      </c>
      <c r="R1530" s="10">
        <f t="shared" si="143"/>
        <v>52.79</v>
      </c>
      <c r="S1530" t="b">
        <v>1</v>
      </c>
      <c r="T1530" t="s">
        <v>8283</v>
      </c>
      <c r="U1530" s="12" t="s">
        <v>8347</v>
      </c>
      <c r="V1530" t="s">
        <v>8348</v>
      </c>
    </row>
    <row r="1531" spans="1:22" ht="45" hidden="1" x14ac:dyDescent="0.25">
      <c r="A1531">
        <v>1529</v>
      </c>
      <c r="B1531" s="3" t="s">
        <v>1530</v>
      </c>
      <c r="C1531" s="9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f t="shared" si="139"/>
        <v>42082.587037037039</v>
      </c>
      <c r="K1531" s="10">
        <f t="shared" si="140"/>
        <v>2015</v>
      </c>
      <c r="L1531">
        <v>1424185520</v>
      </c>
      <c r="M1531" s="14">
        <f t="shared" si="141"/>
        <v>42052.628703703704</v>
      </c>
      <c r="N1531" s="10">
        <f t="shared" si="142"/>
        <v>2015</v>
      </c>
      <c r="O1531" t="b">
        <v>1</v>
      </c>
      <c r="P1531">
        <v>141</v>
      </c>
      <c r="Q1531" s="10">
        <f t="shared" si="138"/>
        <v>101</v>
      </c>
      <c r="R1531" s="10">
        <f t="shared" si="143"/>
        <v>135.66999999999999</v>
      </c>
      <c r="S1531" t="b">
        <v>1</v>
      </c>
      <c r="T1531" t="s">
        <v>8283</v>
      </c>
      <c r="U1531" s="12" t="s">
        <v>8347</v>
      </c>
      <c r="V1531" t="s">
        <v>8348</v>
      </c>
    </row>
    <row r="1532" spans="1:22" ht="60" hidden="1" x14ac:dyDescent="0.25">
      <c r="A1532">
        <v>1530</v>
      </c>
      <c r="B1532" s="3" t="s">
        <v>1531</v>
      </c>
      <c r="C1532" s="9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f t="shared" si="139"/>
        <v>42300.767303240747</v>
      </c>
      <c r="K1532" s="10">
        <f t="shared" si="140"/>
        <v>2015</v>
      </c>
      <c r="L1532">
        <v>1443464695</v>
      </c>
      <c r="M1532" s="14">
        <f t="shared" si="141"/>
        <v>42275.767303240747</v>
      </c>
      <c r="N1532" s="10">
        <f t="shared" si="142"/>
        <v>2015</v>
      </c>
      <c r="O1532" t="b">
        <v>1</v>
      </c>
      <c r="P1532">
        <v>874</v>
      </c>
      <c r="Q1532" s="10">
        <f t="shared" si="138"/>
        <v>135</v>
      </c>
      <c r="R1532" s="10">
        <f t="shared" si="143"/>
        <v>53.99</v>
      </c>
      <c r="S1532" t="b">
        <v>1</v>
      </c>
      <c r="T1532" t="s">
        <v>8283</v>
      </c>
      <c r="U1532" s="12" t="s">
        <v>8347</v>
      </c>
      <c r="V1532" t="s">
        <v>8348</v>
      </c>
    </row>
    <row r="1533" spans="1:22" ht="60" hidden="1" x14ac:dyDescent="0.25">
      <c r="A1533">
        <v>1531</v>
      </c>
      <c r="B1533" s="3" t="s">
        <v>1532</v>
      </c>
      <c r="C1533" s="9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f t="shared" si="139"/>
        <v>41974.125</v>
      </c>
      <c r="K1533" s="10">
        <f t="shared" si="140"/>
        <v>2014</v>
      </c>
      <c r="L1533">
        <v>1414610126</v>
      </c>
      <c r="M1533" s="14">
        <f t="shared" si="141"/>
        <v>41941.802384259259</v>
      </c>
      <c r="N1533" s="10">
        <f t="shared" si="142"/>
        <v>2014</v>
      </c>
      <c r="O1533" t="b">
        <v>1</v>
      </c>
      <c r="P1533">
        <v>73</v>
      </c>
      <c r="Q1533" s="10">
        <f t="shared" si="138"/>
        <v>176</v>
      </c>
      <c r="R1533" s="10">
        <f t="shared" si="143"/>
        <v>56.64</v>
      </c>
      <c r="S1533" t="b">
        <v>1</v>
      </c>
      <c r="T1533" t="s">
        <v>8283</v>
      </c>
      <c r="U1533" s="12" t="s">
        <v>8347</v>
      </c>
      <c r="V1533" t="s">
        <v>8348</v>
      </c>
    </row>
    <row r="1534" spans="1:22" ht="60" hidden="1" x14ac:dyDescent="0.25">
      <c r="A1534">
        <v>1532</v>
      </c>
      <c r="B1534" s="3" t="s">
        <v>1533</v>
      </c>
      <c r="C1534" s="9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f t="shared" si="139"/>
        <v>42415.625</v>
      </c>
      <c r="K1534" s="10">
        <f t="shared" si="140"/>
        <v>2016</v>
      </c>
      <c r="L1534">
        <v>1453461865</v>
      </c>
      <c r="M1534" s="14">
        <f t="shared" si="141"/>
        <v>42391.475289351853</v>
      </c>
      <c r="N1534" s="10">
        <f t="shared" si="142"/>
        <v>2016</v>
      </c>
      <c r="O1534" t="b">
        <v>1</v>
      </c>
      <c r="P1534">
        <v>294</v>
      </c>
      <c r="Q1534" s="10">
        <f t="shared" si="138"/>
        <v>484</v>
      </c>
      <c r="R1534" s="10">
        <f t="shared" si="143"/>
        <v>82.32</v>
      </c>
      <c r="S1534" t="b">
        <v>1</v>
      </c>
      <c r="T1534" t="s">
        <v>8283</v>
      </c>
      <c r="U1534" s="12" t="s">
        <v>8347</v>
      </c>
      <c r="V1534" t="s">
        <v>8348</v>
      </c>
    </row>
    <row r="1535" spans="1:22" ht="45" hidden="1" x14ac:dyDescent="0.25">
      <c r="A1535">
        <v>1533</v>
      </c>
      <c r="B1535" s="3" t="s">
        <v>1534</v>
      </c>
      <c r="C1535" s="9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f t="shared" si="139"/>
        <v>42492.165972222225</v>
      </c>
      <c r="K1535" s="10">
        <f t="shared" si="140"/>
        <v>2016</v>
      </c>
      <c r="L1535">
        <v>1457913777</v>
      </c>
      <c r="M1535" s="14">
        <f t="shared" si="141"/>
        <v>42443.00204861111</v>
      </c>
      <c r="N1535" s="10">
        <f t="shared" si="142"/>
        <v>2016</v>
      </c>
      <c r="O1535" t="b">
        <v>1</v>
      </c>
      <c r="P1535">
        <v>740</v>
      </c>
      <c r="Q1535" s="10">
        <f t="shared" si="138"/>
        <v>145</v>
      </c>
      <c r="R1535" s="10">
        <f t="shared" si="143"/>
        <v>88.26</v>
      </c>
      <c r="S1535" t="b">
        <v>1</v>
      </c>
      <c r="T1535" t="s">
        <v>8283</v>
      </c>
      <c r="U1535" s="12" t="s">
        <v>8347</v>
      </c>
      <c r="V1535" t="s">
        <v>8348</v>
      </c>
    </row>
    <row r="1536" spans="1:22" ht="60" hidden="1" x14ac:dyDescent="0.25">
      <c r="A1536">
        <v>1534</v>
      </c>
      <c r="B1536" s="3" t="s">
        <v>1535</v>
      </c>
      <c r="C1536" s="9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f t="shared" si="139"/>
        <v>42251.67432870371</v>
      </c>
      <c r="K1536" s="10">
        <f t="shared" si="140"/>
        <v>2015</v>
      </c>
      <c r="L1536">
        <v>1438791062</v>
      </c>
      <c r="M1536" s="14">
        <f t="shared" si="141"/>
        <v>42221.67432870371</v>
      </c>
      <c r="N1536" s="10">
        <f t="shared" si="142"/>
        <v>2015</v>
      </c>
      <c r="O1536" t="b">
        <v>1</v>
      </c>
      <c r="P1536">
        <v>369</v>
      </c>
      <c r="Q1536" s="10">
        <f t="shared" si="138"/>
        <v>418</v>
      </c>
      <c r="R1536" s="10">
        <f t="shared" si="143"/>
        <v>84.91</v>
      </c>
      <c r="S1536" t="b">
        <v>1</v>
      </c>
      <c r="T1536" t="s">
        <v>8283</v>
      </c>
      <c r="U1536" s="12" t="s">
        <v>8347</v>
      </c>
      <c r="V1536" t="s">
        <v>8348</v>
      </c>
    </row>
    <row r="1537" spans="1:22" ht="60" hidden="1" x14ac:dyDescent="0.25">
      <c r="A1537">
        <v>1535</v>
      </c>
      <c r="B1537" s="3" t="s">
        <v>1536</v>
      </c>
      <c r="C1537" s="9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f t="shared" si="139"/>
        <v>42513.916666666672</v>
      </c>
      <c r="K1537" s="10">
        <f t="shared" si="140"/>
        <v>2016</v>
      </c>
      <c r="L1537">
        <v>1461527631</v>
      </c>
      <c r="M1537" s="14">
        <f t="shared" si="141"/>
        <v>42484.829062500001</v>
      </c>
      <c r="N1537" s="10">
        <f t="shared" si="142"/>
        <v>2016</v>
      </c>
      <c r="O1537" t="b">
        <v>1</v>
      </c>
      <c r="P1537">
        <v>110</v>
      </c>
      <c r="Q1537" s="10">
        <f t="shared" si="138"/>
        <v>132</v>
      </c>
      <c r="R1537" s="10">
        <f t="shared" si="143"/>
        <v>48.15</v>
      </c>
      <c r="S1537" t="b">
        <v>1</v>
      </c>
      <c r="T1537" t="s">
        <v>8283</v>
      </c>
      <c r="U1537" s="12" t="s">
        <v>8347</v>
      </c>
      <c r="V1537" t="s">
        <v>8348</v>
      </c>
    </row>
    <row r="1538" spans="1:22" ht="60" hidden="1" x14ac:dyDescent="0.25">
      <c r="A1538">
        <v>1536</v>
      </c>
      <c r="B1538" s="3" t="s">
        <v>1537</v>
      </c>
      <c r="C1538" s="9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f t="shared" si="139"/>
        <v>42243.802199074074</v>
      </c>
      <c r="K1538" s="10">
        <f t="shared" si="140"/>
        <v>2015</v>
      </c>
      <c r="L1538">
        <v>1438110910</v>
      </c>
      <c r="M1538" s="14">
        <f t="shared" si="141"/>
        <v>42213.802199074074</v>
      </c>
      <c r="N1538" s="10">
        <f t="shared" si="142"/>
        <v>2015</v>
      </c>
      <c r="O1538" t="b">
        <v>1</v>
      </c>
      <c r="P1538">
        <v>455</v>
      </c>
      <c r="Q1538" s="10">
        <f t="shared" ref="Q1538:Q1601" si="144">ROUND(E1538/D1538*100,0)</f>
        <v>250</v>
      </c>
      <c r="R1538" s="10">
        <f t="shared" si="143"/>
        <v>66.02</v>
      </c>
      <c r="S1538" t="b">
        <v>1</v>
      </c>
      <c r="T1538" t="s">
        <v>8283</v>
      </c>
      <c r="U1538" s="12" t="s">
        <v>8347</v>
      </c>
      <c r="V1538" t="s">
        <v>8348</v>
      </c>
    </row>
    <row r="1539" spans="1:22" ht="45" hidden="1" x14ac:dyDescent="0.25">
      <c r="A1539">
        <v>1537</v>
      </c>
      <c r="B1539" s="3" t="s">
        <v>1538</v>
      </c>
      <c r="C1539" s="9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f t="shared" ref="J1539:J1602" si="145">(((I1539/60)/60/24)+DATE(1970,1,1))</f>
        <v>42588.75</v>
      </c>
      <c r="K1539" s="10">
        <f t="shared" ref="K1539:K1602" si="146">YEAR(J1539)</f>
        <v>2016</v>
      </c>
      <c r="L1539">
        <v>1467358427</v>
      </c>
      <c r="M1539" s="14">
        <f t="shared" ref="M1539:M1602" si="147">(((L1539/60)/60/24)+DATE(1970,1,1))</f>
        <v>42552.315127314811</v>
      </c>
      <c r="N1539" s="10">
        <f t="shared" ref="N1539:N1602" si="148">YEAR(M1539)</f>
        <v>2016</v>
      </c>
      <c r="O1539" t="b">
        <v>1</v>
      </c>
      <c r="P1539">
        <v>224</v>
      </c>
      <c r="Q1539" s="10">
        <f t="shared" si="144"/>
        <v>180</v>
      </c>
      <c r="R1539" s="10">
        <f t="shared" ref="R1539:R1602" si="149">IFERROR(ROUND(E1539/P1539,2),0)</f>
        <v>96.38</v>
      </c>
      <c r="S1539" t="b">
        <v>1</v>
      </c>
      <c r="T1539" t="s">
        <v>8283</v>
      </c>
      <c r="U1539" s="12" t="s">
        <v>8347</v>
      </c>
      <c r="V1539" t="s">
        <v>8348</v>
      </c>
    </row>
    <row r="1540" spans="1:22" ht="45" hidden="1" x14ac:dyDescent="0.25">
      <c r="A1540">
        <v>1538</v>
      </c>
      <c r="B1540" s="3" t="s">
        <v>1539</v>
      </c>
      <c r="C1540" s="9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f t="shared" si="145"/>
        <v>42026.782060185185</v>
      </c>
      <c r="K1540" s="10">
        <f t="shared" si="146"/>
        <v>2015</v>
      </c>
      <c r="L1540">
        <v>1418064370</v>
      </c>
      <c r="M1540" s="14">
        <f t="shared" si="147"/>
        <v>41981.782060185185</v>
      </c>
      <c r="N1540" s="10">
        <f t="shared" si="148"/>
        <v>2014</v>
      </c>
      <c r="O1540" t="b">
        <v>1</v>
      </c>
      <c r="P1540">
        <v>46</v>
      </c>
      <c r="Q1540" s="10">
        <f t="shared" si="144"/>
        <v>103</v>
      </c>
      <c r="R1540" s="10">
        <f t="shared" si="149"/>
        <v>156.16999999999999</v>
      </c>
      <c r="S1540" t="b">
        <v>1</v>
      </c>
      <c r="T1540" t="s">
        <v>8283</v>
      </c>
      <c r="U1540" s="12" t="s">
        <v>8347</v>
      </c>
      <c r="V1540" t="s">
        <v>8348</v>
      </c>
    </row>
    <row r="1541" spans="1:22" ht="60" hidden="1" x14ac:dyDescent="0.25">
      <c r="A1541">
        <v>1539</v>
      </c>
      <c r="B1541" s="3" t="s">
        <v>1540</v>
      </c>
      <c r="C1541" s="9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f t="shared" si="145"/>
        <v>42738.919201388882</v>
      </c>
      <c r="K1541" s="10">
        <f t="shared" si="146"/>
        <v>2017</v>
      </c>
      <c r="L1541">
        <v>1480629819</v>
      </c>
      <c r="M1541" s="14">
        <f t="shared" si="147"/>
        <v>42705.919201388882</v>
      </c>
      <c r="N1541" s="10">
        <f t="shared" si="148"/>
        <v>2016</v>
      </c>
      <c r="O1541" t="b">
        <v>0</v>
      </c>
      <c r="P1541">
        <v>284</v>
      </c>
      <c r="Q1541" s="10">
        <f t="shared" si="144"/>
        <v>136</v>
      </c>
      <c r="R1541" s="10">
        <f t="shared" si="149"/>
        <v>95.76</v>
      </c>
      <c r="S1541" t="b">
        <v>1</v>
      </c>
      <c r="T1541" t="s">
        <v>8283</v>
      </c>
      <c r="U1541" s="12" t="s">
        <v>8347</v>
      </c>
      <c r="V1541" t="s">
        <v>8348</v>
      </c>
    </row>
    <row r="1542" spans="1:22" ht="60" hidden="1" x14ac:dyDescent="0.25">
      <c r="A1542">
        <v>1540</v>
      </c>
      <c r="B1542" s="3" t="s">
        <v>1541</v>
      </c>
      <c r="C1542" s="9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f t="shared" si="145"/>
        <v>41969.052083333328</v>
      </c>
      <c r="K1542" s="10">
        <f t="shared" si="146"/>
        <v>2014</v>
      </c>
      <c r="L1542">
        <v>1414368616</v>
      </c>
      <c r="M1542" s="14">
        <f t="shared" si="147"/>
        <v>41939.00712962963</v>
      </c>
      <c r="N1542" s="10">
        <f t="shared" si="148"/>
        <v>2014</v>
      </c>
      <c r="O1542" t="b">
        <v>1</v>
      </c>
      <c r="P1542">
        <v>98</v>
      </c>
      <c r="Q1542" s="10">
        <f t="shared" si="144"/>
        <v>118</v>
      </c>
      <c r="R1542" s="10">
        <f t="shared" si="149"/>
        <v>180.41</v>
      </c>
      <c r="S1542" t="b">
        <v>1</v>
      </c>
      <c r="T1542" t="s">
        <v>8283</v>
      </c>
      <c r="U1542" s="12" t="s">
        <v>8347</v>
      </c>
      <c r="V1542" t="s">
        <v>8348</v>
      </c>
    </row>
    <row r="1543" spans="1:22" ht="45" hidden="1" x14ac:dyDescent="0.25">
      <c r="A1543">
        <v>1541</v>
      </c>
      <c r="B1543" s="3" t="s">
        <v>1542</v>
      </c>
      <c r="C1543" s="9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f t="shared" si="145"/>
        <v>42004.712245370371</v>
      </c>
      <c r="K1543" s="10">
        <f t="shared" si="146"/>
        <v>2014</v>
      </c>
      <c r="L1543">
        <v>1417453538</v>
      </c>
      <c r="M1543" s="14">
        <f t="shared" si="147"/>
        <v>41974.712245370371</v>
      </c>
      <c r="N1543" s="10">
        <f t="shared" si="148"/>
        <v>2014</v>
      </c>
      <c r="O1543" t="b">
        <v>0</v>
      </c>
      <c r="P1543">
        <v>2</v>
      </c>
      <c r="Q1543" s="10">
        <f t="shared" si="144"/>
        <v>0</v>
      </c>
      <c r="R1543" s="10">
        <f t="shared" si="149"/>
        <v>3</v>
      </c>
      <c r="S1543" t="b">
        <v>0</v>
      </c>
      <c r="T1543" t="s">
        <v>8287</v>
      </c>
      <c r="U1543" s="12" t="s">
        <v>8347</v>
      </c>
      <c r="V1543" t="s">
        <v>8352</v>
      </c>
    </row>
    <row r="1544" spans="1:22" ht="60" hidden="1" x14ac:dyDescent="0.25">
      <c r="A1544">
        <v>1542</v>
      </c>
      <c r="B1544" s="3" t="s">
        <v>1543</v>
      </c>
      <c r="C1544" s="9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f t="shared" si="145"/>
        <v>42185.996527777781</v>
      </c>
      <c r="K1544" s="10">
        <f t="shared" si="146"/>
        <v>2015</v>
      </c>
      <c r="L1544">
        <v>1434412500</v>
      </c>
      <c r="M1544" s="14">
        <f t="shared" si="147"/>
        <v>42170.996527777781</v>
      </c>
      <c r="N1544" s="10">
        <f t="shared" si="148"/>
        <v>2015</v>
      </c>
      <c r="O1544" t="b">
        <v>0</v>
      </c>
      <c r="P1544">
        <v>1</v>
      </c>
      <c r="Q1544" s="10">
        <f t="shared" si="144"/>
        <v>4</v>
      </c>
      <c r="R1544" s="10">
        <f t="shared" si="149"/>
        <v>20</v>
      </c>
      <c r="S1544" t="b">
        <v>0</v>
      </c>
      <c r="T1544" t="s">
        <v>8287</v>
      </c>
      <c r="U1544" s="12" t="s">
        <v>8347</v>
      </c>
      <c r="V1544" t="s">
        <v>8352</v>
      </c>
    </row>
    <row r="1545" spans="1:22" ht="45" hidden="1" x14ac:dyDescent="0.25">
      <c r="A1545">
        <v>1543</v>
      </c>
      <c r="B1545" s="3" t="s">
        <v>1544</v>
      </c>
      <c r="C1545" s="9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f t="shared" si="145"/>
        <v>41965.551319444443</v>
      </c>
      <c r="K1545" s="10">
        <f t="shared" si="146"/>
        <v>2014</v>
      </c>
      <c r="L1545">
        <v>1414066434</v>
      </c>
      <c r="M1545" s="14">
        <f t="shared" si="147"/>
        <v>41935.509652777779</v>
      </c>
      <c r="N1545" s="10">
        <f t="shared" si="148"/>
        <v>2014</v>
      </c>
      <c r="O1545" t="b">
        <v>0</v>
      </c>
      <c r="P1545">
        <v>1</v>
      </c>
      <c r="Q1545" s="10">
        <f t="shared" si="144"/>
        <v>0</v>
      </c>
      <c r="R1545" s="10">
        <f t="shared" si="149"/>
        <v>10</v>
      </c>
      <c r="S1545" t="b">
        <v>0</v>
      </c>
      <c r="T1545" t="s">
        <v>8287</v>
      </c>
      <c r="U1545" s="12" t="s">
        <v>8347</v>
      </c>
      <c r="V1545" t="s">
        <v>8352</v>
      </c>
    </row>
    <row r="1546" spans="1:22" ht="45" hidden="1" x14ac:dyDescent="0.25">
      <c r="A1546">
        <v>1544</v>
      </c>
      <c r="B1546" s="3" t="s">
        <v>1545</v>
      </c>
      <c r="C1546" s="9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f t="shared" si="145"/>
        <v>42095.012499999997</v>
      </c>
      <c r="K1546" s="10">
        <f t="shared" si="146"/>
        <v>2015</v>
      </c>
      <c r="L1546">
        <v>1424222024</v>
      </c>
      <c r="M1546" s="14">
        <f t="shared" si="147"/>
        <v>42053.051203703704</v>
      </c>
      <c r="N1546" s="10">
        <f t="shared" si="148"/>
        <v>2015</v>
      </c>
      <c r="O1546" t="b">
        <v>0</v>
      </c>
      <c r="P1546">
        <v>0</v>
      </c>
      <c r="Q1546" s="10">
        <f t="shared" si="144"/>
        <v>0</v>
      </c>
      <c r="R1546" s="10">
        <f t="shared" si="149"/>
        <v>0</v>
      </c>
      <c r="S1546" t="b">
        <v>0</v>
      </c>
      <c r="T1546" t="s">
        <v>8287</v>
      </c>
      <c r="U1546" s="12" t="s">
        <v>8347</v>
      </c>
      <c r="V1546" t="s">
        <v>8352</v>
      </c>
    </row>
    <row r="1547" spans="1:22" ht="45" hidden="1" x14ac:dyDescent="0.25">
      <c r="A1547">
        <v>1545</v>
      </c>
      <c r="B1547" s="3" t="s">
        <v>1546</v>
      </c>
      <c r="C1547" s="9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f t="shared" si="145"/>
        <v>42065.886111111111</v>
      </c>
      <c r="K1547" s="10">
        <f t="shared" si="146"/>
        <v>2015</v>
      </c>
      <c r="L1547">
        <v>1422393234</v>
      </c>
      <c r="M1547" s="14">
        <f t="shared" si="147"/>
        <v>42031.884652777779</v>
      </c>
      <c r="N1547" s="10">
        <f t="shared" si="148"/>
        <v>2015</v>
      </c>
      <c r="O1547" t="b">
        <v>0</v>
      </c>
      <c r="P1547">
        <v>1</v>
      </c>
      <c r="Q1547" s="10">
        <f t="shared" si="144"/>
        <v>0</v>
      </c>
      <c r="R1547" s="10">
        <f t="shared" si="149"/>
        <v>1</v>
      </c>
      <c r="S1547" t="b">
        <v>0</v>
      </c>
      <c r="T1547" t="s">
        <v>8287</v>
      </c>
      <c r="U1547" s="12" t="s">
        <v>8347</v>
      </c>
      <c r="V1547" t="s">
        <v>8352</v>
      </c>
    </row>
    <row r="1548" spans="1:22" ht="60" hidden="1" x14ac:dyDescent="0.25">
      <c r="A1548">
        <v>1546</v>
      </c>
      <c r="B1548" s="3" t="s">
        <v>1547</v>
      </c>
      <c r="C1548" s="9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f t="shared" si="145"/>
        <v>41899.212951388887</v>
      </c>
      <c r="K1548" s="10">
        <f t="shared" si="146"/>
        <v>2014</v>
      </c>
      <c r="L1548">
        <v>1405746399</v>
      </c>
      <c r="M1548" s="14">
        <f t="shared" si="147"/>
        <v>41839.212951388887</v>
      </c>
      <c r="N1548" s="10">
        <f t="shared" si="148"/>
        <v>2014</v>
      </c>
      <c r="O1548" t="b">
        <v>0</v>
      </c>
      <c r="P1548">
        <v>11</v>
      </c>
      <c r="Q1548" s="10">
        <f t="shared" si="144"/>
        <v>29</v>
      </c>
      <c r="R1548" s="10">
        <f t="shared" si="149"/>
        <v>26.27</v>
      </c>
      <c r="S1548" t="b">
        <v>0</v>
      </c>
      <c r="T1548" t="s">
        <v>8287</v>
      </c>
      <c r="U1548" s="12" t="s">
        <v>8347</v>
      </c>
      <c r="V1548" t="s">
        <v>8352</v>
      </c>
    </row>
    <row r="1549" spans="1:22" ht="45" hidden="1" x14ac:dyDescent="0.25">
      <c r="A1549">
        <v>1547</v>
      </c>
      <c r="B1549" s="3" t="s">
        <v>1548</v>
      </c>
      <c r="C1549" s="9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f t="shared" si="145"/>
        <v>42789.426875000005</v>
      </c>
      <c r="K1549" s="10">
        <f t="shared" si="146"/>
        <v>2017</v>
      </c>
      <c r="L1549">
        <v>1487240082</v>
      </c>
      <c r="M1549" s="14">
        <f t="shared" si="147"/>
        <v>42782.426875000005</v>
      </c>
      <c r="N1549" s="10">
        <f t="shared" si="148"/>
        <v>2017</v>
      </c>
      <c r="O1549" t="b">
        <v>0</v>
      </c>
      <c r="P1549">
        <v>0</v>
      </c>
      <c r="Q1549" s="10">
        <f t="shared" si="144"/>
        <v>0</v>
      </c>
      <c r="R1549" s="10">
        <f t="shared" si="149"/>
        <v>0</v>
      </c>
      <c r="S1549" t="b">
        <v>0</v>
      </c>
      <c r="T1549" t="s">
        <v>8287</v>
      </c>
      <c r="U1549" s="12" t="s">
        <v>8347</v>
      </c>
      <c r="V1549" t="s">
        <v>8352</v>
      </c>
    </row>
    <row r="1550" spans="1:22" ht="30" hidden="1" x14ac:dyDescent="0.25">
      <c r="A1550">
        <v>1548</v>
      </c>
      <c r="B1550" s="3" t="s">
        <v>1549</v>
      </c>
      <c r="C1550" s="9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f t="shared" si="145"/>
        <v>42316.923842592587</v>
      </c>
      <c r="K1550" s="10">
        <f t="shared" si="146"/>
        <v>2015</v>
      </c>
      <c r="L1550">
        <v>1444425020</v>
      </c>
      <c r="M1550" s="14">
        <f t="shared" si="147"/>
        <v>42286.88217592593</v>
      </c>
      <c r="N1550" s="10">
        <f t="shared" si="148"/>
        <v>2015</v>
      </c>
      <c r="O1550" t="b">
        <v>0</v>
      </c>
      <c r="P1550">
        <v>1</v>
      </c>
      <c r="Q1550" s="10">
        <f t="shared" si="144"/>
        <v>9</v>
      </c>
      <c r="R1550" s="10">
        <f t="shared" si="149"/>
        <v>60</v>
      </c>
      <c r="S1550" t="b">
        <v>0</v>
      </c>
      <c r="T1550" t="s">
        <v>8287</v>
      </c>
      <c r="U1550" s="12" t="s">
        <v>8347</v>
      </c>
      <c r="V1550" t="s">
        <v>8352</v>
      </c>
    </row>
    <row r="1551" spans="1:22" ht="45" hidden="1" x14ac:dyDescent="0.25">
      <c r="A1551">
        <v>1549</v>
      </c>
      <c r="B1551" s="3" t="s">
        <v>1550</v>
      </c>
      <c r="C1551" s="9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f t="shared" si="145"/>
        <v>42311.177766203706</v>
      </c>
      <c r="K1551" s="10">
        <f t="shared" si="146"/>
        <v>2015</v>
      </c>
      <c r="L1551">
        <v>1443928559</v>
      </c>
      <c r="M1551" s="14">
        <f t="shared" si="147"/>
        <v>42281.136099537034</v>
      </c>
      <c r="N1551" s="10">
        <f t="shared" si="148"/>
        <v>2015</v>
      </c>
      <c r="O1551" t="b">
        <v>0</v>
      </c>
      <c r="P1551">
        <v>6</v>
      </c>
      <c r="Q1551" s="10">
        <f t="shared" si="144"/>
        <v>34</v>
      </c>
      <c r="R1551" s="10">
        <f t="shared" si="149"/>
        <v>28.33</v>
      </c>
      <c r="S1551" t="b">
        <v>0</v>
      </c>
      <c r="T1551" t="s">
        <v>8287</v>
      </c>
      <c r="U1551" s="12" t="s">
        <v>8347</v>
      </c>
      <c r="V1551" t="s">
        <v>8352</v>
      </c>
    </row>
    <row r="1552" spans="1:22" ht="60" hidden="1" x14ac:dyDescent="0.25">
      <c r="A1552">
        <v>1550</v>
      </c>
      <c r="B1552" s="3" t="s">
        <v>1551</v>
      </c>
      <c r="C1552" s="9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f t="shared" si="145"/>
        <v>42502.449467592596</v>
      </c>
      <c r="K1552" s="10">
        <f t="shared" si="146"/>
        <v>2016</v>
      </c>
      <c r="L1552">
        <v>1460458034</v>
      </c>
      <c r="M1552" s="14">
        <f t="shared" si="147"/>
        <v>42472.449467592596</v>
      </c>
      <c r="N1552" s="10">
        <f t="shared" si="148"/>
        <v>2016</v>
      </c>
      <c r="O1552" t="b">
        <v>0</v>
      </c>
      <c r="P1552">
        <v>7</v>
      </c>
      <c r="Q1552" s="10">
        <f t="shared" si="144"/>
        <v>13</v>
      </c>
      <c r="R1552" s="10">
        <f t="shared" si="149"/>
        <v>14.43</v>
      </c>
      <c r="S1552" t="b">
        <v>0</v>
      </c>
      <c r="T1552" t="s">
        <v>8287</v>
      </c>
      <c r="U1552" s="12" t="s">
        <v>8347</v>
      </c>
      <c r="V1552" t="s">
        <v>8352</v>
      </c>
    </row>
    <row r="1553" spans="1:22" ht="60" hidden="1" x14ac:dyDescent="0.25">
      <c r="A1553">
        <v>1551</v>
      </c>
      <c r="B1553" s="3" t="s">
        <v>1552</v>
      </c>
      <c r="C1553" s="9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f t="shared" si="145"/>
        <v>42151.824525462958</v>
      </c>
      <c r="K1553" s="10">
        <f t="shared" si="146"/>
        <v>2015</v>
      </c>
      <c r="L1553">
        <v>1430164039</v>
      </c>
      <c r="M1553" s="14">
        <f t="shared" si="147"/>
        <v>42121.824525462958</v>
      </c>
      <c r="N1553" s="10">
        <f t="shared" si="148"/>
        <v>2015</v>
      </c>
      <c r="O1553" t="b">
        <v>0</v>
      </c>
      <c r="P1553">
        <v>0</v>
      </c>
      <c r="Q1553" s="10">
        <f t="shared" si="144"/>
        <v>0</v>
      </c>
      <c r="R1553" s="10">
        <f t="shared" si="149"/>
        <v>0</v>
      </c>
      <c r="S1553" t="b">
        <v>0</v>
      </c>
      <c r="T1553" t="s">
        <v>8287</v>
      </c>
      <c r="U1553" s="12" t="s">
        <v>8347</v>
      </c>
      <c r="V1553" t="s">
        <v>8352</v>
      </c>
    </row>
    <row r="1554" spans="1:22" ht="60" hidden="1" x14ac:dyDescent="0.25">
      <c r="A1554">
        <v>1552</v>
      </c>
      <c r="B1554" s="3" t="s">
        <v>1553</v>
      </c>
      <c r="C1554" s="9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f t="shared" si="145"/>
        <v>41913.165972222225</v>
      </c>
      <c r="K1554" s="10">
        <f t="shared" si="146"/>
        <v>2014</v>
      </c>
      <c r="L1554">
        <v>1410366708</v>
      </c>
      <c r="M1554" s="14">
        <f t="shared" si="147"/>
        <v>41892.688750000001</v>
      </c>
      <c r="N1554" s="10">
        <f t="shared" si="148"/>
        <v>2014</v>
      </c>
      <c r="O1554" t="b">
        <v>0</v>
      </c>
      <c r="P1554">
        <v>16</v>
      </c>
      <c r="Q1554" s="10">
        <f t="shared" si="144"/>
        <v>49</v>
      </c>
      <c r="R1554" s="10">
        <f t="shared" si="149"/>
        <v>132.19</v>
      </c>
      <c r="S1554" t="b">
        <v>0</v>
      </c>
      <c r="T1554" t="s">
        <v>8287</v>
      </c>
      <c r="U1554" s="12" t="s">
        <v>8347</v>
      </c>
      <c r="V1554" t="s">
        <v>8352</v>
      </c>
    </row>
    <row r="1555" spans="1:22" ht="45" hidden="1" x14ac:dyDescent="0.25">
      <c r="A1555">
        <v>1553</v>
      </c>
      <c r="B1555" s="3" t="s">
        <v>1554</v>
      </c>
      <c r="C1555" s="9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f t="shared" si="145"/>
        <v>42249.282951388886</v>
      </c>
      <c r="K1555" s="10">
        <f t="shared" si="146"/>
        <v>2015</v>
      </c>
      <c r="L1555">
        <v>1438584447</v>
      </c>
      <c r="M1555" s="14">
        <f t="shared" si="147"/>
        <v>42219.282951388886</v>
      </c>
      <c r="N1555" s="10">
        <f t="shared" si="148"/>
        <v>2015</v>
      </c>
      <c r="O1555" t="b">
        <v>0</v>
      </c>
      <c r="P1555">
        <v>0</v>
      </c>
      <c r="Q1555" s="10">
        <f t="shared" si="144"/>
        <v>0</v>
      </c>
      <c r="R1555" s="10">
        <f t="shared" si="149"/>
        <v>0</v>
      </c>
      <c r="S1555" t="b">
        <v>0</v>
      </c>
      <c r="T1555" t="s">
        <v>8287</v>
      </c>
      <c r="U1555" s="12" t="s">
        <v>8347</v>
      </c>
      <c r="V1555" t="s">
        <v>8352</v>
      </c>
    </row>
    <row r="1556" spans="1:22" ht="60" hidden="1" x14ac:dyDescent="0.25">
      <c r="A1556">
        <v>1554</v>
      </c>
      <c r="B1556" s="3" t="s">
        <v>1555</v>
      </c>
      <c r="C1556" s="9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f t="shared" si="145"/>
        <v>42218.252199074079</v>
      </c>
      <c r="K1556" s="10">
        <f t="shared" si="146"/>
        <v>2015</v>
      </c>
      <c r="L1556">
        <v>1435903390</v>
      </c>
      <c r="M1556" s="14">
        <f t="shared" si="147"/>
        <v>42188.252199074079</v>
      </c>
      <c r="N1556" s="10">
        <f t="shared" si="148"/>
        <v>2015</v>
      </c>
      <c r="O1556" t="b">
        <v>0</v>
      </c>
      <c r="P1556">
        <v>0</v>
      </c>
      <c r="Q1556" s="10">
        <f t="shared" si="144"/>
        <v>0</v>
      </c>
      <c r="R1556" s="10">
        <f t="shared" si="149"/>
        <v>0</v>
      </c>
      <c r="S1556" t="b">
        <v>0</v>
      </c>
      <c r="T1556" t="s">
        <v>8287</v>
      </c>
      <c r="U1556" s="12" t="s">
        <v>8347</v>
      </c>
      <c r="V1556" t="s">
        <v>8352</v>
      </c>
    </row>
    <row r="1557" spans="1:22" ht="45" hidden="1" x14ac:dyDescent="0.25">
      <c r="A1557">
        <v>1555</v>
      </c>
      <c r="B1557" s="3" t="s">
        <v>1556</v>
      </c>
      <c r="C1557" s="9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f t="shared" si="145"/>
        <v>42264.708333333328</v>
      </c>
      <c r="K1557" s="10">
        <f t="shared" si="146"/>
        <v>2015</v>
      </c>
      <c r="L1557">
        <v>1440513832</v>
      </c>
      <c r="M1557" s="14">
        <f t="shared" si="147"/>
        <v>42241.613796296297</v>
      </c>
      <c r="N1557" s="10">
        <f t="shared" si="148"/>
        <v>2015</v>
      </c>
      <c r="O1557" t="b">
        <v>0</v>
      </c>
      <c r="P1557">
        <v>0</v>
      </c>
      <c r="Q1557" s="10">
        <f t="shared" si="144"/>
        <v>0</v>
      </c>
      <c r="R1557" s="10">
        <f t="shared" si="149"/>
        <v>0</v>
      </c>
      <c r="S1557" t="b">
        <v>0</v>
      </c>
      <c r="T1557" t="s">
        <v>8287</v>
      </c>
      <c r="U1557" s="12" t="s">
        <v>8347</v>
      </c>
      <c r="V1557" t="s">
        <v>8352</v>
      </c>
    </row>
    <row r="1558" spans="1:22" ht="45" hidden="1" x14ac:dyDescent="0.25">
      <c r="A1558">
        <v>1556</v>
      </c>
      <c r="B1558" s="3" t="s">
        <v>1557</v>
      </c>
      <c r="C1558" s="9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f t="shared" si="145"/>
        <v>42555.153055555551</v>
      </c>
      <c r="K1558" s="10">
        <f t="shared" si="146"/>
        <v>2016</v>
      </c>
      <c r="L1558">
        <v>1465011624</v>
      </c>
      <c r="M1558" s="14">
        <f t="shared" si="147"/>
        <v>42525.153055555551</v>
      </c>
      <c r="N1558" s="10">
        <f t="shared" si="148"/>
        <v>2016</v>
      </c>
      <c r="O1558" t="b">
        <v>0</v>
      </c>
      <c r="P1558">
        <v>12</v>
      </c>
      <c r="Q1558" s="10">
        <f t="shared" si="144"/>
        <v>45</v>
      </c>
      <c r="R1558" s="10">
        <f t="shared" si="149"/>
        <v>56.42</v>
      </c>
      <c r="S1558" t="b">
        <v>0</v>
      </c>
      <c r="T1558" t="s">
        <v>8287</v>
      </c>
      <c r="U1558" s="12" t="s">
        <v>8347</v>
      </c>
      <c r="V1558" t="s">
        <v>8352</v>
      </c>
    </row>
    <row r="1559" spans="1:22" ht="45" hidden="1" x14ac:dyDescent="0.25">
      <c r="A1559">
        <v>1557</v>
      </c>
      <c r="B1559" s="3" t="s">
        <v>1558</v>
      </c>
      <c r="C1559" s="9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f t="shared" si="145"/>
        <v>41902.65315972222</v>
      </c>
      <c r="K1559" s="10">
        <f t="shared" si="146"/>
        <v>2014</v>
      </c>
      <c r="L1559">
        <v>1408549233</v>
      </c>
      <c r="M1559" s="14">
        <f t="shared" si="147"/>
        <v>41871.65315972222</v>
      </c>
      <c r="N1559" s="10">
        <f t="shared" si="148"/>
        <v>2014</v>
      </c>
      <c r="O1559" t="b">
        <v>0</v>
      </c>
      <c r="P1559">
        <v>1</v>
      </c>
      <c r="Q1559" s="10">
        <f t="shared" si="144"/>
        <v>4</v>
      </c>
      <c r="R1559" s="10">
        <f t="shared" si="149"/>
        <v>100</v>
      </c>
      <c r="S1559" t="b">
        <v>0</v>
      </c>
      <c r="T1559" t="s">
        <v>8287</v>
      </c>
      <c r="U1559" s="12" t="s">
        <v>8347</v>
      </c>
      <c r="V1559" t="s">
        <v>8352</v>
      </c>
    </row>
    <row r="1560" spans="1:22" ht="45" hidden="1" x14ac:dyDescent="0.25">
      <c r="A1560">
        <v>1558</v>
      </c>
      <c r="B1560" s="3" t="s">
        <v>1559</v>
      </c>
      <c r="C1560" s="9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f t="shared" si="145"/>
        <v>42244.508333333331</v>
      </c>
      <c r="K1560" s="10">
        <f t="shared" si="146"/>
        <v>2015</v>
      </c>
      <c r="L1560">
        <v>1435656759</v>
      </c>
      <c r="M1560" s="14">
        <f t="shared" si="147"/>
        <v>42185.397673611107</v>
      </c>
      <c r="N1560" s="10">
        <f t="shared" si="148"/>
        <v>2015</v>
      </c>
      <c r="O1560" t="b">
        <v>0</v>
      </c>
      <c r="P1560">
        <v>3</v>
      </c>
      <c r="Q1560" s="10">
        <f t="shared" si="144"/>
        <v>5</v>
      </c>
      <c r="R1560" s="10">
        <f t="shared" si="149"/>
        <v>11.67</v>
      </c>
      <c r="S1560" t="b">
        <v>0</v>
      </c>
      <c r="T1560" t="s">
        <v>8287</v>
      </c>
      <c r="U1560" s="12" t="s">
        <v>8347</v>
      </c>
      <c r="V1560" t="s">
        <v>8352</v>
      </c>
    </row>
    <row r="1561" spans="1:22" ht="45" hidden="1" x14ac:dyDescent="0.25">
      <c r="A1561">
        <v>1559</v>
      </c>
      <c r="B1561" s="3" t="s">
        <v>1560</v>
      </c>
      <c r="C1561" s="9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f t="shared" si="145"/>
        <v>42123.05322916666</v>
      </c>
      <c r="K1561" s="10">
        <f t="shared" si="146"/>
        <v>2015</v>
      </c>
      <c r="L1561">
        <v>1428974199</v>
      </c>
      <c r="M1561" s="14">
        <f t="shared" si="147"/>
        <v>42108.05322916666</v>
      </c>
      <c r="N1561" s="10">
        <f t="shared" si="148"/>
        <v>2015</v>
      </c>
      <c r="O1561" t="b">
        <v>0</v>
      </c>
      <c r="P1561">
        <v>1</v>
      </c>
      <c r="Q1561" s="10">
        <f t="shared" si="144"/>
        <v>0</v>
      </c>
      <c r="R1561" s="10">
        <f t="shared" si="149"/>
        <v>50</v>
      </c>
      <c r="S1561" t="b">
        <v>0</v>
      </c>
      <c r="T1561" t="s">
        <v>8287</v>
      </c>
      <c r="U1561" s="12" t="s">
        <v>8347</v>
      </c>
      <c r="V1561" t="s">
        <v>8352</v>
      </c>
    </row>
    <row r="1562" spans="1:22" ht="60" hidden="1" x14ac:dyDescent="0.25">
      <c r="A1562">
        <v>1560</v>
      </c>
      <c r="B1562" s="3" t="s">
        <v>1561</v>
      </c>
      <c r="C1562" s="9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f t="shared" si="145"/>
        <v>41956.062418981484</v>
      </c>
      <c r="K1562" s="10">
        <f t="shared" si="146"/>
        <v>2014</v>
      </c>
      <c r="L1562">
        <v>1414110593</v>
      </c>
      <c r="M1562" s="14">
        <f t="shared" si="147"/>
        <v>41936.020752314813</v>
      </c>
      <c r="N1562" s="10">
        <f t="shared" si="148"/>
        <v>2014</v>
      </c>
      <c r="O1562" t="b">
        <v>0</v>
      </c>
      <c r="P1562">
        <v>4</v>
      </c>
      <c r="Q1562" s="10">
        <f t="shared" si="144"/>
        <v>4</v>
      </c>
      <c r="R1562" s="10">
        <f t="shared" si="149"/>
        <v>23.5</v>
      </c>
      <c r="S1562" t="b">
        <v>0</v>
      </c>
      <c r="T1562" t="s">
        <v>8287</v>
      </c>
      <c r="U1562" s="12" t="s">
        <v>8347</v>
      </c>
      <c r="V1562" t="s">
        <v>8352</v>
      </c>
    </row>
    <row r="1563" spans="1:22" ht="60" hidden="1" x14ac:dyDescent="0.25">
      <c r="A1563">
        <v>1561</v>
      </c>
      <c r="B1563" s="3" t="s">
        <v>1562</v>
      </c>
      <c r="C1563" s="9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f t="shared" si="145"/>
        <v>41585.083368055559</v>
      </c>
      <c r="K1563" s="10">
        <f t="shared" si="146"/>
        <v>2013</v>
      </c>
      <c r="L1563">
        <v>1381194003</v>
      </c>
      <c r="M1563" s="14">
        <f t="shared" si="147"/>
        <v>41555.041701388887</v>
      </c>
      <c r="N1563" s="10">
        <f t="shared" si="148"/>
        <v>2013</v>
      </c>
      <c r="O1563" t="b">
        <v>0</v>
      </c>
      <c r="P1563">
        <v>1</v>
      </c>
      <c r="Q1563" s="10">
        <f t="shared" si="144"/>
        <v>1</v>
      </c>
      <c r="R1563" s="10">
        <f t="shared" si="149"/>
        <v>67</v>
      </c>
      <c r="S1563" t="b">
        <v>0</v>
      </c>
      <c r="T1563" t="s">
        <v>8288</v>
      </c>
      <c r="U1563" s="12" t="s">
        <v>8331</v>
      </c>
      <c r="V1563" t="s">
        <v>8353</v>
      </c>
    </row>
    <row r="1564" spans="1:22" ht="60" hidden="1" x14ac:dyDescent="0.25">
      <c r="A1564">
        <v>1562</v>
      </c>
      <c r="B1564" s="3" t="s">
        <v>1563</v>
      </c>
      <c r="C1564" s="9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f t="shared" si="145"/>
        <v>40149.034722222219</v>
      </c>
      <c r="K1564" s="10">
        <f t="shared" si="146"/>
        <v>2009</v>
      </c>
      <c r="L1564">
        <v>1253712916</v>
      </c>
      <c r="M1564" s="14">
        <f t="shared" si="147"/>
        <v>40079.566157407404</v>
      </c>
      <c r="N1564" s="10">
        <f t="shared" si="148"/>
        <v>2009</v>
      </c>
      <c r="O1564" t="b">
        <v>0</v>
      </c>
      <c r="P1564">
        <v>0</v>
      </c>
      <c r="Q1564" s="10">
        <f t="shared" si="144"/>
        <v>0</v>
      </c>
      <c r="R1564" s="10">
        <f t="shared" si="149"/>
        <v>0</v>
      </c>
      <c r="S1564" t="b">
        <v>0</v>
      </c>
      <c r="T1564" t="s">
        <v>8288</v>
      </c>
      <c r="U1564" s="12" t="s">
        <v>8331</v>
      </c>
      <c r="V1564" t="s">
        <v>8353</v>
      </c>
    </row>
    <row r="1565" spans="1:22" ht="45" hidden="1" x14ac:dyDescent="0.25">
      <c r="A1565">
        <v>1563</v>
      </c>
      <c r="B1565" s="3" t="s">
        <v>1564</v>
      </c>
      <c r="C1565" s="9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f t="shared" si="145"/>
        <v>41712.700821759259</v>
      </c>
      <c r="K1565" s="10">
        <f t="shared" si="146"/>
        <v>2014</v>
      </c>
      <c r="L1565">
        <v>1389635351</v>
      </c>
      <c r="M1565" s="14">
        <f t="shared" si="147"/>
        <v>41652.742488425924</v>
      </c>
      <c r="N1565" s="10">
        <f t="shared" si="148"/>
        <v>2014</v>
      </c>
      <c r="O1565" t="b">
        <v>0</v>
      </c>
      <c r="P1565">
        <v>2</v>
      </c>
      <c r="Q1565" s="10">
        <f t="shared" si="144"/>
        <v>1</v>
      </c>
      <c r="R1565" s="10">
        <f t="shared" si="149"/>
        <v>42.5</v>
      </c>
      <c r="S1565" t="b">
        <v>0</v>
      </c>
      <c r="T1565" t="s">
        <v>8288</v>
      </c>
      <c r="U1565" s="12" t="s">
        <v>8331</v>
      </c>
      <c r="V1565" t="s">
        <v>8353</v>
      </c>
    </row>
    <row r="1566" spans="1:22" ht="60" hidden="1" x14ac:dyDescent="0.25">
      <c r="A1566">
        <v>1564</v>
      </c>
      <c r="B1566" s="3" t="s">
        <v>1565</v>
      </c>
      <c r="C1566" s="9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f t="shared" si="145"/>
        <v>42152.836805555555</v>
      </c>
      <c r="K1566" s="10">
        <f t="shared" si="146"/>
        <v>2015</v>
      </c>
      <c r="L1566">
        <v>1430124509</v>
      </c>
      <c r="M1566" s="14">
        <f t="shared" si="147"/>
        <v>42121.367002314815</v>
      </c>
      <c r="N1566" s="10">
        <f t="shared" si="148"/>
        <v>2015</v>
      </c>
      <c r="O1566" t="b">
        <v>0</v>
      </c>
      <c r="P1566">
        <v>1</v>
      </c>
      <c r="Q1566" s="10">
        <f t="shared" si="144"/>
        <v>0</v>
      </c>
      <c r="R1566" s="10">
        <f t="shared" si="149"/>
        <v>10</v>
      </c>
      <c r="S1566" t="b">
        <v>0</v>
      </c>
      <c r="T1566" t="s">
        <v>8288</v>
      </c>
      <c r="U1566" s="12" t="s">
        <v>8331</v>
      </c>
      <c r="V1566" t="s">
        <v>8353</v>
      </c>
    </row>
    <row r="1567" spans="1:22" ht="60" hidden="1" x14ac:dyDescent="0.25">
      <c r="A1567">
        <v>1565</v>
      </c>
      <c r="B1567" s="3" t="s">
        <v>1566</v>
      </c>
      <c r="C1567" s="9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f t="shared" si="145"/>
        <v>40702.729872685188</v>
      </c>
      <c r="K1567" s="10">
        <f t="shared" si="146"/>
        <v>2011</v>
      </c>
      <c r="L1567">
        <v>1304962261</v>
      </c>
      <c r="M1567" s="14">
        <f t="shared" si="147"/>
        <v>40672.729872685188</v>
      </c>
      <c r="N1567" s="10">
        <f t="shared" si="148"/>
        <v>2011</v>
      </c>
      <c r="O1567" t="b">
        <v>0</v>
      </c>
      <c r="P1567">
        <v>1</v>
      </c>
      <c r="Q1567" s="10">
        <f t="shared" si="144"/>
        <v>3</v>
      </c>
      <c r="R1567" s="10">
        <f t="shared" si="149"/>
        <v>100</v>
      </c>
      <c r="S1567" t="b">
        <v>0</v>
      </c>
      <c r="T1567" t="s">
        <v>8288</v>
      </c>
      <c r="U1567" s="12" t="s">
        <v>8331</v>
      </c>
      <c r="V1567" t="s">
        <v>8353</v>
      </c>
    </row>
    <row r="1568" spans="1:22" ht="45" hidden="1" x14ac:dyDescent="0.25">
      <c r="A1568">
        <v>1566</v>
      </c>
      <c r="B1568" s="3" t="s">
        <v>1567</v>
      </c>
      <c r="C1568" s="9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f t="shared" si="145"/>
        <v>42578.916666666672</v>
      </c>
      <c r="K1568" s="10">
        <f t="shared" si="146"/>
        <v>2016</v>
      </c>
      <c r="L1568">
        <v>1467151204</v>
      </c>
      <c r="M1568" s="14">
        <f t="shared" si="147"/>
        <v>42549.916712962964</v>
      </c>
      <c r="N1568" s="10">
        <f t="shared" si="148"/>
        <v>2016</v>
      </c>
      <c r="O1568" t="b">
        <v>0</v>
      </c>
      <c r="P1568">
        <v>59</v>
      </c>
      <c r="Q1568" s="10">
        <f t="shared" si="144"/>
        <v>21</v>
      </c>
      <c r="R1568" s="10">
        <f t="shared" si="149"/>
        <v>108.05</v>
      </c>
      <c r="S1568" t="b">
        <v>0</v>
      </c>
      <c r="T1568" t="s">
        <v>8288</v>
      </c>
      <c r="U1568" s="12" t="s">
        <v>8331</v>
      </c>
      <c r="V1568" t="s">
        <v>8353</v>
      </c>
    </row>
    <row r="1569" spans="1:22" ht="60" hidden="1" x14ac:dyDescent="0.25">
      <c r="A1569">
        <v>1567</v>
      </c>
      <c r="B1569" s="3" t="s">
        <v>1568</v>
      </c>
      <c r="C1569" s="9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f t="shared" si="145"/>
        <v>41687</v>
      </c>
      <c r="K1569" s="10">
        <f t="shared" si="146"/>
        <v>2014</v>
      </c>
      <c r="L1569">
        <v>1391293745</v>
      </c>
      <c r="M1569" s="14">
        <f t="shared" si="147"/>
        <v>41671.936863425923</v>
      </c>
      <c r="N1569" s="10">
        <f t="shared" si="148"/>
        <v>2014</v>
      </c>
      <c r="O1569" t="b">
        <v>0</v>
      </c>
      <c r="P1569">
        <v>13</v>
      </c>
      <c r="Q1569" s="10">
        <f t="shared" si="144"/>
        <v>4</v>
      </c>
      <c r="R1569" s="10">
        <f t="shared" si="149"/>
        <v>26.92</v>
      </c>
      <c r="S1569" t="b">
        <v>0</v>
      </c>
      <c r="T1569" t="s">
        <v>8288</v>
      </c>
      <c r="U1569" s="12" t="s">
        <v>8331</v>
      </c>
      <c r="V1569" t="s">
        <v>8353</v>
      </c>
    </row>
    <row r="1570" spans="1:22" ht="45" hidden="1" x14ac:dyDescent="0.25">
      <c r="A1570">
        <v>1568</v>
      </c>
      <c r="B1570" s="3" t="s">
        <v>1569</v>
      </c>
      <c r="C1570" s="9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f t="shared" si="145"/>
        <v>41997.062326388885</v>
      </c>
      <c r="K1570" s="10">
        <f t="shared" si="146"/>
        <v>2014</v>
      </c>
      <c r="L1570">
        <v>1416360585</v>
      </c>
      <c r="M1570" s="14">
        <f t="shared" si="147"/>
        <v>41962.062326388885</v>
      </c>
      <c r="N1570" s="10">
        <f t="shared" si="148"/>
        <v>2014</v>
      </c>
      <c r="O1570" t="b">
        <v>0</v>
      </c>
      <c r="P1570">
        <v>22</v>
      </c>
      <c r="Q1570" s="10">
        <f t="shared" si="144"/>
        <v>14</v>
      </c>
      <c r="R1570" s="10">
        <f t="shared" si="149"/>
        <v>155</v>
      </c>
      <c r="S1570" t="b">
        <v>0</v>
      </c>
      <c r="T1570" t="s">
        <v>8288</v>
      </c>
      <c r="U1570" s="12" t="s">
        <v>8331</v>
      </c>
      <c r="V1570" t="s">
        <v>8353</v>
      </c>
    </row>
    <row r="1571" spans="1:22" hidden="1" x14ac:dyDescent="0.25">
      <c r="A1571">
        <v>1569</v>
      </c>
      <c r="B1571" s="3" t="s">
        <v>1570</v>
      </c>
      <c r="C1571" s="9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f t="shared" si="145"/>
        <v>41419.679560185185</v>
      </c>
      <c r="K1571" s="10">
        <f t="shared" si="146"/>
        <v>2013</v>
      </c>
      <c r="L1571">
        <v>1366906714</v>
      </c>
      <c r="M1571" s="14">
        <f t="shared" si="147"/>
        <v>41389.679560185185</v>
      </c>
      <c r="N1571" s="10">
        <f t="shared" si="148"/>
        <v>2013</v>
      </c>
      <c r="O1571" t="b">
        <v>0</v>
      </c>
      <c r="P1571">
        <v>0</v>
      </c>
      <c r="Q1571" s="10">
        <f t="shared" si="144"/>
        <v>0</v>
      </c>
      <c r="R1571" s="10">
        <f t="shared" si="149"/>
        <v>0</v>
      </c>
      <c r="S1571" t="b">
        <v>0</v>
      </c>
      <c r="T1571" t="s">
        <v>8288</v>
      </c>
      <c r="U1571" s="12" t="s">
        <v>8331</v>
      </c>
      <c r="V1571" t="s">
        <v>8353</v>
      </c>
    </row>
    <row r="1572" spans="1:22" ht="30" hidden="1" x14ac:dyDescent="0.25">
      <c r="A1572">
        <v>1570</v>
      </c>
      <c r="B1572" s="3" t="s">
        <v>1571</v>
      </c>
      <c r="C1572" s="9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f t="shared" si="145"/>
        <v>42468.771782407406</v>
      </c>
      <c r="K1572" s="10">
        <f t="shared" si="146"/>
        <v>2016</v>
      </c>
      <c r="L1572">
        <v>1457551882</v>
      </c>
      <c r="M1572" s="14">
        <f t="shared" si="147"/>
        <v>42438.813449074078</v>
      </c>
      <c r="N1572" s="10">
        <f t="shared" si="148"/>
        <v>2016</v>
      </c>
      <c r="O1572" t="b">
        <v>0</v>
      </c>
      <c r="P1572">
        <v>52</v>
      </c>
      <c r="Q1572" s="10">
        <f t="shared" si="144"/>
        <v>41</v>
      </c>
      <c r="R1572" s="10">
        <f t="shared" si="149"/>
        <v>47.77</v>
      </c>
      <c r="S1572" t="b">
        <v>0</v>
      </c>
      <c r="T1572" t="s">
        <v>8288</v>
      </c>
      <c r="U1572" s="12" t="s">
        <v>8331</v>
      </c>
      <c r="V1572" t="s">
        <v>8353</v>
      </c>
    </row>
    <row r="1573" spans="1:22" ht="60" hidden="1" x14ac:dyDescent="0.25">
      <c r="A1573">
        <v>1571</v>
      </c>
      <c r="B1573" s="3" t="s">
        <v>1572</v>
      </c>
      <c r="C1573" s="9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f t="shared" si="145"/>
        <v>42174.769479166673</v>
      </c>
      <c r="K1573" s="10">
        <f t="shared" si="146"/>
        <v>2015</v>
      </c>
      <c r="L1573">
        <v>1432146483</v>
      </c>
      <c r="M1573" s="14">
        <f t="shared" si="147"/>
        <v>42144.769479166673</v>
      </c>
      <c r="N1573" s="10">
        <f t="shared" si="148"/>
        <v>2015</v>
      </c>
      <c r="O1573" t="b">
        <v>0</v>
      </c>
      <c r="P1573">
        <v>4</v>
      </c>
      <c r="Q1573" s="10">
        <f t="shared" si="144"/>
        <v>1</v>
      </c>
      <c r="R1573" s="10">
        <f t="shared" si="149"/>
        <v>20</v>
      </c>
      <c r="S1573" t="b">
        <v>0</v>
      </c>
      <c r="T1573" t="s">
        <v>8288</v>
      </c>
      <c r="U1573" s="12" t="s">
        <v>8331</v>
      </c>
      <c r="V1573" t="s">
        <v>8353</v>
      </c>
    </row>
    <row r="1574" spans="1:22" ht="60" hidden="1" x14ac:dyDescent="0.25">
      <c r="A1574">
        <v>1572</v>
      </c>
      <c r="B1574" s="3" t="s">
        <v>1573</v>
      </c>
      <c r="C1574" s="9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f t="shared" si="145"/>
        <v>42428.999305555553</v>
      </c>
      <c r="K1574" s="10">
        <f t="shared" si="146"/>
        <v>2016</v>
      </c>
      <c r="L1574">
        <v>1454546859</v>
      </c>
      <c r="M1574" s="14">
        <f t="shared" si="147"/>
        <v>42404.033090277779</v>
      </c>
      <c r="N1574" s="10">
        <f t="shared" si="148"/>
        <v>2016</v>
      </c>
      <c r="O1574" t="b">
        <v>0</v>
      </c>
      <c r="P1574">
        <v>3</v>
      </c>
      <c r="Q1574" s="10">
        <f t="shared" si="144"/>
        <v>5</v>
      </c>
      <c r="R1574" s="10">
        <f t="shared" si="149"/>
        <v>41.67</v>
      </c>
      <c r="S1574" t="b">
        <v>0</v>
      </c>
      <c r="T1574" t="s">
        <v>8288</v>
      </c>
      <c r="U1574" s="12" t="s">
        <v>8331</v>
      </c>
      <c r="V1574" t="s">
        <v>8353</v>
      </c>
    </row>
    <row r="1575" spans="1:22" ht="60" hidden="1" x14ac:dyDescent="0.25">
      <c r="A1575">
        <v>1573</v>
      </c>
      <c r="B1575" s="3" t="s">
        <v>1574</v>
      </c>
      <c r="C1575" s="9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f t="shared" si="145"/>
        <v>42826.165972222225</v>
      </c>
      <c r="K1575" s="10">
        <f t="shared" si="146"/>
        <v>2017</v>
      </c>
      <c r="L1575">
        <v>1487548802</v>
      </c>
      <c r="M1575" s="14">
        <f t="shared" si="147"/>
        <v>42786.000023148154</v>
      </c>
      <c r="N1575" s="10">
        <f t="shared" si="148"/>
        <v>2017</v>
      </c>
      <c r="O1575" t="b">
        <v>0</v>
      </c>
      <c r="P1575">
        <v>3</v>
      </c>
      <c r="Q1575" s="10">
        <f t="shared" si="144"/>
        <v>2</v>
      </c>
      <c r="R1575" s="10">
        <f t="shared" si="149"/>
        <v>74.33</v>
      </c>
      <c r="S1575" t="b">
        <v>0</v>
      </c>
      <c r="T1575" t="s">
        <v>8288</v>
      </c>
      <c r="U1575" s="12" t="s">
        <v>8331</v>
      </c>
      <c r="V1575" t="s">
        <v>8353</v>
      </c>
    </row>
    <row r="1576" spans="1:22" ht="60" hidden="1" x14ac:dyDescent="0.25">
      <c r="A1576">
        <v>1574</v>
      </c>
      <c r="B1576" s="3" t="s">
        <v>1575</v>
      </c>
      <c r="C1576" s="9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f t="shared" si="145"/>
        <v>42052.927418981482</v>
      </c>
      <c r="K1576" s="10">
        <f t="shared" si="146"/>
        <v>2015</v>
      </c>
      <c r="L1576">
        <v>1421187329</v>
      </c>
      <c r="M1576" s="14">
        <f t="shared" si="147"/>
        <v>42017.927418981482</v>
      </c>
      <c r="N1576" s="10">
        <f t="shared" si="148"/>
        <v>2015</v>
      </c>
      <c r="O1576" t="b">
        <v>0</v>
      </c>
      <c r="P1576">
        <v>6</v>
      </c>
      <c r="Q1576" s="10">
        <f t="shared" si="144"/>
        <v>5</v>
      </c>
      <c r="R1576" s="10">
        <f t="shared" si="149"/>
        <v>84.33</v>
      </c>
      <c r="S1576" t="b">
        <v>0</v>
      </c>
      <c r="T1576" t="s">
        <v>8288</v>
      </c>
      <c r="U1576" s="12" t="s">
        <v>8331</v>
      </c>
      <c r="V1576" t="s">
        <v>8353</v>
      </c>
    </row>
    <row r="1577" spans="1:22" ht="60" hidden="1" x14ac:dyDescent="0.25">
      <c r="A1577">
        <v>1575</v>
      </c>
      <c r="B1577" s="3" t="s">
        <v>1576</v>
      </c>
      <c r="C1577" s="9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f t="shared" si="145"/>
        <v>41829.524259259262</v>
      </c>
      <c r="K1577" s="10">
        <f t="shared" si="146"/>
        <v>2014</v>
      </c>
      <c r="L1577">
        <v>1402317296</v>
      </c>
      <c r="M1577" s="14">
        <f t="shared" si="147"/>
        <v>41799.524259259262</v>
      </c>
      <c r="N1577" s="10">
        <f t="shared" si="148"/>
        <v>2014</v>
      </c>
      <c r="O1577" t="b">
        <v>0</v>
      </c>
      <c r="P1577">
        <v>35</v>
      </c>
      <c r="Q1577" s="10">
        <f t="shared" si="144"/>
        <v>23</v>
      </c>
      <c r="R1577" s="10">
        <f t="shared" si="149"/>
        <v>65.459999999999994</v>
      </c>
      <c r="S1577" t="b">
        <v>0</v>
      </c>
      <c r="T1577" t="s">
        <v>8288</v>
      </c>
      <c r="U1577" s="12" t="s">
        <v>8331</v>
      </c>
      <c r="V1577" t="s">
        <v>8353</v>
      </c>
    </row>
    <row r="1578" spans="1:22" ht="45" hidden="1" x14ac:dyDescent="0.25">
      <c r="A1578">
        <v>1576</v>
      </c>
      <c r="B1578" s="3" t="s">
        <v>1577</v>
      </c>
      <c r="C1578" s="9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f t="shared" si="145"/>
        <v>42185.879259259258</v>
      </c>
      <c r="K1578" s="10">
        <f t="shared" si="146"/>
        <v>2015</v>
      </c>
      <c r="L1578">
        <v>1431810368</v>
      </c>
      <c r="M1578" s="14">
        <f t="shared" si="147"/>
        <v>42140.879259259258</v>
      </c>
      <c r="N1578" s="10">
        <f t="shared" si="148"/>
        <v>2015</v>
      </c>
      <c r="O1578" t="b">
        <v>0</v>
      </c>
      <c r="P1578">
        <v>10</v>
      </c>
      <c r="Q1578" s="10">
        <f t="shared" si="144"/>
        <v>13</v>
      </c>
      <c r="R1578" s="10">
        <f t="shared" si="149"/>
        <v>65</v>
      </c>
      <c r="S1578" t="b">
        <v>0</v>
      </c>
      <c r="T1578" t="s">
        <v>8288</v>
      </c>
      <c r="U1578" s="12" t="s">
        <v>8331</v>
      </c>
      <c r="V1578" t="s">
        <v>8353</v>
      </c>
    </row>
    <row r="1579" spans="1:22" ht="60" hidden="1" x14ac:dyDescent="0.25">
      <c r="A1579">
        <v>1577</v>
      </c>
      <c r="B1579" s="3" t="s">
        <v>1578</v>
      </c>
      <c r="C1579" s="9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f t="shared" si="145"/>
        <v>41114.847777777781</v>
      </c>
      <c r="K1579" s="10">
        <f t="shared" si="146"/>
        <v>2012</v>
      </c>
      <c r="L1579">
        <v>1337977248</v>
      </c>
      <c r="M1579" s="14">
        <f t="shared" si="147"/>
        <v>41054.847777777781</v>
      </c>
      <c r="N1579" s="10">
        <f t="shared" si="148"/>
        <v>2012</v>
      </c>
      <c r="O1579" t="b">
        <v>0</v>
      </c>
      <c r="P1579">
        <v>2</v>
      </c>
      <c r="Q1579" s="10">
        <f t="shared" si="144"/>
        <v>1</v>
      </c>
      <c r="R1579" s="10">
        <f t="shared" si="149"/>
        <v>27.5</v>
      </c>
      <c r="S1579" t="b">
        <v>0</v>
      </c>
      <c r="T1579" t="s">
        <v>8288</v>
      </c>
      <c r="U1579" s="12" t="s">
        <v>8331</v>
      </c>
      <c r="V1579" t="s">
        <v>8353</v>
      </c>
    </row>
    <row r="1580" spans="1:22" ht="60" hidden="1" x14ac:dyDescent="0.25">
      <c r="A1580">
        <v>1578</v>
      </c>
      <c r="B1580" s="3" t="s">
        <v>1579</v>
      </c>
      <c r="C1580" s="9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f t="shared" si="145"/>
        <v>40423.083333333336</v>
      </c>
      <c r="K1580" s="10">
        <f t="shared" si="146"/>
        <v>2010</v>
      </c>
      <c r="L1580">
        <v>1281317691</v>
      </c>
      <c r="M1580" s="14">
        <f t="shared" si="147"/>
        <v>40399.065868055557</v>
      </c>
      <c r="N1580" s="10">
        <f t="shared" si="148"/>
        <v>2010</v>
      </c>
      <c r="O1580" t="b">
        <v>0</v>
      </c>
      <c r="P1580">
        <v>4</v>
      </c>
      <c r="Q1580" s="10">
        <f t="shared" si="144"/>
        <v>11</v>
      </c>
      <c r="R1580" s="10">
        <f t="shared" si="149"/>
        <v>51.25</v>
      </c>
      <c r="S1580" t="b">
        <v>0</v>
      </c>
      <c r="T1580" t="s">
        <v>8288</v>
      </c>
      <c r="U1580" s="12" t="s">
        <v>8331</v>
      </c>
      <c r="V1580" t="s">
        <v>8353</v>
      </c>
    </row>
    <row r="1581" spans="1:22" ht="45" hidden="1" x14ac:dyDescent="0.25">
      <c r="A1581">
        <v>1579</v>
      </c>
      <c r="B1581" s="3" t="s">
        <v>1580</v>
      </c>
      <c r="C1581" s="9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f t="shared" si="145"/>
        <v>41514.996423611112</v>
      </c>
      <c r="K1581" s="10">
        <f t="shared" si="146"/>
        <v>2013</v>
      </c>
      <c r="L1581">
        <v>1374882891</v>
      </c>
      <c r="M1581" s="14">
        <f t="shared" si="147"/>
        <v>41481.996423611112</v>
      </c>
      <c r="N1581" s="10">
        <f t="shared" si="148"/>
        <v>2013</v>
      </c>
      <c r="O1581" t="b">
        <v>0</v>
      </c>
      <c r="P1581">
        <v>2</v>
      </c>
      <c r="Q1581" s="10">
        <f t="shared" si="144"/>
        <v>1</v>
      </c>
      <c r="R1581" s="10">
        <f t="shared" si="149"/>
        <v>14</v>
      </c>
      <c r="S1581" t="b">
        <v>0</v>
      </c>
      <c r="T1581" t="s">
        <v>8288</v>
      </c>
      <c r="U1581" s="12" t="s">
        <v>8331</v>
      </c>
      <c r="V1581" t="s">
        <v>8353</v>
      </c>
    </row>
    <row r="1582" spans="1:22" ht="45" hidden="1" x14ac:dyDescent="0.25">
      <c r="A1582">
        <v>1580</v>
      </c>
      <c r="B1582" s="3" t="s">
        <v>1581</v>
      </c>
      <c r="C1582" s="9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f t="shared" si="145"/>
        <v>41050.050069444449</v>
      </c>
      <c r="K1582" s="10">
        <f t="shared" si="146"/>
        <v>2012</v>
      </c>
      <c r="L1582">
        <v>1332378726</v>
      </c>
      <c r="M1582" s="14">
        <f t="shared" si="147"/>
        <v>40990.050069444449</v>
      </c>
      <c r="N1582" s="10">
        <f t="shared" si="148"/>
        <v>2012</v>
      </c>
      <c r="O1582" t="b">
        <v>0</v>
      </c>
      <c r="P1582">
        <v>0</v>
      </c>
      <c r="Q1582" s="10">
        <f t="shared" si="144"/>
        <v>0</v>
      </c>
      <c r="R1582" s="10">
        <f t="shared" si="149"/>
        <v>0</v>
      </c>
      <c r="S1582" t="b">
        <v>0</v>
      </c>
      <c r="T1582" t="s">
        <v>8288</v>
      </c>
      <c r="U1582" s="12" t="s">
        <v>8331</v>
      </c>
      <c r="V1582" t="s">
        <v>8353</v>
      </c>
    </row>
    <row r="1583" spans="1:22" ht="60" hidden="1" x14ac:dyDescent="0.25">
      <c r="A1583">
        <v>1581</v>
      </c>
      <c r="B1583" s="3" t="s">
        <v>1582</v>
      </c>
      <c r="C1583" s="9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f t="shared" si="145"/>
        <v>42357.448958333334</v>
      </c>
      <c r="K1583" s="10">
        <f t="shared" si="146"/>
        <v>2015</v>
      </c>
      <c r="L1583">
        <v>1447757190</v>
      </c>
      <c r="M1583" s="14">
        <f t="shared" si="147"/>
        <v>42325.448958333334</v>
      </c>
      <c r="N1583" s="10">
        <f t="shared" si="148"/>
        <v>2015</v>
      </c>
      <c r="O1583" t="b">
        <v>0</v>
      </c>
      <c r="P1583">
        <v>1</v>
      </c>
      <c r="Q1583" s="10">
        <f t="shared" si="144"/>
        <v>1</v>
      </c>
      <c r="R1583" s="10">
        <f t="shared" si="149"/>
        <v>5</v>
      </c>
      <c r="S1583" t="b">
        <v>0</v>
      </c>
      <c r="T1583" t="s">
        <v>8289</v>
      </c>
      <c r="U1583" s="12" t="s">
        <v>8347</v>
      </c>
      <c r="V1583" t="s">
        <v>8354</v>
      </c>
    </row>
    <row r="1584" spans="1:22" ht="30" hidden="1" x14ac:dyDescent="0.25">
      <c r="A1584">
        <v>1582</v>
      </c>
      <c r="B1584" s="3" t="s">
        <v>1583</v>
      </c>
      <c r="C1584" s="9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f t="shared" si="145"/>
        <v>42303.888888888891</v>
      </c>
      <c r="K1584" s="10">
        <f t="shared" si="146"/>
        <v>2015</v>
      </c>
      <c r="L1584">
        <v>1440961053</v>
      </c>
      <c r="M1584" s="14">
        <f t="shared" si="147"/>
        <v>42246.789965277778</v>
      </c>
      <c r="N1584" s="10">
        <f t="shared" si="148"/>
        <v>2015</v>
      </c>
      <c r="O1584" t="b">
        <v>0</v>
      </c>
      <c r="P1584">
        <v>3</v>
      </c>
      <c r="Q1584" s="10">
        <f t="shared" si="144"/>
        <v>9</v>
      </c>
      <c r="R1584" s="10">
        <f t="shared" si="149"/>
        <v>31</v>
      </c>
      <c r="S1584" t="b">
        <v>0</v>
      </c>
      <c r="T1584" t="s">
        <v>8289</v>
      </c>
      <c r="U1584" s="12" t="s">
        <v>8347</v>
      </c>
      <c r="V1584" t="s">
        <v>8354</v>
      </c>
    </row>
    <row r="1585" spans="1:22" ht="60" hidden="1" x14ac:dyDescent="0.25">
      <c r="A1585">
        <v>1583</v>
      </c>
      <c r="B1585" s="3" t="s">
        <v>1584</v>
      </c>
      <c r="C1585" s="9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f t="shared" si="145"/>
        <v>41907.904988425929</v>
      </c>
      <c r="K1585" s="10">
        <f t="shared" si="146"/>
        <v>2014</v>
      </c>
      <c r="L1585">
        <v>1409089391</v>
      </c>
      <c r="M1585" s="14">
        <f t="shared" si="147"/>
        <v>41877.904988425929</v>
      </c>
      <c r="N1585" s="10">
        <f t="shared" si="148"/>
        <v>2014</v>
      </c>
      <c r="O1585" t="b">
        <v>0</v>
      </c>
      <c r="P1585">
        <v>1</v>
      </c>
      <c r="Q1585" s="10">
        <f t="shared" si="144"/>
        <v>0</v>
      </c>
      <c r="R1585" s="10">
        <f t="shared" si="149"/>
        <v>15</v>
      </c>
      <c r="S1585" t="b">
        <v>0</v>
      </c>
      <c r="T1585" t="s">
        <v>8289</v>
      </c>
      <c r="U1585" s="12" t="s">
        <v>8347</v>
      </c>
      <c r="V1585" t="s">
        <v>8354</v>
      </c>
    </row>
    <row r="1586" spans="1:22" ht="60" hidden="1" x14ac:dyDescent="0.25">
      <c r="A1586">
        <v>1584</v>
      </c>
      <c r="B1586" s="3" t="s">
        <v>1585</v>
      </c>
      <c r="C1586" s="9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f t="shared" si="145"/>
        <v>41789.649317129632</v>
      </c>
      <c r="K1586" s="10">
        <f t="shared" si="146"/>
        <v>2014</v>
      </c>
      <c r="L1586">
        <v>1400600101</v>
      </c>
      <c r="M1586" s="14">
        <f t="shared" si="147"/>
        <v>41779.649317129632</v>
      </c>
      <c r="N1586" s="10">
        <f t="shared" si="148"/>
        <v>2014</v>
      </c>
      <c r="O1586" t="b">
        <v>0</v>
      </c>
      <c r="P1586">
        <v>0</v>
      </c>
      <c r="Q1586" s="10">
        <f t="shared" si="144"/>
        <v>0</v>
      </c>
      <c r="R1586" s="10">
        <f t="shared" si="149"/>
        <v>0</v>
      </c>
      <c r="S1586" t="b">
        <v>0</v>
      </c>
      <c r="T1586" t="s">
        <v>8289</v>
      </c>
      <c r="U1586" s="12" t="s">
        <v>8347</v>
      </c>
      <c r="V1586" t="s">
        <v>8354</v>
      </c>
    </row>
    <row r="1587" spans="1:22" ht="60" hidden="1" x14ac:dyDescent="0.25">
      <c r="A1587">
        <v>1585</v>
      </c>
      <c r="B1587" s="3" t="s">
        <v>1586</v>
      </c>
      <c r="C1587" s="9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f t="shared" si="145"/>
        <v>42729.458333333328</v>
      </c>
      <c r="K1587" s="10">
        <f t="shared" si="146"/>
        <v>2016</v>
      </c>
      <c r="L1587">
        <v>1480800568</v>
      </c>
      <c r="M1587" s="14">
        <f t="shared" si="147"/>
        <v>42707.895462962959</v>
      </c>
      <c r="N1587" s="10">
        <f t="shared" si="148"/>
        <v>2016</v>
      </c>
      <c r="O1587" t="b">
        <v>0</v>
      </c>
      <c r="P1587">
        <v>12</v>
      </c>
      <c r="Q1587" s="10">
        <f t="shared" si="144"/>
        <v>79</v>
      </c>
      <c r="R1587" s="10">
        <f t="shared" si="149"/>
        <v>131.66999999999999</v>
      </c>
      <c r="S1587" t="b">
        <v>0</v>
      </c>
      <c r="T1587" t="s">
        <v>8289</v>
      </c>
      <c r="U1587" s="12" t="s">
        <v>8347</v>
      </c>
      <c r="V1587" t="s">
        <v>8354</v>
      </c>
    </row>
    <row r="1588" spans="1:22" ht="30" hidden="1" x14ac:dyDescent="0.25">
      <c r="A1588">
        <v>1586</v>
      </c>
      <c r="B1588" s="3" t="s">
        <v>1587</v>
      </c>
      <c r="C1588" s="9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f t="shared" si="145"/>
        <v>42099.062754629631</v>
      </c>
      <c r="K1588" s="10">
        <f t="shared" si="146"/>
        <v>2015</v>
      </c>
      <c r="L1588">
        <v>1425609022</v>
      </c>
      <c r="M1588" s="14">
        <f t="shared" si="147"/>
        <v>42069.104421296302</v>
      </c>
      <c r="N1588" s="10">
        <f t="shared" si="148"/>
        <v>2015</v>
      </c>
      <c r="O1588" t="b">
        <v>0</v>
      </c>
      <c r="P1588">
        <v>0</v>
      </c>
      <c r="Q1588" s="10">
        <f t="shared" si="144"/>
        <v>0</v>
      </c>
      <c r="R1588" s="10">
        <f t="shared" si="149"/>
        <v>0</v>
      </c>
      <c r="S1588" t="b">
        <v>0</v>
      </c>
      <c r="T1588" t="s">
        <v>8289</v>
      </c>
      <c r="U1588" s="12" t="s">
        <v>8347</v>
      </c>
      <c r="V1588" t="s">
        <v>8354</v>
      </c>
    </row>
    <row r="1589" spans="1:22" ht="60" hidden="1" x14ac:dyDescent="0.25">
      <c r="A1589">
        <v>1587</v>
      </c>
      <c r="B1589" s="3" t="s">
        <v>1588</v>
      </c>
      <c r="C1589" s="9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f t="shared" si="145"/>
        <v>41986.950983796298</v>
      </c>
      <c r="K1589" s="10">
        <f t="shared" si="146"/>
        <v>2014</v>
      </c>
      <c r="L1589">
        <v>1415918965</v>
      </c>
      <c r="M1589" s="14">
        <f t="shared" si="147"/>
        <v>41956.950983796298</v>
      </c>
      <c r="N1589" s="10">
        <f t="shared" si="148"/>
        <v>2014</v>
      </c>
      <c r="O1589" t="b">
        <v>0</v>
      </c>
      <c r="P1589">
        <v>1</v>
      </c>
      <c r="Q1589" s="10">
        <f t="shared" si="144"/>
        <v>0</v>
      </c>
      <c r="R1589" s="10">
        <f t="shared" si="149"/>
        <v>1</v>
      </c>
      <c r="S1589" t="b">
        <v>0</v>
      </c>
      <c r="T1589" t="s">
        <v>8289</v>
      </c>
      <c r="U1589" s="12" t="s">
        <v>8347</v>
      </c>
      <c r="V1589" t="s">
        <v>8354</v>
      </c>
    </row>
    <row r="1590" spans="1:22" ht="30" hidden="1" x14ac:dyDescent="0.25">
      <c r="A1590">
        <v>1588</v>
      </c>
      <c r="B1590" s="3" t="s">
        <v>1589</v>
      </c>
      <c r="C1590" s="9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f t="shared" si="145"/>
        <v>42035.841666666667</v>
      </c>
      <c r="K1590" s="10">
        <f t="shared" si="146"/>
        <v>2015</v>
      </c>
      <c r="L1590">
        <v>1420091999</v>
      </c>
      <c r="M1590" s="14">
        <f t="shared" si="147"/>
        <v>42005.24998842593</v>
      </c>
      <c r="N1590" s="10">
        <f t="shared" si="148"/>
        <v>2015</v>
      </c>
      <c r="O1590" t="b">
        <v>0</v>
      </c>
      <c r="P1590">
        <v>0</v>
      </c>
      <c r="Q1590" s="10">
        <f t="shared" si="144"/>
        <v>0</v>
      </c>
      <c r="R1590" s="10">
        <f t="shared" si="149"/>
        <v>0</v>
      </c>
      <c r="S1590" t="b">
        <v>0</v>
      </c>
      <c r="T1590" t="s">
        <v>8289</v>
      </c>
      <c r="U1590" s="12" t="s">
        <v>8347</v>
      </c>
      <c r="V1590" t="s">
        <v>8354</v>
      </c>
    </row>
    <row r="1591" spans="1:22" ht="45" hidden="1" x14ac:dyDescent="0.25">
      <c r="A1591">
        <v>1589</v>
      </c>
      <c r="B1591" s="3" t="s">
        <v>1590</v>
      </c>
      <c r="C1591" s="9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f t="shared" si="145"/>
        <v>42286.984791666662</v>
      </c>
      <c r="K1591" s="10">
        <f t="shared" si="146"/>
        <v>2015</v>
      </c>
      <c r="L1591">
        <v>1441841886</v>
      </c>
      <c r="M1591" s="14">
        <f t="shared" si="147"/>
        <v>42256.984791666662</v>
      </c>
      <c r="N1591" s="10">
        <f t="shared" si="148"/>
        <v>2015</v>
      </c>
      <c r="O1591" t="b">
        <v>0</v>
      </c>
      <c r="P1591">
        <v>0</v>
      </c>
      <c r="Q1591" s="10">
        <f t="shared" si="144"/>
        <v>0</v>
      </c>
      <c r="R1591" s="10">
        <f t="shared" si="149"/>
        <v>0</v>
      </c>
      <c r="S1591" t="b">
        <v>0</v>
      </c>
      <c r="T1591" t="s">
        <v>8289</v>
      </c>
      <c r="U1591" s="12" t="s">
        <v>8347</v>
      </c>
      <c r="V1591" t="s">
        <v>8354</v>
      </c>
    </row>
    <row r="1592" spans="1:22" hidden="1" x14ac:dyDescent="0.25">
      <c r="A1592">
        <v>1590</v>
      </c>
      <c r="B1592" s="3" t="s">
        <v>1591</v>
      </c>
      <c r="C1592" s="9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f t="shared" si="145"/>
        <v>42270.857222222221</v>
      </c>
      <c r="K1592" s="10">
        <f t="shared" si="146"/>
        <v>2015</v>
      </c>
      <c r="L1592">
        <v>1440448464</v>
      </c>
      <c r="M1592" s="14">
        <f t="shared" si="147"/>
        <v>42240.857222222221</v>
      </c>
      <c r="N1592" s="10">
        <f t="shared" si="148"/>
        <v>2015</v>
      </c>
      <c r="O1592" t="b">
        <v>0</v>
      </c>
      <c r="P1592">
        <v>2</v>
      </c>
      <c r="Q1592" s="10">
        <f t="shared" si="144"/>
        <v>2</v>
      </c>
      <c r="R1592" s="10">
        <f t="shared" si="149"/>
        <v>510</v>
      </c>
      <c r="S1592" t="b">
        <v>0</v>
      </c>
      <c r="T1592" t="s">
        <v>8289</v>
      </c>
      <c r="U1592" s="12" t="s">
        <v>8347</v>
      </c>
      <c r="V1592" t="s">
        <v>8354</v>
      </c>
    </row>
    <row r="1593" spans="1:22" ht="60" hidden="1" x14ac:dyDescent="0.25">
      <c r="A1593">
        <v>1591</v>
      </c>
      <c r="B1593" s="3" t="s">
        <v>1592</v>
      </c>
      <c r="C1593" s="9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f t="shared" si="145"/>
        <v>42463.68450231482</v>
      </c>
      <c r="K1593" s="10">
        <f t="shared" si="146"/>
        <v>2016</v>
      </c>
      <c r="L1593">
        <v>1457112341</v>
      </c>
      <c r="M1593" s="14">
        <f t="shared" si="147"/>
        <v>42433.726168981477</v>
      </c>
      <c r="N1593" s="10">
        <f t="shared" si="148"/>
        <v>2016</v>
      </c>
      <c r="O1593" t="b">
        <v>0</v>
      </c>
      <c r="P1593">
        <v>92</v>
      </c>
      <c r="Q1593" s="10">
        <f t="shared" si="144"/>
        <v>29</v>
      </c>
      <c r="R1593" s="10">
        <f t="shared" si="149"/>
        <v>44.48</v>
      </c>
      <c r="S1593" t="b">
        <v>0</v>
      </c>
      <c r="T1593" t="s">
        <v>8289</v>
      </c>
      <c r="U1593" s="12" t="s">
        <v>8347</v>
      </c>
      <c r="V1593" t="s">
        <v>8354</v>
      </c>
    </row>
    <row r="1594" spans="1:22" ht="30" hidden="1" x14ac:dyDescent="0.25">
      <c r="A1594">
        <v>1592</v>
      </c>
      <c r="B1594" s="3" t="s">
        <v>1593</v>
      </c>
      <c r="C1594" s="9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f t="shared" si="145"/>
        <v>42091.031076388885</v>
      </c>
      <c r="K1594" s="10">
        <f t="shared" si="146"/>
        <v>2015</v>
      </c>
      <c r="L1594">
        <v>1423619085</v>
      </c>
      <c r="M1594" s="14">
        <f t="shared" si="147"/>
        <v>42046.072743055556</v>
      </c>
      <c r="N1594" s="10">
        <f t="shared" si="148"/>
        <v>2015</v>
      </c>
      <c r="O1594" t="b">
        <v>0</v>
      </c>
      <c r="P1594">
        <v>0</v>
      </c>
      <c r="Q1594" s="10">
        <f t="shared" si="144"/>
        <v>0</v>
      </c>
      <c r="R1594" s="10">
        <f t="shared" si="149"/>
        <v>0</v>
      </c>
      <c r="S1594" t="b">
        <v>0</v>
      </c>
      <c r="T1594" t="s">
        <v>8289</v>
      </c>
      <c r="U1594" s="12" t="s">
        <v>8347</v>
      </c>
      <c r="V1594" t="s">
        <v>8354</v>
      </c>
    </row>
    <row r="1595" spans="1:22" ht="45" hidden="1" x14ac:dyDescent="0.25">
      <c r="A1595">
        <v>1593</v>
      </c>
      <c r="B1595" s="3" t="s">
        <v>1594</v>
      </c>
      <c r="C1595" s="9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f t="shared" si="145"/>
        <v>42063.845543981486</v>
      </c>
      <c r="K1595" s="10">
        <f t="shared" si="146"/>
        <v>2015</v>
      </c>
      <c r="L1595">
        <v>1422562655</v>
      </c>
      <c r="M1595" s="14">
        <f t="shared" si="147"/>
        <v>42033.845543981486</v>
      </c>
      <c r="N1595" s="10">
        <f t="shared" si="148"/>
        <v>2015</v>
      </c>
      <c r="O1595" t="b">
        <v>0</v>
      </c>
      <c r="P1595">
        <v>3</v>
      </c>
      <c r="Q1595" s="10">
        <f t="shared" si="144"/>
        <v>0</v>
      </c>
      <c r="R1595" s="10">
        <f t="shared" si="149"/>
        <v>1</v>
      </c>
      <c r="S1595" t="b">
        <v>0</v>
      </c>
      <c r="T1595" t="s">
        <v>8289</v>
      </c>
      <c r="U1595" s="12" t="s">
        <v>8347</v>
      </c>
      <c r="V1595" t="s">
        <v>8354</v>
      </c>
    </row>
    <row r="1596" spans="1:22" ht="45" hidden="1" x14ac:dyDescent="0.25">
      <c r="A1596">
        <v>1594</v>
      </c>
      <c r="B1596" s="3" t="s">
        <v>1595</v>
      </c>
      <c r="C1596" s="9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f t="shared" si="145"/>
        <v>42505.681249999994</v>
      </c>
      <c r="K1596" s="10">
        <f t="shared" si="146"/>
        <v>2016</v>
      </c>
      <c r="L1596">
        <v>1458147982</v>
      </c>
      <c r="M1596" s="14">
        <f t="shared" si="147"/>
        <v>42445.712754629625</v>
      </c>
      <c r="N1596" s="10">
        <f t="shared" si="148"/>
        <v>2016</v>
      </c>
      <c r="O1596" t="b">
        <v>0</v>
      </c>
      <c r="P1596">
        <v>10</v>
      </c>
      <c r="Q1596" s="10">
        <f t="shared" si="144"/>
        <v>21</v>
      </c>
      <c r="R1596" s="10">
        <f t="shared" si="149"/>
        <v>20.5</v>
      </c>
      <c r="S1596" t="b">
        <v>0</v>
      </c>
      <c r="T1596" t="s">
        <v>8289</v>
      </c>
      <c r="U1596" s="12" t="s">
        <v>8347</v>
      </c>
      <c r="V1596" t="s">
        <v>8354</v>
      </c>
    </row>
    <row r="1597" spans="1:22" ht="45" hidden="1" x14ac:dyDescent="0.25">
      <c r="A1597">
        <v>1595</v>
      </c>
      <c r="B1597" s="3" t="s">
        <v>1596</v>
      </c>
      <c r="C1597" s="9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f t="shared" si="145"/>
        <v>41808.842361111114</v>
      </c>
      <c r="K1597" s="10">
        <f t="shared" si="146"/>
        <v>2014</v>
      </c>
      <c r="L1597">
        <v>1400634728</v>
      </c>
      <c r="M1597" s="14">
        <f t="shared" si="147"/>
        <v>41780.050092592595</v>
      </c>
      <c r="N1597" s="10">
        <f t="shared" si="148"/>
        <v>2014</v>
      </c>
      <c r="O1597" t="b">
        <v>0</v>
      </c>
      <c r="P1597">
        <v>7</v>
      </c>
      <c r="Q1597" s="10">
        <f t="shared" si="144"/>
        <v>0</v>
      </c>
      <c r="R1597" s="10">
        <f t="shared" si="149"/>
        <v>40</v>
      </c>
      <c r="S1597" t="b">
        <v>0</v>
      </c>
      <c r="T1597" t="s">
        <v>8289</v>
      </c>
      <c r="U1597" s="12" t="s">
        <v>8347</v>
      </c>
      <c r="V1597" t="s">
        <v>8354</v>
      </c>
    </row>
    <row r="1598" spans="1:22" ht="45" hidden="1" x14ac:dyDescent="0.25">
      <c r="A1598">
        <v>1596</v>
      </c>
      <c r="B1598" s="3" t="s">
        <v>1597</v>
      </c>
      <c r="C1598" s="9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f t="shared" si="145"/>
        <v>41986.471863425926</v>
      </c>
      <c r="K1598" s="10">
        <f t="shared" si="146"/>
        <v>2014</v>
      </c>
      <c r="L1598">
        <v>1414577969</v>
      </c>
      <c r="M1598" s="14">
        <f t="shared" si="147"/>
        <v>41941.430196759262</v>
      </c>
      <c r="N1598" s="10">
        <f t="shared" si="148"/>
        <v>2014</v>
      </c>
      <c r="O1598" t="b">
        <v>0</v>
      </c>
      <c r="P1598">
        <v>3</v>
      </c>
      <c r="Q1598" s="10">
        <f t="shared" si="144"/>
        <v>2</v>
      </c>
      <c r="R1598" s="10">
        <f t="shared" si="149"/>
        <v>25</v>
      </c>
      <c r="S1598" t="b">
        <v>0</v>
      </c>
      <c r="T1598" t="s">
        <v>8289</v>
      </c>
      <c r="U1598" s="12" t="s">
        <v>8347</v>
      </c>
      <c r="V1598" t="s">
        <v>8354</v>
      </c>
    </row>
    <row r="1599" spans="1:22" ht="45" hidden="1" x14ac:dyDescent="0.25">
      <c r="A1599">
        <v>1597</v>
      </c>
      <c r="B1599" s="3" t="s">
        <v>1598</v>
      </c>
      <c r="C1599" s="9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f t="shared" si="145"/>
        <v>42633.354131944448</v>
      </c>
      <c r="K1599" s="10">
        <f t="shared" si="146"/>
        <v>2016</v>
      </c>
      <c r="L1599">
        <v>1471768197</v>
      </c>
      <c r="M1599" s="14">
        <f t="shared" si="147"/>
        <v>42603.354131944448</v>
      </c>
      <c r="N1599" s="10">
        <f t="shared" si="148"/>
        <v>2016</v>
      </c>
      <c r="O1599" t="b">
        <v>0</v>
      </c>
      <c r="P1599">
        <v>0</v>
      </c>
      <c r="Q1599" s="10">
        <f t="shared" si="144"/>
        <v>0</v>
      </c>
      <c r="R1599" s="10">
        <f t="shared" si="149"/>
        <v>0</v>
      </c>
      <c r="S1599" t="b">
        <v>0</v>
      </c>
      <c r="T1599" t="s">
        <v>8289</v>
      </c>
      <c r="U1599" s="12" t="s">
        <v>8347</v>
      </c>
      <c r="V1599" t="s">
        <v>8354</v>
      </c>
    </row>
    <row r="1600" spans="1:22" ht="60" hidden="1" x14ac:dyDescent="0.25">
      <c r="A1600">
        <v>1598</v>
      </c>
      <c r="B1600" s="3" t="s">
        <v>1599</v>
      </c>
      <c r="C1600" s="9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f t="shared" si="145"/>
        <v>42211.667337962965</v>
      </c>
      <c r="K1600" s="10">
        <f t="shared" si="146"/>
        <v>2015</v>
      </c>
      <c r="L1600">
        <v>1432742458</v>
      </c>
      <c r="M1600" s="14">
        <f t="shared" si="147"/>
        <v>42151.667337962965</v>
      </c>
      <c r="N1600" s="10">
        <f t="shared" si="148"/>
        <v>2015</v>
      </c>
      <c r="O1600" t="b">
        <v>0</v>
      </c>
      <c r="P1600">
        <v>1</v>
      </c>
      <c r="Q1600" s="10">
        <f t="shared" si="144"/>
        <v>0</v>
      </c>
      <c r="R1600" s="10">
        <f t="shared" si="149"/>
        <v>1</v>
      </c>
      <c r="S1600" t="b">
        <v>0</v>
      </c>
      <c r="T1600" t="s">
        <v>8289</v>
      </c>
      <c r="U1600" s="12" t="s">
        <v>8347</v>
      </c>
      <c r="V1600" t="s">
        <v>8354</v>
      </c>
    </row>
    <row r="1601" spans="1:22" ht="45" hidden="1" x14ac:dyDescent="0.25">
      <c r="A1601">
        <v>1599</v>
      </c>
      <c r="B1601" s="3" t="s">
        <v>1600</v>
      </c>
      <c r="C1601" s="9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f t="shared" si="145"/>
        <v>42468.497407407413</v>
      </c>
      <c r="K1601" s="10">
        <f t="shared" si="146"/>
        <v>2016</v>
      </c>
      <c r="L1601">
        <v>1457528176</v>
      </c>
      <c r="M1601" s="14">
        <f t="shared" si="147"/>
        <v>42438.53907407407</v>
      </c>
      <c r="N1601" s="10">
        <f t="shared" si="148"/>
        <v>2016</v>
      </c>
      <c r="O1601" t="b">
        <v>0</v>
      </c>
      <c r="P1601">
        <v>0</v>
      </c>
      <c r="Q1601" s="10">
        <f t="shared" si="144"/>
        <v>0</v>
      </c>
      <c r="R1601" s="10">
        <f t="shared" si="149"/>
        <v>0</v>
      </c>
      <c r="S1601" t="b">
        <v>0</v>
      </c>
      <c r="T1601" t="s">
        <v>8289</v>
      </c>
      <c r="U1601" s="12" t="s">
        <v>8347</v>
      </c>
      <c r="V1601" t="s">
        <v>8354</v>
      </c>
    </row>
    <row r="1602" spans="1:22" ht="60" hidden="1" x14ac:dyDescent="0.25">
      <c r="A1602">
        <v>1600</v>
      </c>
      <c r="B1602" s="3" t="s">
        <v>1601</v>
      </c>
      <c r="C1602" s="9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f t="shared" si="145"/>
        <v>41835.21597222222</v>
      </c>
      <c r="K1602" s="10">
        <f t="shared" si="146"/>
        <v>2014</v>
      </c>
      <c r="L1602">
        <v>1401585752</v>
      </c>
      <c r="M1602" s="14">
        <f t="shared" si="147"/>
        <v>41791.057314814818</v>
      </c>
      <c r="N1602" s="10">
        <f t="shared" si="148"/>
        <v>2014</v>
      </c>
      <c r="O1602" t="b">
        <v>0</v>
      </c>
      <c r="P1602">
        <v>9</v>
      </c>
      <c r="Q1602" s="10">
        <f t="shared" ref="Q1602:Q1665" si="150">ROUND(E1602/D1602*100,0)</f>
        <v>7</v>
      </c>
      <c r="R1602" s="10">
        <f t="shared" si="149"/>
        <v>40.78</v>
      </c>
      <c r="S1602" t="b">
        <v>0</v>
      </c>
      <c r="T1602" t="s">
        <v>8289</v>
      </c>
      <c r="U1602" s="12" t="s">
        <v>8347</v>
      </c>
      <c r="V1602" t="s">
        <v>8354</v>
      </c>
    </row>
    <row r="1603" spans="1:22" ht="45" hidden="1" x14ac:dyDescent="0.25">
      <c r="A1603">
        <v>1601</v>
      </c>
      <c r="B1603" s="3" t="s">
        <v>1602</v>
      </c>
      <c r="C1603" s="9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f t="shared" ref="J1603:J1666" si="151">(((I1603/60)/60/24)+DATE(1970,1,1))</f>
        <v>40668.092974537038</v>
      </c>
      <c r="K1603" s="10">
        <f t="shared" ref="K1603:K1666" si="152">YEAR(J1603)</f>
        <v>2011</v>
      </c>
      <c r="L1603">
        <v>1301969633</v>
      </c>
      <c r="M1603" s="14">
        <f t="shared" ref="M1603:M1666" si="153">(((L1603/60)/60/24)+DATE(1970,1,1))</f>
        <v>40638.092974537038</v>
      </c>
      <c r="N1603" s="10">
        <f t="shared" ref="N1603:N1666" si="154">YEAR(M1603)</f>
        <v>2011</v>
      </c>
      <c r="O1603" t="b">
        <v>0</v>
      </c>
      <c r="P1603">
        <v>56</v>
      </c>
      <c r="Q1603" s="10">
        <f t="shared" si="150"/>
        <v>108</v>
      </c>
      <c r="R1603" s="10">
        <f t="shared" ref="R1603:R1666" si="155">IFERROR(ROUND(E1603/P1603,2),0)</f>
        <v>48.33</v>
      </c>
      <c r="S1603" t="b">
        <v>1</v>
      </c>
      <c r="T1603" t="s">
        <v>8274</v>
      </c>
      <c r="U1603" s="12" t="s">
        <v>8334</v>
      </c>
      <c r="V1603" t="s">
        <v>8335</v>
      </c>
    </row>
    <row r="1604" spans="1:22" ht="45" hidden="1" x14ac:dyDescent="0.25">
      <c r="A1604">
        <v>1602</v>
      </c>
      <c r="B1604" s="3" t="s">
        <v>1603</v>
      </c>
      <c r="C1604" s="9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f t="shared" si="151"/>
        <v>40830.958333333336</v>
      </c>
      <c r="K1604" s="10">
        <f t="shared" si="152"/>
        <v>2011</v>
      </c>
      <c r="L1604">
        <v>1314947317</v>
      </c>
      <c r="M1604" s="14">
        <f t="shared" si="153"/>
        <v>40788.297650462962</v>
      </c>
      <c r="N1604" s="10">
        <f t="shared" si="154"/>
        <v>2011</v>
      </c>
      <c r="O1604" t="b">
        <v>0</v>
      </c>
      <c r="P1604">
        <v>32</v>
      </c>
      <c r="Q1604" s="10">
        <f t="shared" si="150"/>
        <v>100</v>
      </c>
      <c r="R1604" s="10">
        <f t="shared" si="155"/>
        <v>46.95</v>
      </c>
      <c r="S1604" t="b">
        <v>1</v>
      </c>
      <c r="T1604" t="s">
        <v>8274</v>
      </c>
      <c r="U1604" s="12" t="s">
        <v>8334</v>
      </c>
      <c r="V1604" t="s">
        <v>8335</v>
      </c>
    </row>
    <row r="1605" spans="1:22" ht="45" hidden="1" x14ac:dyDescent="0.25">
      <c r="A1605">
        <v>1603</v>
      </c>
      <c r="B1605" s="3" t="s">
        <v>1604</v>
      </c>
      <c r="C1605" s="9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f t="shared" si="151"/>
        <v>40936.169664351852</v>
      </c>
      <c r="K1605" s="10">
        <f t="shared" si="152"/>
        <v>2012</v>
      </c>
      <c r="L1605">
        <v>1322539459</v>
      </c>
      <c r="M1605" s="14">
        <f t="shared" si="153"/>
        <v>40876.169664351852</v>
      </c>
      <c r="N1605" s="10">
        <f t="shared" si="154"/>
        <v>2011</v>
      </c>
      <c r="O1605" t="b">
        <v>0</v>
      </c>
      <c r="P1605">
        <v>30</v>
      </c>
      <c r="Q1605" s="10">
        <f t="shared" si="150"/>
        <v>100</v>
      </c>
      <c r="R1605" s="10">
        <f t="shared" si="155"/>
        <v>66.69</v>
      </c>
      <c r="S1605" t="b">
        <v>1</v>
      </c>
      <c r="T1605" t="s">
        <v>8274</v>
      </c>
      <c r="U1605" s="12" t="s">
        <v>8334</v>
      </c>
      <c r="V1605" t="s">
        <v>8335</v>
      </c>
    </row>
    <row r="1606" spans="1:22" ht="60" hidden="1" x14ac:dyDescent="0.25">
      <c r="A1606">
        <v>1604</v>
      </c>
      <c r="B1606" s="3" t="s">
        <v>1605</v>
      </c>
      <c r="C1606" s="9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f t="shared" si="151"/>
        <v>40985.80364583333</v>
      </c>
      <c r="K1606" s="10">
        <f t="shared" si="152"/>
        <v>2012</v>
      </c>
      <c r="L1606">
        <v>1328559435</v>
      </c>
      <c r="M1606" s="14">
        <f t="shared" si="153"/>
        <v>40945.845312500001</v>
      </c>
      <c r="N1606" s="10">
        <f t="shared" si="154"/>
        <v>2012</v>
      </c>
      <c r="O1606" t="b">
        <v>0</v>
      </c>
      <c r="P1606">
        <v>70</v>
      </c>
      <c r="Q1606" s="10">
        <f t="shared" si="150"/>
        <v>122</v>
      </c>
      <c r="R1606" s="10">
        <f t="shared" si="155"/>
        <v>48.84</v>
      </c>
      <c r="S1606" t="b">
        <v>1</v>
      </c>
      <c r="T1606" t="s">
        <v>8274</v>
      </c>
      <c r="U1606" s="12" t="s">
        <v>8334</v>
      </c>
      <c r="V1606" t="s">
        <v>8335</v>
      </c>
    </row>
    <row r="1607" spans="1:22" ht="60" hidden="1" x14ac:dyDescent="0.25">
      <c r="A1607">
        <v>1605</v>
      </c>
      <c r="B1607" s="3" t="s">
        <v>1606</v>
      </c>
      <c r="C1607" s="9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f t="shared" si="151"/>
        <v>40756.291666666664</v>
      </c>
      <c r="K1607" s="10">
        <f t="shared" si="152"/>
        <v>2011</v>
      </c>
      <c r="L1607">
        <v>1311380313</v>
      </c>
      <c r="M1607" s="14">
        <f t="shared" si="153"/>
        <v>40747.012881944444</v>
      </c>
      <c r="N1607" s="10">
        <f t="shared" si="154"/>
        <v>2011</v>
      </c>
      <c r="O1607" t="b">
        <v>0</v>
      </c>
      <c r="P1607">
        <v>44</v>
      </c>
      <c r="Q1607" s="10">
        <f t="shared" si="150"/>
        <v>101</v>
      </c>
      <c r="R1607" s="10">
        <f t="shared" si="155"/>
        <v>137.31</v>
      </c>
      <c r="S1607" t="b">
        <v>1</v>
      </c>
      <c r="T1607" t="s">
        <v>8274</v>
      </c>
      <c r="U1607" s="12" t="s">
        <v>8334</v>
      </c>
      <c r="V1607" t="s">
        <v>8335</v>
      </c>
    </row>
    <row r="1608" spans="1:22" ht="60" hidden="1" x14ac:dyDescent="0.25">
      <c r="A1608">
        <v>1606</v>
      </c>
      <c r="B1608" s="3" t="s">
        <v>1607</v>
      </c>
      <c r="C1608" s="9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f t="shared" si="151"/>
        <v>40626.069884259261</v>
      </c>
      <c r="K1608" s="10">
        <f t="shared" si="152"/>
        <v>2011</v>
      </c>
      <c r="L1608">
        <v>1293158438</v>
      </c>
      <c r="M1608" s="14">
        <f t="shared" si="153"/>
        <v>40536.111550925925</v>
      </c>
      <c r="N1608" s="10">
        <f t="shared" si="154"/>
        <v>2010</v>
      </c>
      <c r="O1608" t="b">
        <v>0</v>
      </c>
      <c r="P1608">
        <v>92</v>
      </c>
      <c r="Q1608" s="10">
        <f t="shared" si="150"/>
        <v>101</v>
      </c>
      <c r="R1608" s="10">
        <f t="shared" si="155"/>
        <v>87.83</v>
      </c>
      <c r="S1608" t="b">
        <v>1</v>
      </c>
      <c r="T1608" t="s">
        <v>8274</v>
      </c>
      <c r="U1608" s="12" t="s">
        <v>8334</v>
      </c>
      <c r="V1608" t="s">
        <v>8335</v>
      </c>
    </row>
    <row r="1609" spans="1:22" ht="45" hidden="1" x14ac:dyDescent="0.25">
      <c r="A1609">
        <v>1607</v>
      </c>
      <c r="B1609" s="3" t="s">
        <v>1608</v>
      </c>
      <c r="C1609" s="9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f t="shared" si="151"/>
        <v>41074.80846064815</v>
      </c>
      <c r="K1609" s="10">
        <f t="shared" si="152"/>
        <v>2012</v>
      </c>
      <c r="L1609">
        <v>1337887451</v>
      </c>
      <c r="M1609" s="14">
        <f t="shared" si="153"/>
        <v>41053.80846064815</v>
      </c>
      <c r="N1609" s="10">
        <f t="shared" si="154"/>
        <v>2012</v>
      </c>
      <c r="O1609" t="b">
        <v>0</v>
      </c>
      <c r="P1609">
        <v>205</v>
      </c>
      <c r="Q1609" s="10">
        <f t="shared" si="150"/>
        <v>145</v>
      </c>
      <c r="R1609" s="10">
        <f t="shared" si="155"/>
        <v>70.790000000000006</v>
      </c>
      <c r="S1609" t="b">
        <v>1</v>
      </c>
      <c r="T1609" t="s">
        <v>8274</v>
      </c>
      <c r="U1609" s="12" t="s">
        <v>8334</v>
      </c>
      <c r="V1609" t="s">
        <v>8335</v>
      </c>
    </row>
    <row r="1610" spans="1:22" ht="45" hidden="1" x14ac:dyDescent="0.25">
      <c r="A1610">
        <v>1608</v>
      </c>
      <c r="B1610" s="3" t="s">
        <v>1609</v>
      </c>
      <c r="C1610" s="9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f t="shared" si="151"/>
        <v>41640.226388888892</v>
      </c>
      <c r="K1610" s="10">
        <f t="shared" si="152"/>
        <v>2014</v>
      </c>
      <c r="L1610">
        <v>1385754986</v>
      </c>
      <c r="M1610" s="14">
        <f t="shared" si="153"/>
        <v>41607.83085648148</v>
      </c>
      <c r="N1610" s="10">
        <f t="shared" si="154"/>
        <v>2013</v>
      </c>
      <c r="O1610" t="b">
        <v>0</v>
      </c>
      <c r="P1610">
        <v>23</v>
      </c>
      <c r="Q1610" s="10">
        <f t="shared" si="150"/>
        <v>101</v>
      </c>
      <c r="R1610" s="10">
        <f t="shared" si="155"/>
        <v>52.83</v>
      </c>
      <c r="S1610" t="b">
        <v>1</v>
      </c>
      <c r="T1610" t="s">
        <v>8274</v>
      </c>
      <c r="U1610" s="12" t="s">
        <v>8334</v>
      </c>
      <c r="V1610" t="s">
        <v>8335</v>
      </c>
    </row>
    <row r="1611" spans="1:22" ht="45" hidden="1" x14ac:dyDescent="0.25">
      <c r="A1611">
        <v>1609</v>
      </c>
      <c r="B1611" s="3" t="s">
        <v>1610</v>
      </c>
      <c r="C1611" s="9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f t="shared" si="151"/>
        <v>40849.333333333336</v>
      </c>
      <c r="K1611" s="10">
        <f t="shared" si="152"/>
        <v>2011</v>
      </c>
      <c r="L1611">
        <v>1315612909</v>
      </c>
      <c r="M1611" s="14">
        <f t="shared" si="153"/>
        <v>40796.001261574071</v>
      </c>
      <c r="N1611" s="10">
        <f t="shared" si="154"/>
        <v>2011</v>
      </c>
      <c r="O1611" t="b">
        <v>0</v>
      </c>
      <c r="P1611">
        <v>4</v>
      </c>
      <c r="Q1611" s="10">
        <f t="shared" si="150"/>
        <v>118</v>
      </c>
      <c r="R1611" s="10">
        <f t="shared" si="155"/>
        <v>443.75</v>
      </c>
      <c r="S1611" t="b">
        <v>1</v>
      </c>
      <c r="T1611" t="s">
        <v>8274</v>
      </c>
      <c r="U1611" s="12" t="s">
        <v>8334</v>
      </c>
      <c r="V1611" t="s">
        <v>8335</v>
      </c>
    </row>
    <row r="1612" spans="1:22" ht="30" hidden="1" x14ac:dyDescent="0.25">
      <c r="A1612">
        <v>1610</v>
      </c>
      <c r="B1612" s="3" t="s">
        <v>1611</v>
      </c>
      <c r="C1612" s="9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f t="shared" si="151"/>
        <v>41258.924884259257</v>
      </c>
      <c r="K1612" s="10">
        <f t="shared" si="152"/>
        <v>2012</v>
      </c>
      <c r="L1612">
        <v>1353017510</v>
      </c>
      <c r="M1612" s="14">
        <f t="shared" si="153"/>
        <v>41228.924884259257</v>
      </c>
      <c r="N1612" s="10">
        <f t="shared" si="154"/>
        <v>2012</v>
      </c>
      <c r="O1612" t="b">
        <v>0</v>
      </c>
      <c r="P1612">
        <v>112</v>
      </c>
      <c r="Q1612" s="10">
        <f t="shared" si="150"/>
        <v>272</v>
      </c>
      <c r="R1612" s="10">
        <f t="shared" si="155"/>
        <v>48.54</v>
      </c>
      <c r="S1612" t="b">
        <v>1</v>
      </c>
      <c r="T1612" t="s">
        <v>8274</v>
      </c>
      <c r="U1612" s="12" t="s">
        <v>8334</v>
      </c>
      <c r="V1612" t="s">
        <v>8335</v>
      </c>
    </row>
    <row r="1613" spans="1:22" hidden="1" x14ac:dyDescent="0.25">
      <c r="A1613">
        <v>1611</v>
      </c>
      <c r="B1613" s="3" t="s">
        <v>1612</v>
      </c>
      <c r="C1613" s="9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f t="shared" si="151"/>
        <v>41430.00037037037</v>
      </c>
      <c r="K1613" s="10">
        <f t="shared" si="152"/>
        <v>2013</v>
      </c>
      <c r="L1613">
        <v>1368576032</v>
      </c>
      <c r="M1613" s="14">
        <f t="shared" si="153"/>
        <v>41409.00037037037</v>
      </c>
      <c r="N1613" s="10">
        <f t="shared" si="154"/>
        <v>2013</v>
      </c>
      <c r="O1613" t="b">
        <v>0</v>
      </c>
      <c r="P1613">
        <v>27</v>
      </c>
      <c r="Q1613" s="10">
        <f t="shared" si="150"/>
        <v>125</v>
      </c>
      <c r="R1613" s="10">
        <f t="shared" si="155"/>
        <v>37.07</v>
      </c>
      <c r="S1613" t="b">
        <v>1</v>
      </c>
      <c r="T1613" t="s">
        <v>8274</v>
      </c>
      <c r="U1613" s="12" t="s">
        <v>8334</v>
      </c>
      <c r="V1613" t="s">
        <v>8335</v>
      </c>
    </row>
    <row r="1614" spans="1:22" ht="45" hidden="1" x14ac:dyDescent="0.25">
      <c r="A1614">
        <v>1612</v>
      </c>
      <c r="B1614" s="3" t="s">
        <v>1613</v>
      </c>
      <c r="C1614" s="9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f t="shared" si="151"/>
        <v>41276.874814814815</v>
      </c>
      <c r="K1614" s="10">
        <f t="shared" si="152"/>
        <v>2013</v>
      </c>
      <c r="L1614">
        <v>1354568384</v>
      </c>
      <c r="M1614" s="14">
        <f t="shared" si="153"/>
        <v>41246.874814814815</v>
      </c>
      <c r="N1614" s="10">
        <f t="shared" si="154"/>
        <v>2012</v>
      </c>
      <c r="O1614" t="b">
        <v>0</v>
      </c>
      <c r="P1614">
        <v>11</v>
      </c>
      <c r="Q1614" s="10">
        <f t="shared" si="150"/>
        <v>110</v>
      </c>
      <c r="R1614" s="10">
        <f t="shared" si="155"/>
        <v>50</v>
      </c>
      <c r="S1614" t="b">
        <v>1</v>
      </c>
      <c r="T1614" t="s">
        <v>8274</v>
      </c>
      <c r="U1614" s="12" t="s">
        <v>8334</v>
      </c>
      <c r="V1614" t="s">
        <v>8335</v>
      </c>
    </row>
    <row r="1615" spans="1:22" ht="60" hidden="1" x14ac:dyDescent="0.25">
      <c r="A1615">
        <v>1613</v>
      </c>
      <c r="B1615" s="3" t="s">
        <v>1614</v>
      </c>
      <c r="C1615" s="9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f t="shared" si="151"/>
        <v>41112.069467592592</v>
      </c>
      <c r="K1615" s="10">
        <f t="shared" si="152"/>
        <v>2012</v>
      </c>
      <c r="L1615">
        <v>1340329202</v>
      </c>
      <c r="M1615" s="14">
        <f t="shared" si="153"/>
        <v>41082.069467592592</v>
      </c>
      <c r="N1615" s="10">
        <f t="shared" si="154"/>
        <v>2012</v>
      </c>
      <c r="O1615" t="b">
        <v>0</v>
      </c>
      <c r="P1615">
        <v>26</v>
      </c>
      <c r="Q1615" s="10">
        <f t="shared" si="150"/>
        <v>102</v>
      </c>
      <c r="R1615" s="10">
        <f t="shared" si="155"/>
        <v>39.04</v>
      </c>
      <c r="S1615" t="b">
        <v>1</v>
      </c>
      <c r="T1615" t="s">
        <v>8274</v>
      </c>
      <c r="U1615" s="12" t="s">
        <v>8334</v>
      </c>
      <c r="V1615" t="s">
        <v>8335</v>
      </c>
    </row>
    <row r="1616" spans="1:22" ht="60" hidden="1" x14ac:dyDescent="0.25">
      <c r="A1616">
        <v>1614</v>
      </c>
      <c r="B1616" s="3" t="s">
        <v>1615</v>
      </c>
      <c r="C1616" s="9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f t="shared" si="151"/>
        <v>41854.708333333336</v>
      </c>
      <c r="K1616" s="10">
        <f t="shared" si="152"/>
        <v>2014</v>
      </c>
      <c r="L1616">
        <v>1401924769</v>
      </c>
      <c r="M1616" s="14">
        <f t="shared" si="153"/>
        <v>41794.981122685182</v>
      </c>
      <c r="N1616" s="10">
        <f t="shared" si="154"/>
        <v>2014</v>
      </c>
      <c r="O1616" t="b">
        <v>0</v>
      </c>
      <c r="P1616">
        <v>77</v>
      </c>
      <c r="Q1616" s="10">
        <f t="shared" si="150"/>
        <v>103</v>
      </c>
      <c r="R1616" s="10">
        <f t="shared" si="155"/>
        <v>66.69</v>
      </c>
      <c r="S1616" t="b">
        <v>1</v>
      </c>
      <c r="T1616" t="s">
        <v>8274</v>
      </c>
      <c r="U1616" s="12" t="s">
        <v>8334</v>
      </c>
      <c r="V1616" t="s">
        <v>8335</v>
      </c>
    </row>
    <row r="1617" spans="1:22" ht="45" hidden="1" x14ac:dyDescent="0.25">
      <c r="A1617">
        <v>1615</v>
      </c>
      <c r="B1617" s="3" t="s">
        <v>1616</v>
      </c>
      <c r="C1617" s="9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f t="shared" si="151"/>
        <v>40890.092546296299</v>
      </c>
      <c r="K1617" s="10">
        <f t="shared" si="152"/>
        <v>2011</v>
      </c>
      <c r="L1617">
        <v>1319850796</v>
      </c>
      <c r="M1617" s="14">
        <f t="shared" si="153"/>
        <v>40845.050879629627</v>
      </c>
      <c r="N1617" s="10">
        <f t="shared" si="154"/>
        <v>2011</v>
      </c>
      <c r="O1617" t="b">
        <v>0</v>
      </c>
      <c r="P1617">
        <v>136</v>
      </c>
      <c r="Q1617" s="10">
        <f t="shared" si="150"/>
        <v>114</v>
      </c>
      <c r="R1617" s="10">
        <f t="shared" si="155"/>
        <v>67.13</v>
      </c>
      <c r="S1617" t="b">
        <v>1</v>
      </c>
      <c r="T1617" t="s">
        <v>8274</v>
      </c>
      <c r="U1617" s="12" t="s">
        <v>8334</v>
      </c>
      <c r="V1617" t="s">
        <v>8335</v>
      </c>
    </row>
    <row r="1618" spans="1:22" ht="45" hidden="1" x14ac:dyDescent="0.25">
      <c r="A1618">
        <v>1616</v>
      </c>
      <c r="B1618" s="3" t="s">
        <v>1617</v>
      </c>
      <c r="C1618" s="9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f t="shared" si="151"/>
        <v>41235.916666666664</v>
      </c>
      <c r="K1618" s="10">
        <f t="shared" si="152"/>
        <v>2012</v>
      </c>
      <c r="L1618">
        <v>1350061821</v>
      </c>
      <c r="M1618" s="14">
        <f t="shared" si="153"/>
        <v>41194.715520833335</v>
      </c>
      <c r="N1618" s="10">
        <f t="shared" si="154"/>
        <v>2012</v>
      </c>
      <c r="O1618" t="b">
        <v>0</v>
      </c>
      <c r="P1618">
        <v>157</v>
      </c>
      <c r="Q1618" s="10">
        <f t="shared" si="150"/>
        <v>104</v>
      </c>
      <c r="R1618" s="10">
        <f t="shared" si="155"/>
        <v>66.37</v>
      </c>
      <c r="S1618" t="b">
        <v>1</v>
      </c>
      <c r="T1618" t="s">
        <v>8274</v>
      </c>
      <c r="U1618" s="12" t="s">
        <v>8334</v>
      </c>
      <c r="V1618" t="s">
        <v>8335</v>
      </c>
    </row>
    <row r="1619" spans="1:22" ht="45" hidden="1" x14ac:dyDescent="0.25">
      <c r="A1619">
        <v>1617</v>
      </c>
      <c r="B1619" s="3" t="s">
        <v>1618</v>
      </c>
      <c r="C1619" s="9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f t="shared" si="151"/>
        <v>41579.791666666664</v>
      </c>
      <c r="K1619" s="10">
        <f t="shared" si="152"/>
        <v>2013</v>
      </c>
      <c r="L1619">
        <v>1380470188</v>
      </c>
      <c r="M1619" s="14">
        <f t="shared" si="153"/>
        <v>41546.664212962962</v>
      </c>
      <c r="N1619" s="10">
        <f t="shared" si="154"/>
        <v>2013</v>
      </c>
      <c r="O1619" t="b">
        <v>0</v>
      </c>
      <c r="P1619">
        <v>158</v>
      </c>
      <c r="Q1619" s="10">
        <f t="shared" si="150"/>
        <v>146</v>
      </c>
      <c r="R1619" s="10">
        <f t="shared" si="155"/>
        <v>64.62</v>
      </c>
      <c r="S1619" t="b">
        <v>1</v>
      </c>
      <c r="T1619" t="s">
        <v>8274</v>
      </c>
      <c r="U1619" s="12" t="s">
        <v>8334</v>
      </c>
      <c r="V1619" t="s">
        <v>8335</v>
      </c>
    </row>
    <row r="1620" spans="1:22" ht="45" hidden="1" x14ac:dyDescent="0.25">
      <c r="A1620">
        <v>1618</v>
      </c>
      <c r="B1620" s="3" t="s">
        <v>1619</v>
      </c>
      <c r="C1620" s="9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f t="shared" si="151"/>
        <v>41341.654340277775</v>
      </c>
      <c r="K1620" s="10">
        <f t="shared" si="152"/>
        <v>2013</v>
      </c>
      <c r="L1620">
        <v>1359301335</v>
      </c>
      <c r="M1620" s="14">
        <f t="shared" si="153"/>
        <v>41301.654340277775</v>
      </c>
      <c r="N1620" s="10">
        <f t="shared" si="154"/>
        <v>2013</v>
      </c>
      <c r="O1620" t="b">
        <v>0</v>
      </c>
      <c r="P1620">
        <v>27</v>
      </c>
      <c r="Q1620" s="10">
        <f t="shared" si="150"/>
        <v>105</v>
      </c>
      <c r="R1620" s="10">
        <f t="shared" si="155"/>
        <v>58.37</v>
      </c>
      <c r="S1620" t="b">
        <v>1</v>
      </c>
      <c r="T1620" t="s">
        <v>8274</v>
      </c>
      <c r="U1620" s="12" t="s">
        <v>8334</v>
      </c>
      <c r="V1620" t="s">
        <v>8335</v>
      </c>
    </row>
    <row r="1621" spans="1:22" ht="60" hidden="1" x14ac:dyDescent="0.25">
      <c r="A1621">
        <v>1619</v>
      </c>
      <c r="B1621" s="3" t="s">
        <v>1620</v>
      </c>
      <c r="C1621" s="9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f t="shared" si="151"/>
        <v>41897.18618055556</v>
      </c>
      <c r="K1621" s="10">
        <f t="shared" si="152"/>
        <v>2014</v>
      </c>
      <c r="L1621">
        <v>1408940886</v>
      </c>
      <c r="M1621" s="14">
        <f t="shared" si="153"/>
        <v>41876.18618055556</v>
      </c>
      <c r="N1621" s="10">
        <f t="shared" si="154"/>
        <v>2014</v>
      </c>
      <c r="O1621" t="b">
        <v>0</v>
      </c>
      <c r="P1621">
        <v>23</v>
      </c>
      <c r="Q1621" s="10">
        <f t="shared" si="150"/>
        <v>133</v>
      </c>
      <c r="R1621" s="10">
        <f t="shared" si="155"/>
        <v>86.96</v>
      </c>
      <c r="S1621" t="b">
        <v>1</v>
      </c>
      <c r="T1621" t="s">
        <v>8274</v>
      </c>
      <c r="U1621" s="12" t="s">
        <v>8334</v>
      </c>
      <c r="V1621" t="s">
        <v>8335</v>
      </c>
    </row>
    <row r="1622" spans="1:22" ht="30" hidden="1" x14ac:dyDescent="0.25">
      <c r="A1622">
        <v>1620</v>
      </c>
      <c r="B1622" s="3" t="s">
        <v>1621</v>
      </c>
      <c r="C1622" s="9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f t="shared" si="151"/>
        <v>41328.339583333334</v>
      </c>
      <c r="K1622" s="10">
        <f t="shared" si="152"/>
        <v>2013</v>
      </c>
      <c r="L1622">
        <v>1361002140</v>
      </c>
      <c r="M1622" s="14">
        <f t="shared" si="153"/>
        <v>41321.339583333334</v>
      </c>
      <c r="N1622" s="10">
        <f t="shared" si="154"/>
        <v>2013</v>
      </c>
      <c r="O1622" t="b">
        <v>0</v>
      </c>
      <c r="P1622">
        <v>17</v>
      </c>
      <c r="Q1622" s="10">
        <f t="shared" si="150"/>
        <v>113</v>
      </c>
      <c r="R1622" s="10">
        <f t="shared" si="155"/>
        <v>66.47</v>
      </c>
      <c r="S1622" t="b">
        <v>1</v>
      </c>
      <c r="T1622" t="s">
        <v>8274</v>
      </c>
      <c r="U1622" s="12" t="s">
        <v>8334</v>
      </c>
      <c r="V1622" t="s">
        <v>8335</v>
      </c>
    </row>
    <row r="1623" spans="1:22" ht="45" hidden="1" x14ac:dyDescent="0.25">
      <c r="A1623">
        <v>1621</v>
      </c>
      <c r="B1623" s="3" t="s">
        <v>1622</v>
      </c>
      <c r="C1623" s="9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f t="shared" si="151"/>
        <v>41057.165972222225</v>
      </c>
      <c r="K1623" s="10">
        <f t="shared" si="152"/>
        <v>2012</v>
      </c>
      <c r="L1623">
        <v>1333550015</v>
      </c>
      <c r="M1623" s="14">
        <f t="shared" si="153"/>
        <v>41003.60665509259</v>
      </c>
      <c r="N1623" s="10">
        <f t="shared" si="154"/>
        <v>2012</v>
      </c>
      <c r="O1623" t="b">
        <v>0</v>
      </c>
      <c r="P1623">
        <v>37</v>
      </c>
      <c r="Q1623" s="10">
        <f t="shared" si="150"/>
        <v>121</v>
      </c>
      <c r="R1623" s="10">
        <f t="shared" si="155"/>
        <v>163.78</v>
      </c>
      <c r="S1623" t="b">
        <v>1</v>
      </c>
      <c r="T1623" t="s">
        <v>8274</v>
      </c>
      <c r="U1623" s="12" t="s">
        <v>8334</v>
      </c>
      <c r="V1623" t="s">
        <v>8335</v>
      </c>
    </row>
    <row r="1624" spans="1:22" ht="45" hidden="1" x14ac:dyDescent="0.25">
      <c r="A1624">
        <v>1622</v>
      </c>
      <c r="B1624" s="3" t="s">
        <v>1623</v>
      </c>
      <c r="C1624" s="9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f t="shared" si="151"/>
        <v>41990.332638888889</v>
      </c>
      <c r="K1624" s="10">
        <f t="shared" si="152"/>
        <v>2014</v>
      </c>
      <c r="L1624">
        <v>1415343874</v>
      </c>
      <c r="M1624" s="14">
        <f t="shared" si="153"/>
        <v>41950.29483796296</v>
      </c>
      <c r="N1624" s="10">
        <f t="shared" si="154"/>
        <v>2014</v>
      </c>
      <c r="O1624" t="b">
        <v>0</v>
      </c>
      <c r="P1624">
        <v>65</v>
      </c>
      <c r="Q1624" s="10">
        <f t="shared" si="150"/>
        <v>102</v>
      </c>
      <c r="R1624" s="10">
        <f t="shared" si="155"/>
        <v>107.98</v>
      </c>
      <c r="S1624" t="b">
        <v>1</v>
      </c>
      <c r="T1624" t="s">
        <v>8274</v>
      </c>
      <c r="U1624" s="12" t="s">
        <v>8334</v>
      </c>
      <c r="V1624" t="s">
        <v>8335</v>
      </c>
    </row>
    <row r="1625" spans="1:22" ht="60" hidden="1" x14ac:dyDescent="0.25">
      <c r="A1625">
        <v>1623</v>
      </c>
      <c r="B1625" s="3" t="s">
        <v>1624</v>
      </c>
      <c r="C1625" s="9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f t="shared" si="151"/>
        <v>41513.688530092593</v>
      </c>
      <c r="K1625" s="10">
        <f t="shared" si="152"/>
        <v>2013</v>
      </c>
      <c r="L1625">
        <v>1372437089</v>
      </c>
      <c r="M1625" s="14">
        <f t="shared" si="153"/>
        <v>41453.688530092593</v>
      </c>
      <c r="N1625" s="10">
        <f t="shared" si="154"/>
        <v>2013</v>
      </c>
      <c r="O1625" t="b">
        <v>0</v>
      </c>
      <c r="P1625">
        <v>18</v>
      </c>
      <c r="Q1625" s="10">
        <f t="shared" si="150"/>
        <v>101</v>
      </c>
      <c r="R1625" s="10">
        <f t="shared" si="155"/>
        <v>42.11</v>
      </c>
      <c r="S1625" t="b">
        <v>1</v>
      </c>
      <c r="T1625" t="s">
        <v>8274</v>
      </c>
      <c r="U1625" s="12" t="s">
        <v>8334</v>
      </c>
      <c r="V1625" t="s">
        <v>8335</v>
      </c>
    </row>
    <row r="1626" spans="1:22" ht="45" hidden="1" x14ac:dyDescent="0.25">
      <c r="A1626">
        <v>1624</v>
      </c>
      <c r="B1626" s="3" t="s">
        <v>1625</v>
      </c>
      <c r="C1626" s="9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f t="shared" si="151"/>
        <v>41283.367303240739</v>
      </c>
      <c r="K1626" s="10">
        <f t="shared" si="152"/>
        <v>2013</v>
      </c>
      <c r="L1626">
        <v>1354265335</v>
      </c>
      <c r="M1626" s="14">
        <f t="shared" si="153"/>
        <v>41243.367303240739</v>
      </c>
      <c r="N1626" s="10">
        <f t="shared" si="154"/>
        <v>2012</v>
      </c>
      <c r="O1626" t="b">
        <v>0</v>
      </c>
      <c r="P1626">
        <v>25</v>
      </c>
      <c r="Q1626" s="10">
        <f t="shared" si="150"/>
        <v>118</v>
      </c>
      <c r="R1626" s="10">
        <f t="shared" si="155"/>
        <v>47.2</v>
      </c>
      <c r="S1626" t="b">
        <v>1</v>
      </c>
      <c r="T1626" t="s">
        <v>8274</v>
      </c>
      <c r="U1626" s="12" t="s">
        <v>8334</v>
      </c>
      <c r="V1626" t="s">
        <v>8335</v>
      </c>
    </row>
    <row r="1627" spans="1:22" ht="60" hidden="1" x14ac:dyDescent="0.25">
      <c r="A1627">
        <v>1625</v>
      </c>
      <c r="B1627" s="3" t="s">
        <v>1626</v>
      </c>
      <c r="C1627" s="9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f t="shared" si="151"/>
        <v>41163.699687500004</v>
      </c>
      <c r="K1627" s="10">
        <f t="shared" si="152"/>
        <v>2012</v>
      </c>
      <c r="L1627">
        <v>1344962853</v>
      </c>
      <c r="M1627" s="14">
        <f t="shared" si="153"/>
        <v>41135.699687500004</v>
      </c>
      <c r="N1627" s="10">
        <f t="shared" si="154"/>
        <v>2012</v>
      </c>
      <c r="O1627" t="b">
        <v>0</v>
      </c>
      <c r="P1627">
        <v>104</v>
      </c>
      <c r="Q1627" s="10">
        <f t="shared" si="150"/>
        <v>155</v>
      </c>
      <c r="R1627" s="10">
        <f t="shared" si="155"/>
        <v>112.02</v>
      </c>
      <c r="S1627" t="b">
        <v>1</v>
      </c>
      <c r="T1627" t="s">
        <v>8274</v>
      </c>
      <c r="U1627" s="12" t="s">
        <v>8334</v>
      </c>
      <c r="V1627" t="s">
        <v>8335</v>
      </c>
    </row>
    <row r="1628" spans="1:22" ht="45" hidden="1" x14ac:dyDescent="0.25">
      <c r="A1628">
        <v>1626</v>
      </c>
      <c r="B1628" s="3" t="s">
        <v>1627</v>
      </c>
      <c r="C1628" s="9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f t="shared" si="151"/>
        <v>41609.889664351853</v>
      </c>
      <c r="K1628" s="10">
        <f t="shared" si="152"/>
        <v>2013</v>
      </c>
      <c r="L1628">
        <v>1383337267</v>
      </c>
      <c r="M1628" s="14">
        <f t="shared" si="153"/>
        <v>41579.847997685189</v>
      </c>
      <c r="N1628" s="10">
        <f t="shared" si="154"/>
        <v>2013</v>
      </c>
      <c r="O1628" t="b">
        <v>0</v>
      </c>
      <c r="P1628">
        <v>108</v>
      </c>
      <c r="Q1628" s="10">
        <f t="shared" si="150"/>
        <v>101</v>
      </c>
      <c r="R1628" s="10">
        <f t="shared" si="155"/>
        <v>74.95</v>
      </c>
      <c r="S1628" t="b">
        <v>1</v>
      </c>
      <c r="T1628" t="s">
        <v>8274</v>
      </c>
      <c r="U1628" s="12" t="s">
        <v>8334</v>
      </c>
      <c r="V1628" t="s">
        <v>8335</v>
      </c>
    </row>
    <row r="1629" spans="1:22" ht="60" hidden="1" x14ac:dyDescent="0.25">
      <c r="A1629">
        <v>1627</v>
      </c>
      <c r="B1629" s="3" t="s">
        <v>1628</v>
      </c>
      <c r="C1629" s="9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f t="shared" si="151"/>
        <v>41239.207638888889</v>
      </c>
      <c r="K1629" s="10">
        <f t="shared" si="152"/>
        <v>2012</v>
      </c>
      <c r="L1629">
        <v>1351011489</v>
      </c>
      <c r="M1629" s="14">
        <f t="shared" si="153"/>
        <v>41205.707048611112</v>
      </c>
      <c r="N1629" s="10">
        <f t="shared" si="154"/>
        <v>2012</v>
      </c>
      <c r="O1629" t="b">
        <v>0</v>
      </c>
      <c r="P1629">
        <v>38</v>
      </c>
      <c r="Q1629" s="10">
        <f t="shared" si="150"/>
        <v>117</v>
      </c>
      <c r="R1629" s="10">
        <f t="shared" si="155"/>
        <v>61.58</v>
      </c>
      <c r="S1629" t="b">
        <v>1</v>
      </c>
      <c r="T1629" t="s">
        <v>8274</v>
      </c>
      <c r="U1629" s="12" t="s">
        <v>8334</v>
      </c>
      <c r="V1629" t="s">
        <v>8335</v>
      </c>
    </row>
    <row r="1630" spans="1:22" ht="30" hidden="1" x14ac:dyDescent="0.25">
      <c r="A1630">
        <v>1628</v>
      </c>
      <c r="B1630" s="3" t="s">
        <v>1629</v>
      </c>
      <c r="C1630" s="9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f t="shared" si="151"/>
        <v>41807.737060185187</v>
      </c>
      <c r="K1630" s="10">
        <f t="shared" si="152"/>
        <v>2014</v>
      </c>
      <c r="L1630">
        <v>1400175682</v>
      </c>
      <c r="M1630" s="14">
        <f t="shared" si="153"/>
        <v>41774.737060185187</v>
      </c>
      <c r="N1630" s="10">
        <f t="shared" si="154"/>
        <v>2014</v>
      </c>
      <c r="O1630" t="b">
        <v>0</v>
      </c>
      <c r="P1630">
        <v>88</v>
      </c>
      <c r="Q1630" s="10">
        <f t="shared" si="150"/>
        <v>101</v>
      </c>
      <c r="R1630" s="10">
        <f t="shared" si="155"/>
        <v>45.88</v>
      </c>
      <c r="S1630" t="b">
        <v>1</v>
      </c>
      <c r="T1630" t="s">
        <v>8274</v>
      </c>
      <c r="U1630" s="12" t="s">
        <v>8334</v>
      </c>
      <c r="V1630" t="s">
        <v>8335</v>
      </c>
    </row>
    <row r="1631" spans="1:22" ht="30" hidden="1" x14ac:dyDescent="0.25">
      <c r="A1631">
        <v>1629</v>
      </c>
      <c r="B1631" s="3" t="s">
        <v>1630</v>
      </c>
      <c r="C1631" s="9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f t="shared" si="151"/>
        <v>41690.867280092592</v>
      </c>
      <c r="K1631" s="10">
        <f t="shared" si="152"/>
        <v>2014</v>
      </c>
      <c r="L1631">
        <v>1389041333</v>
      </c>
      <c r="M1631" s="14">
        <f t="shared" si="153"/>
        <v>41645.867280092592</v>
      </c>
      <c r="N1631" s="10">
        <f t="shared" si="154"/>
        <v>2014</v>
      </c>
      <c r="O1631" t="b">
        <v>0</v>
      </c>
      <c r="P1631">
        <v>82</v>
      </c>
      <c r="Q1631" s="10">
        <f t="shared" si="150"/>
        <v>104</v>
      </c>
      <c r="R1631" s="10">
        <f t="shared" si="155"/>
        <v>75.849999999999994</v>
      </c>
      <c r="S1631" t="b">
        <v>1</v>
      </c>
      <c r="T1631" t="s">
        <v>8274</v>
      </c>
      <c r="U1631" s="12" t="s">
        <v>8334</v>
      </c>
      <c r="V1631" t="s">
        <v>8335</v>
      </c>
    </row>
    <row r="1632" spans="1:22" ht="60" hidden="1" x14ac:dyDescent="0.25">
      <c r="A1632">
        <v>1630</v>
      </c>
      <c r="B1632" s="3" t="s">
        <v>1631</v>
      </c>
      <c r="C1632" s="9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f t="shared" si="151"/>
        <v>40970.290972222225</v>
      </c>
      <c r="K1632" s="10">
        <f t="shared" si="152"/>
        <v>2012</v>
      </c>
      <c r="L1632">
        <v>1328040375</v>
      </c>
      <c r="M1632" s="14">
        <f t="shared" si="153"/>
        <v>40939.837673611109</v>
      </c>
      <c r="N1632" s="10">
        <f t="shared" si="154"/>
        <v>2012</v>
      </c>
      <c r="O1632" t="b">
        <v>0</v>
      </c>
      <c r="P1632">
        <v>126</v>
      </c>
      <c r="Q1632" s="10">
        <f t="shared" si="150"/>
        <v>265</v>
      </c>
      <c r="R1632" s="10">
        <f t="shared" si="155"/>
        <v>84.21</v>
      </c>
      <c r="S1632" t="b">
        <v>1</v>
      </c>
      <c r="T1632" t="s">
        <v>8274</v>
      </c>
      <c r="U1632" s="12" t="s">
        <v>8334</v>
      </c>
      <c r="V1632" t="s">
        <v>8335</v>
      </c>
    </row>
    <row r="1633" spans="1:22" ht="60" hidden="1" x14ac:dyDescent="0.25">
      <c r="A1633">
        <v>1631</v>
      </c>
      <c r="B1633" s="3" t="s">
        <v>1632</v>
      </c>
      <c r="C1633" s="9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f t="shared" si="151"/>
        <v>41194.859502314815</v>
      </c>
      <c r="K1633" s="10">
        <f t="shared" si="152"/>
        <v>2012</v>
      </c>
      <c r="L1633">
        <v>1347482261</v>
      </c>
      <c r="M1633" s="14">
        <f t="shared" si="153"/>
        <v>41164.859502314815</v>
      </c>
      <c r="N1633" s="10">
        <f t="shared" si="154"/>
        <v>2012</v>
      </c>
      <c r="O1633" t="b">
        <v>0</v>
      </c>
      <c r="P1633">
        <v>133</v>
      </c>
      <c r="Q1633" s="10">
        <f t="shared" si="150"/>
        <v>156</v>
      </c>
      <c r="R1633" s="10">
        <f t="shared" si="155"/>
        <v>117.23</v>
      </c>
      <c r="S1633" t="b">
        <v>1</v>
      </c>
      <c r="T1633" t="s">
        <v>8274</v>
      </c>
      <c r="U1633" s="12" t="s">
        <v>8334</v>
      </c>
      <c r="V1633" t="s">
        <v>8335</v>
      </c>
    </row>
    <row r="1634" spans="1:22" ht="60" hidden="1" x14ac:dyDescent="0.25">
      <c r="A1634">
        <v>1632</v>
      </c>
      <c r="B1634" s="3" t="s">
        <v>1633</v>
      </c>
      <c r="C1634" s="9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f t="shared" si="151"/>
        <v>40810.340902777774</v>
      </c>
      <c r="K1634" s="10">
        <f t="shared" si="152"/>
        <v>2011</v>
      </c>
      <c r="L1634">
        <v>1311667854</v>
      </c>
      <c r="M1634" s="14">
        <f t="shared" si="153"/>
        <v>40750.340902777774</v>
      </c>
      <c r="N1634" s="10">
        <f t="shared" si="154"/>
        <v>2011</v>
      </c>
      <c r="O1634" t="b">
        <v>0</v>
      </c>
      <c r="P1634">
        <v>47</v>
      </c>
      <c r="Q1634" s="10">
        <f t="shared" si="150"/>
        <v>102</v>
      </c>
      <c r="R1634" s="10">
        <f t="shared" si="155"/>
        <v>86.49</v>
      </c>
      <c r="S1634" t="b">
        <v>1</v>
      </c>
      <c r="T1634" t="s">
        <v>8274</v>
      </c>
      <c r="U1634" s="12" t="s">
        <v>8334</v>
      </c>
      <c r="V1634" t="s">
        <v>8335</v>
      </c>
    </row>
    <row r="1635" spans="1:22" ht="60" hidden="1" x14ac:dyDescent="0.25">
      <c r="A1635">
        <v>1633</v>
      </c>
      <c r="B1635" s="3" t="s">
        <v>1634</v>
      </c>
      <c r="C1635" s="9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f t="shared" si="151"/>
        <v>40924.208333333336</v>
      </c>
      <c r="K1635" s="10">
        <f t="shared" si="152"/>
        <v>2012</v>
      </c>
      <c r="L1635">
        <v>1324329156</v>
      </c>
      <c r="M1635" s="14">
        <f t="shared" si="153"/>
        <v>40896.883750000001</v>
      </c>
      <c r="N1635" s="10">
        <f t="shared" si="154"/>
        <v>2011</v>
      </c>
      <c r="O1635" t="b">
        <v>0</v>
      </c>
      <c r="P1635">
        <v>58</v>
      </c>
      <c r="Q1635" s="10">
        <f t="shared" si="150"/>
        <v>100</v>
      </c>
      <c r="R1635" s="10">
        <f t="shared" si="155"/>
        <v>172.41</v>
      </c>
      <c r="S1635" t="b">
        <v>1</v>
      </c>
      <c r="T1635" t="s">
        <v>8274</v>
      </c>
      <c r="U1635" s="12" t="s">
        <v>8334</v>
      </c>
      <c r="V1635" t="s">
        <v>8335</v>
      </c>
    </row>
    <row r="1636" spans="1:22" ht="45" hidden="1" x14ac:dyDescent="0.25">
      <c r="A1636">
        <v>1634</v>
      </c>
      <c r="B1636" s="3" t="s">
        <v>1635</v>
      </c>
      <c r="C1636" s="9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f t="shared" si="151"/>
        <v>40696.249305555553</v>
      </c>
      <c r="K1636" s="10">
        <f t="shared" si="152"/>
        <v>2011</v>
      </c>
      <c r="L1636">
        <v>1303706001</v>
      </c>
      <c r="M1636" s="14">
        <f t="shared" si="153"/>
        <v>40658.189826388887</v>
      </c>
      <c r="N1636" s="10">
        <f t="shared" si="154"/>
        <v>2011</v>
      </c>
      <c r="O1636" t="b">
        <v>0</v>
      </c>
      <c r="P1636">
        <v>32</v>
      </c>
      <c r="Q1636" s="10">
        <f t="shared" si="150"/>
        <v>101</v>
      </c>
      <c r="R1636" s="10">
        <f t="shared" si="155"/>
        <v>62.81</v>
      </c>
      <c r="S1636" t="b">
        <v>1</v>
      </c>
      <c r="T1636" t="s">
        <v>8274</v>
      </c>
      <c r="U1636" s="12" t="s">
        <v>8334</v>
      </c>
      <c r="V1636" t="s">
        <v>8335</v>
      </c>
    </row>
    <row r="1637" spans="1:22" ht="60" hidden="1" x14ac:dyDescent="0.25">
      <c r="A1637">
        <v>1635</v>
      </c>
      <c r="B1637" s="3" t="s">
        <v>1636</v>
      </c>
      <c r="C1637" s="9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f t="shared" si="151"/>
        <v>42562.868761574078</v>
      </c>
      <c r="K1637" s="10">
        <f t="shared" si="152"/>
        <v>2016</v>
      </c>
      <c r="L1637">
        <v>1463086261</v>
      </c>
      <c r="M1637" s="14">
        <f t="shared" si="153"/>
        <v>42502.868761574078</v>
      </c>
      <c r="N1637" s="10">
        <f t="shared" si="154"/>
        <v>2016</v>
      </c>
      <c r="O1637" t="b">
        <v>0</v>
      </c>
      <c r="P1637">
        <v>37</v>
      </c>
      <c r="Q1637" s="10">
        <f t="shared" si="150"/>
        <v>125</v>
      </c>
      <c r="R1637" s="10">
        <f t="shared" si="155"/>
        <v>67.73</v>
      </c>
      <c r="S1637" t="b">
        <v>1</v>
      </c>
      <c r="T1637" t="s">
        <v>8274</v>
      </c>
      <c r="U1637" s="12" t="s">
        <v>8334</v>
      </c>
      <c r="V1637" t="s">
        <v>8335</v>
      </c>
    </row>
    <row r="1638" spans="1:22" ht="45" hidden="1" x14ac:dyDescent="0.25">
      <c r="A1638">
        <v>1636</v>
      </c>
      <c r="B1638" s="3" t="s">
        <v>1637</v>
      </c>
      <c r="C1638" s="9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f t="shared" si="151"/>
        <v>40706.166666666664</v>
      </c>
      <c r="K1638" s="10">
        <f t="shared" si="152"/>
        <v>2011</v>
      </c>
      <c r="L1638">
        <v>1304129088</v>
      </c>
      <c r="M1638" s="14">
        <f t="shared" si="153"/>
        <v>40663.08666666667</v>
      </c>
      <c r="N1638" s="10">
        <f t="shared" si="154"/>
        <v>2011</v>
      </c>
      <c r="O1638" t="b">
        <v>0</v>
      </c>
      <c r="P1638">
        <v>87</v>
      </c>
      <c r="Q1638" s="10">
        <f t="shared" si="150"/>
        <v>104</v>
      </c>
      <c r="R1638" s="10">
        <f t="shared" si="155"/>
        <v>53.56</v>
      </c>
      <c r="S1638" t="b">
        <v>1</v>
      </c>
      <c r="T1638" t="s">
        <v>8274</v>
      </c>
      <c r="U1638" s="12" t="s">
        <v>8334</v>
      </c>
      <c r="V1638" t="s">
        <v>8335</v>
      </c>
    </row>
    <row r="1639" spans="1:22" ht="45" hidden="1" x14ac:dyDescent="0.25">
      <c r="A1639">
        <v>1637</v>
      </c>
      <c r="B1639" s="3" t="s">
        <v>1638</v>
      </c>
      <c r="C1639" s="9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f t="shared" si="151"/>
        <v>40178.98541666667</v>
      </c>
      <c r="K1639" s="10">
        <f t="shared" si="152"/>
        <v>2009</v>
      </c>
      <c r="L1639">
        <v>1257444140</v>
      </c>
      <c r="M1639" s="14">
        <f t="shared" si="153"/>
        <v>40122.751620370371</v>
      </c>
      <c r="N1639" s="10">
        <f t="shared" si="154"/>
        <v>2009</v>
      </c>
      <c r="O1639" t="b">
        <v>0</v>
      </c>
      <c r="P1639">
        <v>15</v>
      </c>
      <c r="Q1639" s="10">
        <f t="shared" si="150"/>
        <v>104</v>
      </c>
      <c r="R1639" s="10">
        <f t="shared" si="155"/>
        <v>34.6</v>
      </c>
      <c r="S1639" t="b">
        <v>1</v>
      </c>
      <c r="T1639" t="s">
        <v>8274</v>
      </c>
      <c r="U1639" s="12" t="s">
        <v>8334</v>
      </c>
      <c r="V1639" t="s">
        <v>8335</v>
      </c>
    </row>
    <row r="1640" spans="1:22" ht="30" hidden="1" x14ac:dyDescent="0.25">
      <c r="A1640">
        <v>1638</v>
      </c>
      <c r="B1640" s="3" t="s">
        <v>1639</v>
      </c>
      <c r="C1640" s="9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f t="shared" si="151"/>
        <v>41333.892361111109</v>
      </c>
      <c r="K1640" s="10">
        <f t="shared" si="152"/>
        <v>2013</v>
      </c>
      <c r="L1640">
        <v>1358180968</v>
      </c>
      <c r="M1640" s="14">
        <f t="shared" si="153"/>
        <v>41288.68712962963</v>
      </c>
      <c r="N1640" s="10">
        <f t="shared" si="154"/>
        <v>2013</v>
      </c>
      <c r="O1640" t="b">
        <v>0</v>
      </c>
      <c r="P1640">
        <v>27</v>
      </c>
      <c r="Q1640" s="10">
        <f t="shared" si="150"/>
        <v>105</v>
      </c>
      <c r="R1640" s="10">
        <f t="shared" si="155"/>
        <v>38.89</v>
      </c>
      <c r="S1640" t="b">
        <v>1</v>
      </c>
      <c r="T1640" t="s">
        <v>8274</v>
      </c>
      <c r="U1640" s="12" t="s">
        <v>8334</v>
      </c>
      <c r="V1640" t="s">
        <v>8335</v>
      </c>
    </row>
    <row r="1641" spans="1:22" ht="60" hidden="1" x14ac:dyDescent="0.25">
      <c r="A1641">
        <v>1639</v>
      </c>
      <c r="B1641" s="3" t="s">
        <v>1640</v>
      </c>
      <c r="C1641" s="9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f t="shared" si="151"/>
        <v>40971.652372685188</v>
      </c>
      <c r="K1641" s="10">
        <f t="shared" si="152"/>
        <v>2012</v>
      </c>
      <c r="L1641">
        <v>1328197165</v>
      </c>
      <c r="M1641" s="14">
        <f t="shared" si="153"/>
        <v>40941.652372685188</v>
      </c>
      <c r="N1641" s="10">
        <f t="shared" si="154"/>
        <v>2012</v>
      </c>
      <c r="O1641" t="b">
        <v>0</v>
      </c>
      <c r="P1641">
        <v>19</v>
      </c>
      <c r="Q1641" s="10">
        <f t="shared" si="150"/>
        <v>100</v>
      </c>
      <c r="R1641" s="10">
        <f t="shared" si="155"/>
        <v>94.74</v>
      </c>
      <c r="S1641" t="b">
        <v>1</v>
      </c>
      <c r="T1641" t="s">
        <v>8274</v>
      </c>
      <c r="U1641" s="12" t="s">
        <v>8334</v>
      </c>
      <c r="V1641" t="s">
        <v>8335</v>
      </c>
    </row>
    <row r="1642" spans="1:22" ht="60" hidden="1" x14ac:dyDescent="0.25">
      <c r="A1642">
        <v>1640</v>
      </c>
      <c r="B1642" s="3" t="s">
        <v>1641</v>
      </c>
      <c r="C1642" s="9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f t="shared" si="151"/>
        <v>40393.082638888889</v>
      </c>
      <c r="K1642" s="10">
        <f t="shared" si="152"/>
        <v>2010</v>
      </c>
      <c r="L1642">
        <v>1279603955</v>
      </c>
      <c r="M1642" s="14">
        <f t="shared" si="153"/>
        <v>40379.23096064815</v>
      </c>
      <c r="N1642" s="10">
        <f t="shared" si="154"/>
        <v>2010</v>
      </c>
      <c r="O1642" t="b">
        <v>0</v>
      </c>
      <c r="P1642">
        <v>17</v>
      </c>
      <c r="Q1642" s="10">
        <f t="shared" si="150"/>
        <v>170</v>
      </c>
      <c r="R1642" s="10">
        <f t="shared" si="155"/>
        <v>39.97</v>
      </c>
      <c r="S1642" t="b">
        <v>1</v>
      </c>
      <c r="T1642" t="s">
        <v>8274</v>
      </c>
      <c r="U1642" s="12" t="s">
        <v>8334</v>
      </c>
      <c r="V1642" t="s">
        <v>8335</v>
      </c>
    </row>
    <row r="1643" spans="1:22" ht="30" hidden="1" x14ac:dyDescent="0.25">
      <c r="A1643">
        <v>1641</v>
      </c>
      <c r="B1643" s="3" t="s">
        <v>1642</v>
      </c>
      <c r="C1643" s="9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f t="shared" si="151"/>
        <v>41992.596574074079</v>
      </c>
      <c r="K1643" s="10">
        <f t="shared" si="152"/>
        <v>2014</v>
      </c>
      <c r="L1643">
        <v>1416406744</v>
      </c>
      <c r="M1643" s="14">
        <f t="shared" si="153"/>
        <v>41962.596574074079</v>
      </c>
      <c r="N1643" s="10">
        <f t="shared" si="154"/>
        <v>2014</v>
      </c>
      <c r="O1643" t="b">
        <v>0</v>
      </c>
      <c r="P1643">
        <v>26</v>
      </c>
      <c r="Q1643" s="10">
        <f t="shared" si="150"/>
        <v>101</v>
      </c>
      <c r="R1643" s="10">
        <f t="shared" si="155"/>
        <v>97.5</v>
      </c>
      <c r="S1643" t="b">
        <v>1</v>
      </c>
      <c r="T1643" t="s">
        <v>8290</v>
      </c>
      <c r="U1643" s="12" t="s">
        <v>8334</v>
      </c>
      <c r="V1643" t="s">
        <v>8355</v>
      </c>
    </row>
    <row r="1644" spans="1:22" ht="45" hidden="1" x14ac:dyDescent="0.25">
      <c r="A1644">
        <v>1642</v>
      </c>
      <c r="B1644" s="3" t="s">
        <v>1643</v>
      </c>
      <c r="C1644" s="9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f t="shared" si="151"/>
        <v>40708.024618055555</v>
      </c>
      <c r="K1644" s="10">
        <f t="shared" si="152"/>
        <v>2011</v>
      </c>
      <c r="L1644">
        <v>1306283727</v>
      </c>
      <c r="M1644" s="14">
        <f t="shared" si="153"/>
        <v>40688.024618055555</v>
      </c>
      <c r="N1644" s="10">
        <f t="shared" si="154"/>
        <v>2011</v>
      </c>
      <c r="O1644" t="b">
        <v>0</v>
      </c>
      <c r="P1644">
        <v>28</v>
      </c>
      <c r="Q1644" s="10">
        <f t="shared" si="150"/>
        <v>100</v>
      </c>
      <c r="R1644" s="10">
        <f t="shared" si="155"/>
        <v>42.86</v>
      </c>
      <c r="S1644" t="b">
        <v>1</v>
      </c>
      <c r="T1644" t="s">
        <v>8290</v>
      </c>
      <c r="U1644" s="12" t="s">
        <v>8334</v>
      </c>
      <c r="V1644" t="s">
        <v>8355</v>
      </c>
    </row>
    <row r="1645" spans="1:22" ht="30" hidden="1" x14ac:dyDescent="0.25">
      <c r="A1645">
        <v>1643</v>
      </c>
      <c r="B1645" s="3" t="s">
        <v>1644</v>
      </c>
      <c r="C1645" s="9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f t="shared" si="151"/>
        <v>41176.824212962965</v>
      </c>
      <c r="K1645" s="10">
        <f t="shared" si="152"/>
        <v>2012</v>
      </c>
      <c r="L1645">
        <v>1345924012</v>
      </c>
      <c r="M1645" s="14">
        <f t="shared" si="153"/>
        <v>41146.824212962965</v>
      </c>
      <c r="N1645" s="10">
        <f t="shared" si="154"/>
        <v>2012</v>
      </c>
      <c r="O1645" t="b">
        <v>0</v>
      </c>
      <c r="P1645">
        <v>37</v>
      </c>
      <c r="Q1645" s="10">
        <f t="shared" si="150"/>
        <v>125</v>
      </c>
      <c r="R1645" s="10">
        <f t="shared" si="155"/>
        <v>168.51</v>
      </c>
      <c r="S1645" t="b">
        <v>1</v>
      </c>
      <c r="T1645" t="s">
        <v>8290</v>
      </c>
      <c r="U1645" s="12" t="s">
        <v>8334</v>
      </c>
      <c r="V1645" t="s">
        <v>8355</v>
      </c>
    </row>
    <row r="1646" spans="1:22" ht="60" hidden="1" x14ac:dyDescent="0.25">
      <c r="A1646">
        <v>1644</v>
      </c>
      <c r="B1646" s="3" t="s">
        <v>1645</v>
      </c>
      <c r="C1646" s="9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f t="shared" si="151"/>
        <v>41235.101388888892</v>
      </c>
      <c r="K1646" s="10">
        <f t="shared" si="152"/>
        <v>2012</v>
      </c>
      <c r="L1646">
        <v>1348363560</v>
      </c>
      <c r="M1646" s="14">
        <f t="shared" si="153"/>
        <v>41175.05972222222</v>
      </c>
      <c r="N1646" s="10">
        <f t="shared" si="154"/>
        <v>2012</v>
      </c>
      <c r="O1646" t="b">
        <v>0</v>
      </c>
      <c r="P1646">
        <v>128</v>
      </c>
      <c r="Q1646" s="10">
        <f t="shared" si="150"/>
        <v>110</v>
      </c>
      <c r="R1646" s="10">
        <f t="shared" si="155"/>
        <v>85.55</v>
      </c>
      <c r="S1646" t="b">
        <v>1</v>
      </c>
      <c r="T1646" t="s">
        <v>8290</v>
      </c>
      <c r="U1646" s="12" t="s">
        <v>8334</v>
      </c>
      <c r="V1646" t="s">
        <v>8355</v>
      </c>
    </row>
    <row r="1647" spans="1:22" ht="45" hidden="1" x14ac:dyDescent="0.25">
      <c r="A1647">
        <v>1645</v>
      </c>
      <c r="B1647" s="3" t="s">
        <v>1646</v>
      </c>
      <c r="C1647" s="9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f t="shared" si="151"/>
        <v>41535.617361111108</v>
      </c>
      <c r="K1647" s="10">
        <f t="shared" si="152"/>
        <v>2013</v>
      </c>
      <c r="L1647">
        <v>1378306140</v>
      </c>
      <c r="M1647" s="14">
        <f t="shared" si="153"/>
        <v>41521.617361111108</v>
      </c>
      <c r="N1647" s="10">
        <f t="shared" si="154"/>
        <v>2013</v>
      </c>
      <c r="O1647" t="b">
        <v>0</v>
      </c>
      <c r="P1647">
        <v>10</v>
      </c>
      <c r="Q1647" s="10">
        <f t="shared" si="150"/>
        <v>111</v>
      </c>
      <c r="R1647" s="10">
        <f t="shared" si="155"/>
        <v>554</v>
      </c>
      <c r="S1647" t="b">
        <v>1</v>
      </c>
      <c r="T1647" t="s">
        <v>8290</v>
      </c>
      <c r="U1647" s="12" t="s">
        <v>8334</v>
      </c>
      <c r="V1647" t="s">
        <v>8355</v>
      </c>
    </row>
    <row r="1648" spans="1:22" ht="60" hidden="1" x14ac:dyDescent="0.25">
      <c r="A1648">
        <v>1646</v>
      </c>
      <c r="B1648" s="3" t="s">
        <v>1647</v>
      </c>
      <c r="C1648" s="9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f t="shared" si="151"/>
        <v>41865.757638888892</v>
      </c>
      <c r="K1648" s="10">
        <f t="shared" si="152"/>
        <v>2014</v>
      </c>
      <c r="L1648">
        <v>1405248503</v>
      </c>
      <c r="M1648" s="14">
        <f t="shared" si="153"/>
        <v>41833.450266203705</v>
      </c>
      <c r="N1648" s="10">
        <f t="shared" si="154"/>
        <v>2014</v>
      </c>
      <c r="O1648" t="b">
        <v>0</v>
      </c>
      <c r="P1648">
        <v>83</v>
      </c>
      <c r="Q1648" s="10">
        <f t="shared" si="150"/>
        <v>110</v>
      </c>
      <c r="R1648" s="10">
        <f t="shared" si="155"/>
        <v>26.55</v>
      </c>
      <c r="S1648" t="b">
        <v>1</v>
      </c>
      <c r="T1648" t="s">
        <v>8290</v>
      </c>
      <c r="U1648" s="12" t="s">
        <v>8334</v>
      </c>
      <c r="V1648" t="s">
        <v>8355</v>
      </c>
    </row>
    <row r="1649" spans="1:22" ht="45" hidden="1" x14ac:dyDescent="0.25">
      <c r="A1649">
        <v>1647</v>
      </c>
      <c r="B1649" s="3" t="s">
        <v>1648</v>
      </c>
      <c r="C1649" s="9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f t="shared" si="151"/>
        <v>41069.409456018519</v>
      </c>
      <c r="K1649" s="10">
        <f t="shared" si="152"/>
        <v>2012</v>
      </c>
      <c r="L1649">
        <v>1336643377</v>
      </c>
      <c r="M1649" s="14">
        <f t="shared" si="153"/>
        <v>41039.409456018519</v>
      </c>
      <c r="N1649" s="10">
        <f t="shared" si="154"/>
        <v>2012</v>
      </c>
      <c r="O1649" t="b">
        <v>0</v>
      </c>
      <c r="P1649">
        <v>46</v>
      </c>
      <c r="Q1649" s="10">
        <f t="shared" si="150"/>
        <v>105</v>
      </c>
      <c r="R1649" s="10">
        <f t="shared" si="155"/>
        <v>113.83</v>
      </c>
      <c r="S1649" t="b">
        <v>1</v>
      </c>
      <c r="T1649" t="s">
        <v>8290</v>
      </c>
      <c r="U1649" s="12" t="s">
        <v>8334</v>
      </c>
      <c r="V1649" t="s">
        <v>8355</v>
      </c>
    </row>
    <row r="1650" spans="1:22" ht="45" hidden="1" x14ac:dyDescent="0.25">
      <c r="A1650">
        <v>1648</v>
      </c>
      <c r="B1650" s="3" t="s">
        <v>1649</v>
      </c>
      <c r="C1650" s="9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f t="shared" si="151"/>
        <v>40622.662986111114</v>
      </c>
      <c r="K1650" s="10">
        <f t="shared" si="152"/>
        <v>2011</v>
      </c>
      <c r="L1650">
        <v>1298048082</v>
      </c>
      <c r="M1650" s="14">
        <f t="shared" si="153"/>
        <v>40592.704652777778</v>
      </c>
      <c r="N1650" s="10">
        <f t="shared" si="154"/>
        <v>2011</v>
      </c>
      <c r="O1650" t="b">
        <v>0</v>
      </c>
      <c r="P1650">
        <v>90</v>
      </c>
      <c r="Q1650" s="10">
        <f t="shared" si="150"/>
        <v>125</v>
      </c>
      <c r="R1650" s="10">
        <f t="shared" si="155"/>
        <v>32.01</v>
      </c>
      <c r="S1650" t="b">
        <v>1</v>
      </c>
      <c r="T1650" t="s">
        <v>8290</v>
      </c>
      <c r="U1650" s="12" t="s">
        <v>8334</v>
      </c>
      <c r="V1650" t="s">
        <v>8355</v>
      </c>
    </row>
    <row r="1651" spans="1:22" ht="60" hidden="1" x14ac:dyDescent="0.25">
      <c r="A1651">
        <v>1649</v>
      </c>
      <c r="B1651" s="3" t="s">
        <v>1650</v>
      </c>
      <c r="C1651" s="9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f t="shared" si="151"/>
        <v>41782.684664351851</v>
      </c>
      <c r="K1651" s="10">
        <f t="shared" si="152"/>
        <v>2014</v>
      </c>
      <c r="L1651">
        <v>1396974355</v>
      </c>
      <c r="M1651" s="14">
        <f t="shared" si="153"/>
        <v>41737.684664351851</v>
      </c>
      <c r="N1651" s="10">
        <f t="shared" si="154"/>
        <v>2014</v>
      </c>
      <c r="O1651" t="b">
        <v>0</v>
      </c>
      <c r="P1651">
        <v>81</v>
      </c>
      <c r="Q1651" s="10">
        <f t="shared" si="150"/>
        <v>101</v>
      </c>
      <c r="R1651" s="10">
        <f t="shared" si="155"/>
        <v>47.19</v>
      </c>
      <c r="S1651" t="b">
        <v>1</v>
      </c>
      <c r="T1651" t="s">
        <v>8290</v>
      </c>
      <c r="U1651" s="12" t="s">
        <v>8334</v>
      </c>
      <c r="V1651" t="s">
        <v>8355</v>
      </c>
    </row>
    <row r="1652" spans="1:22" ht="45" hidden="1" x14ac:dyDescent="0.25">
      <c r="A1652">
        <v>1650</v>
      </c>
      <c r="B1652" s="3" t="s">
        <v>1651</v>
      </c>
      <c r="C1652" s="9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f t="shared" si="151"/>
        <v>41556.435613425929</v>
      </c>
      <c r="K1652" s="10">
        <f t="shared" si="152"/>
        <v>2013</v>
      </c>
      <c r="L1652">
        <v>1378722437</v>
      </c>
      <c r="M1652" s="14">
        <f t="shared" si="153"/>
        <v>41526.435613425929</v>
      </c>
      <c r="N1652" s="10">
        <f t="shared" si="154"/>
        <v>2013</v>
      </c>
      <c r="O1652" t="b">
        <v>0</v>
      </c>
      <c r="P1652">
        <v>32</v>
      </c>
      <c r="Q1652" s="10">
        <f t="shared" si="150"/>
        <v>142</v>
      </c>
      <c r="R1652" s="10">
        <f t="shared" si="155"/>
        <v>88.47</v>
      </c>
      <c r="S1652" t="b">
        <v>1</v>
      </c>
      <c r="T1652" t="s">
        <v>8290</v>
      </c>
      <c r="U1652" s="12" t="s">
        <v>8334</v>
      </c>
      <c r="V1652" t="s">
        <v>8355</v>
      </c>
    </row>
    <row r="1653" spans="1:22" ht="60" hidden="1" x14ac:dyDescent="0.25">
      <c r="A1653">
        <v>1651</v>
      </c>
      <c r="B1653" s="3" t="s">
        <v>1652</v>
      </c>
      <c r="C1653" s="9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f t="shared" si="151"/>
        <v>40659.290972222225</v>
      </c>
      <c r="K1653" s="10">
        <f t="shared" si="152"/>
        <v>2011</v>
      </c>
      <c r="L1653">
        <v>1300916220</v>
      </c>
      <c r="M1653" s="14">
        <f t="shared" si="153"/>
        <v>40625.900694444441</v>
      </c>
      <c r="N1653" s="10">
        <f t="shared" si="154"/>
        <v>2011</v>
      </c>
      <c r="O1653" t="b">
        <v>0</v>
      </c>
      <c r="P1653">
        <v>20</v>
      </c>
      <c r="Q1653" s="10">
        <f t="shared" si="150"/>
        <v>101</v>
      </c>
      <c r="R1653" s="10">
        <f t="shared" si="155"/>
        <v>100.75</v>
      </c>
      <c r="S1653" t="b">
        <v>1</v>
      </c>
      <c r="T1653" t="s">
        <v>8290</v>
      </c>
      <c r="U1653" s="12" t="s">
        <v>8334</v>
      </c>
      <c r="V1653" t="s">
        <v>8355</v>
      </c>
    </row>
    <row r="1654" spans="1:22" ht="60" hidden="1" x14ac:dyDescent="0.25">
      <c r="A1654">
        <v>1652</v>
      </c>
      <c r="B1654" s="3" t="s">
        <v>1653</v>
      </c>
      <c r="C1654" s="9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f t="shared" si="151"/>
        <v>41602.534641203703</v>
      </c>
      <c r="K1654" s="10">
        <f t="shared" si="152"/>
        <v>2013</v>
      </c>
      <c r="L1654">
        <v>1382701793</v>
      </c>
      <c r="M1654" s="14">
        <f t="shared" si="153"/>
        <v>41572.492974537039</v>
      </c>
      <c r="N1654" s="10">
        <f t="shared" si="154"/>
        <v>2013</v>
      </c>
      <c r="O1654" t="b">
        <v>0</v>
      </c>
      <c r="P1654">
        <v>70</v>
      </c>
      <c r="Q1654" s="10">
        <f t="shared" si="150"/>
        <v>101</v>
      </c>
      <c r="R1654" s="10">
        <f t="shared" si="155"/>
        <v>64.709999999999994</v>
      </c>
      <c r="S1654" t="b">
        <v>1</v>
      </c>
      <c r="T1654" t="s">
        <v>8290</v>
      </c>
      <c r="U1654" s="12" t="s">
        <v>8334</v>
      </c>
      <c r="V1654" t="s">
        <v>8355</v>
      </c>
    </row>
    <row r="1655" spans="1:22" ht="45" hidden="1" x14ac:dyDescent="0.25">
      <c r="A1655">
        <v>1653</v>
      </c>
      <c r="B1655" s="3" t="s">
        <v>1654</v>
      </c>
      <c r="C1655" s="9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f t="shared" si="151"/>
        <v>40657.834444444445</v>
      </c>
      <c r="K1655" s="10">
        <f t="shared" si="152"/>
        <v>2011</v>
      </c>
      <c r="L1655">
        <v>1300996896</v>
      </c>
      <c r="M1655" s="14">
        <f t="shared" si="153"/>
        <v>40626.834444444445</v>
      </c>
      <c r="N1655" s="10">
        <f t="shared" si="154"/>
        <v>2011</v>
      </c>
      <c r="O1655" t="b">
        <v>0</v>
      </c>
      <c r="P1655">
        <v>168</v>
      </c>
      <c r="Q1655" s="10">
        <f t="shared" si="150"/>
        <v>174</v>
      </c>
      <c r="R1655" s="10">
        <f t="shared" si="155"/>
        <v>51.85</v>
      </c>
      <c r="S1655" t="b">
        <v>1</v>
      </c>
      <c r="T1655" t="s">
        <v>8290</v>
      </c>
      <c r="U1655" s="12" t="s">
        <v>8334</v>
      </c>
      <c r="V1655" t="s">
        <v>8355</v>
      </c>
    </row>
    <row r="1656" spans="1:22" ht="60" hidden="1" x14ac:dyDescent="0.25">
      <c r="A1656">
        <v>1654</v>
      </c>
      <c r="B1656" s="3" t="s">
        <v>1655</v>
      </c>
      <c r="C1656" s="9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f t="shared" si="151"/>
        <v>41017.890740740739</v>
      </c>
      <c r="K1656" s="10">
        <f t="shared" si="152"/>
        <v>2012</v>
      </c>
      <c r="L1656">
        <v>1332192160</v>
      </c>
      <c r="M1656" s="14">
        <f t="shared" si="153"/>
        <v>40987.890740740739</v>
      </c>
      <c r="N1656" s="10">
        <f t="shared" si="154"/>
        <v>2012</v>
      </c>
      <c r="O1656" t="b">
        <v>0</v>
      </c>
      <c r="P1656">
        <v>34</v>
      </c>
      <c r="Q1656" s="10">
        <f t="shared" si="150"/>
        <v>120</v>
      </c>
      <c r="R1656" s="10">
        <f t="shared" si="155"/>
        <v>38.79</v>
      </c>
      <c r="S1656" t="b">
        <v>1</v>
      </c>
      <c r="T1656" t="s">
        <v>8290</v>
      </c>
      <c r="U1656" s="12" t="s">
        <v>8334</v>
      </c>
      <c r="V1656" t="s">
        <v>8355</v>
      </c>
    </row>
    <row r="1657" spans="1:22" ht="45" hidden="1" x14ac:dyDescent="0.25">
      <c r="A1657">
        <v>1655</v>
      </c>
      <c r="B1657" s="3" t="s">
        <v>1656</v>
      </c>
      <c r="C1657" s="9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f t="shared" si="151"/>
        <v>41004.750231481477</v>
      </c>
      <c r="K1657" s="10">
        <f t="shared" si="152"/>
        <v>2012</v>
      </c>
      <c r="L1657">
        <v>1331060420</v>
      </c>
      <c r="M1657" s="14">
        <f t="shared" si="153"/>
        <v>40974.791898148149</v>
      </c>
      <c r="N1657" s="10">
        <f t="shared" si="154"/>
        <v>2012</v>
      </c>
      <c r="O1657" t="b">
        <v>0</v>
      </c>
      <c r="P1657">
        <v>48</v>
      </c>
      <c r="Q1657" s="10">
        <f t="shared" si="150"/>
        <v>143</v>
      </c>
      <c r="R1657" s="10">
        <f t="shared" si="155"/>
        <v>44.65</v>
      </c>
      <c r="S1657" t="b">
        <v>1</v>
      </c>
      <c r="T1657" t="s">
        <v>8290</v>
      </c>
      <c r="U1657" s="12" t="s">
        <v>8334</v>
      </c>
      <c r="V1657" t="s">
        <v>8355</v>
      </c>
    </row>
    <row r="1658" spans="1:22" ht="60" hidden="1" x14ac:dyDescent="0.25">
      <c r="A1658">
        <v>1656</v>
      </c>
      <c r="B1658" s="3" t="s">
        <v>1657</v>
      </c>
      <c r="C1658" s="9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f t="shared" si="151"/>
        <v>41256.928842592592</v>
      </c>
      <c r="K1658" s="10">
        <f t="shared" si="152"/>
        <v>2012</v>
      </c>
      <c r="L1658">
        <v>1352845052</v>
      </c>
      <c r="M1658" s="14">
        <f t="shared" si="153"/>
        <v>41226.928842592592</v>
      </c>
      <c r="N1658" s="10">
        <f t="shared" si="154"/>
        <v>2012</v>
      </c>
      <c r="O1658" t="b">
        <v>0</v>
      </c>
      <c r="P1658">
        <v>48</v>
      </c>
      <c r="Q1658" s="10">
        <f t="shared" si="150"/>
        <v>100</v>
      </c>
      <c r="R1658" s="10">
        <f t="shared" si="155"/>
        <v>156.77000000000001</v>
      </c>
      <c r="S1658" t="b">
        <v>1</v>
      </c>
      <c r="T1658" t="s">
        <v>8290</v>
      </c>
      <c r="U1658" s="12" t="s">
        <v>8334</v>
      </c>
      <c r="V1658" t="s">
        <v>8355</v>
      </c>
    </row>
    <row r="1659" spans="1:22" ht="60" hidden="1" x14ac:dyDescent="0.25">
      <c r="A1659">
        <v>1657</v>
      </c>
      <c r="B1659" s="3" t="s">
        <v>1658</v>
      </c>
      <c r="C1659" s="9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f t="shared" si="151"/>
        <v>41053.782037037039</v>
      </c>
      <c r="K1659" s="10">
        <f t="shared" si="152"/>
        <v>2012</v>
      </c>
      <c r="L1659">
        <v>1335293168</v>
      </c>
      <c r="M1659" s="14">
        <f t="shared" si="153"/>
        <v>41023.782037037039</v>
      </c>
      <c r="N1659" s="10">
        <f t="shared" si="154"/>
        <v>2012</v>
      </c>
      <c r="O1659" t="b">
        <v>0</v>
      </c>
      <c r="P1659">
        <v>221</v>
      </c>
      <c r="Q1659" s="10">
        <f t="shared" si="150"/>
        <v>105</v>
      </c>
      <c r="R1659" s="10">
        <f t="shared" si="155"/>
        <v>118.7</v>
      </c>
      <c r="S1659" t="b">
        <v>1</v>
      </c>
      <c r="T1659" t="s">
        <v>8290</v>
      </c>
      <c r="U1659" s="12" t="s">
        <v>8334</v>
      </c>
      <c r="V1659" t="s">
        <v>8355</v>
      </c>
    </row>
    <row r="1660" spans="1:22" ht="60" hidden="1" x14ac:dyDescent="0.25">
      <c r="A1660">
        <v>1658</v>
      </c>
      <c r="B1660" s="3" t="s">
        <v>1659</v>
      </c>
      <c r="C1660" s="9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f t="shared" si="151"/>
        <v>41261.597222222219</v>
      </c>
      <c r="K1660" s="10">
        <f t="shared" si="152"/>
        <v>2012</v>
      </c>
      <c r="L1660">
        <v>1352524767</v>
      </c>
      <c r="M1660" s="14">
        <f t="shared" si="153"/>
        <v>41223.22184027778</v>
      </c>
      <c r="N1660" s="10">
        <f t="shared" si="154"/>
        <v>2012</v>
      </c>
      <c r="O1660" t="b">
        <v>0</v>
      </c>
      <c r="P1660">
        <v>107</v>
      </c>
      <c r="Q1660" s="10">
        <f t="shared" si="150"/>
        <v>132</v>
      </c>
      <c r="R1660" s="10">
        <f t="shared" si="155"/>
        <v>74.150000000000006</v>
      </c>
      <c r="S1660" t="b">
        <v>1</v>
      </c>
      <c r="T1660" t="s">
        <v>8290</v>
      </c>
      <c r="U1660" s="12" t="s">
        <v>8334</v>
      </c>
      <c r="V1660" t="s">
        <v>8355</v>
      </c>
    </row>
    <row r="1661" spans="1:22" ht="60" hidden="1" x14ac:dyDescent="0.25">
      <c r="A1661">
        <v>1659</v>
      </c>
      <c r="B1661" s="3" t="s">
        <v>1660</v>
      </c>
      <c r="C1661" s="9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f t="shared" si="151"/>
        <v>41625.5</v>
      </c>
      <c r="K1661" s="10">
        <f t="shared" si="152"/>
        <v>2013</v>
      </c>
      <c r="L1661">
        <v>1384811721</v>
      </c>
      <c r="M1661" s="14">
        <f t="shared" si="153"/>
        <v>41596.913437499999</v>
      </c>
      <c r="N1661" s="10">
        <f t="shared" si="154"/>
        <v>2013</v>
      </c>
      <c r="O1661" t="b">
        <v>0</v>
      </c>
      <c r="P1661">
        <v>45</v>
      </c>
      <c r="Q1661" s="10">
        <f t="shared" si="150"/>
        <v>113</v>
      </c>
      <c r="R1661" s="10">
        <f t="shared" si="155"/>
        <v>12.53</v>
      </c>
      <c r="S1661" t="b">
        <v>1</v>
      </c>
      <c r="T1661" t="s">
        <v>8290</v>
      </c>
      <c r="U1661" s="12" t="s">
        <v>8334</v>
      </c>
      <c r="V1661" t="s">
        <v>8355</v>
      </c>
    </row>
    <row r="1662" spans="1:22" ht="60" hidden="1" x14ac:dyDescent="0.25">
      <c r="A1662">
        <v>1660</v>
      </c>
      <c r="B1662" s="3" t="s">
        <v>1661</v>
      </c>
      <c r="C1662" s="9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f t="shared" si="151"/>
        <v>42490.915972222225</v>
      </c>
      <c r="K1662" s="10">
        <f t="shared" si="152"/>
        <v>2016</v>
      </c>
      <c r="L1662">
        <v>1459355950</v>
      </c>
      <c r="M1662" s="14">
        <f t="shared" si="153"/>
        <v>42459.693865740745</v>
      </c>
      <c r="N1662" s="10">
        <f t="shared" si="154"/>
        <v>2016</v>
      </c>
      <c r="O1662" t="b">
        <v>0</v>
      </c>
      <c r="P1662">
        <v>36</v>
      </c>
      <c r="Q1662" s="10">
        <f t="shared" si="150"/>
        <v>1254</v>
      </c>
      <c r="R1662" s="10">
        <f t="shared" si="155"/>
        <v>27.86</v>
      </c>
      <c r="S1662" t="b">
        <v>1</v>
      </c>
      <c r="T1662" t="s">
        <v>8290</v>
      </c>
      <c r="U1662" s="12" t="s">
        <v>8334</v>
      </c>
      <c r="V1662" t="s">
        <v>8355</v>
      </c>
    </row>
    <row r="1663" spans="1:22" ht="75" hidden="1" x14ac:dyDescent="0.25">
      <c r="A1663">
        <v>1661</v>
      </c>
      <c r="B1663" s="3" t="s">
        <v>1662</v>
      </c>
      <c r="C1663" s="9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f t="shared" si="151"/>
        <v>42386.875</v>
      </c>
      <c r="K1663" s="10">
        <f t="shared" si="152"/>
        <v>2016</v>
      </c>
      <c r="L1663">
        <v>1449359831</v>
      </c>
      <c r="M1663" s="14">
        <f t="shared" si="153"/>
        <v>42343.998043981483</v>
      </c>
      <c r="N1663" s="10">
        <f t="shared" si="154"/>
        <v>2015</v>
      </c>
      <c r="O1663" t="b">
        <v>0</v>
      </c>
      <c r="P1663">
        <v>101</v>
      </c>
      <c r="Q1663" s="10">
        <f t="shared" si="150"/>
        <v>103</v>
      </c>
      <c r="R1663" s="10">
        <f t="shared" si="155"/>
        <v>80.180000000000007</v>
      </c>
      <c r="S1663" t="b">
        <v>1</v>
      </c>
      <c r="T1663" t="s">
        <v>8290</v>
      </c>
      <c r="U1663" s="12" t="s">
        <v>8334</v>
      </c>
      <c r="V1663" t="s">
        <v>8355</v>
      </c>
    </row>
    <row r="1664" spans="1:22" ht="60" hidden="1" x14ac:dyDescent="0.25">
      <c r="A1664">
        <v>1662</v>
      </c>
      <c r="B1664" s="3" t="s">
        <v>1663</v>
      </c>
      <c r="C1664" s="9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f t="shared" si="151"/>
        <v>40908.239999999998</v>
      </c>
      <c r="K1664" s="10">
        <f t="shared" si="152"/>
        <v>2011</v>
      </c>
      <c r="L1664">
        <v>1320122736</v>
      </c>
      <c r="M1664" s="14">
        <f t="shared" si="153"/>
        <v>40848.198333333334</v>
      </c>
      <c r="N1664" s="10">
        <f t="shared" si="154"/>
        <v>2011</v>
      </c>
      <c r="O1664" t="b">
        <v>0</v>
      </c>
      <c r="P1664">
        <v>62</v>
      </c>
      <c r="Q1664" s="10">
        <f t="shared" si="150"/>
        <v>103</v>
      </c>
      <c r="R1664" s="10">
        <f t="shared" si="155"/>
        <v>132.44</v>
      </c>
      <c r="S1664" t="b">
        <v>1</v>
      </c>
      <c r="T1664" t="s">
        <v>8290</v>
      </c>
      <c r="U1664" s="12" t="s">
        <v>8334</v>
      </c>
      <c r="V1664" t="s">
        <v>8355</v>
      </c>
    </row>
    <row r="1665" spans="1:22" ht="45" hidden="1" x14ac:dyDescent="0.25">
      <c r="A1665">
        <v>1663</v>
      </c>
      <c r="B1665" s="3" t="s">
        <v>1664</v>
      </c>
      <c r="C1665" s="9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f t="shared" si="151"/>
        <v>42036.02207175926</v>
      </c>
      <c r="K1665" s="10">
        <f t="shared" si="152"/>
        <v>2015</v>
      </c>
      <c r="L1665">
        <v>1420158707</v>
      </c>
      <c r="M1665" s="14">
        <f t="shared" si="153"/>
        <v>42006.02207175926</v>
      </c>
      <c r="N1665" s="10">
        <f t="shared" si="154"/>
        <v>2015</v>
      </c>
      <c r="O1665" t="b">
        <v>0</v>
      </c>
      <c r="P1665">
        <v>32</v>
      </c>
      <c r="Q1665" s="10">
        <f t="shared" si="150"/>
        <v>108</v>
      </c>
      <c r="R1665" s="10">
        <f t="shared" si="155"/>
        <v>33.75</v>
      </c>
      <c r="S1665" t="b">
        <v>1</v>
      </c>
      <c r="T1665" t="s">
        <v>8290</v>
      </c>
      <c r="U1665" s="12" t="s">
        <v>8334</v>
      </c>
      <c r="V1665" t="s">
        <v>8355</v>
      </c>
    </row>
    <row r="1666" spans="1:22" ht="45" hidden="1" x14ac:dyDescent="0.25">
      <c r="A1666">
        <v>1664</v>
      </c>
      <c r="B1666" s="3" t="s">
        <v>1665</v>
      </c>
      <c r="C1666" s="9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f t="shared" si="151"/>
        <v>40984.165972222225</v>
      </c>
      <c r="K1666" s="10">
        <f t="shared" si="152"/>
        <v>2012</v>
      </c>
      <c r="L1666">
        <v>1328033818</v>
      </c>
      <c r="M1666" s="14">
        <f t="shared" si="153"/>
        <v>40939.761782407404</v>
      </c>
      <c r="N1666" s="10">
        <f t="shared" si="154"/>
        <v>2012</v>
      </c>
      <c r="O1666" t="b">
        <v>0</v>
      </c>
      <c r="P1666">
        <v>89</v>
      </c>
      <c r="Q1666" s="10">
        <f t="shared" ref="Q1666:Q1729" si="156">ROUND(E1666/D1666*100,0)</f>
        <v>122</v>
      </c>
      <c r="R1666" s="10">
        <f t="shared" si="155"/>
        <v>34.380000000000003</v>
      </c>
      <c r="S1666" t="b">
        <v>1</v>
      </c>
      <c r="T1666" t="s">
        <v>8290</v>
      </c>
      <c r="U1666" s="12" t="s">
        <v>8334</v>
      </c>
      <c r="V1666" t="s">
        <v>8355</v>
      </c>
    </row>
    <row r="1667" spans="1:22" ht="60" hidden="1" x14ac:dyDescent="0.25">
      <c r="A1667">
        <v>1665</v>
      </c>
      <c r="B1667" s="3" t="s">
        <v>1666</v>
      </c>
      <c r="C1667" s="9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f t="shared" ref="J1667:J1730" si="157">(((I1667/60)/60/24)+DATE(1970,1,1))</f>
        <v>40596.125</v>
      </c>
      <c r="K1667" s="10">
        <f t="shared" ref="K1667:K1730" si="158">YEAR(J1667)</f>
        <v>2011</v>
      </c>
      <c r="L1667">
        <v>1295624113</v>
      </c>
      <c r="M1667" s="14">
        <f t="shared" ref="M1667:M1730" si="159">(((L1667/60)/60/24)+DATE(1970,1,1))</f>
        <v>40564.649456018517</v>
      </c>
      <c r="N1667" s="10">
        <f t="shared" ref="N1667:N1730" si="160">YEAR(M1667)</f>
        <v>2011</v>
      </c>
      <c r="O1667" t="b">
        <v>0</v>
      </c>
      <c r="P1667">
        <v>93</v>
      </c>
      <c r="Q1667" s="10">
        <f t="shared" si="156"/>
        <v>119</v>
      </c>
      <c r="R1667" s="10">
        <f t="shared" ref="R1667:R1730" si="161">IFERROR(ROUND(E1667/P1667,2),0)</f>
        <v>44.96</v>
      </c>
      <c r="S1667" t="b">
        <v>1</v>
      </c>
      <c r="T1667" t="s">
        <v>8290</v>
      </c>
      <c r="U1667" s="12" t="s">
        <v>8334</v>
      </c>
      <c r="V1667" t="s">
        <v>8355</v>
      </c>
    </row>
    <row r="1668" spans="1:22" ht="45" hidden="1" x14ac:dyDescent="0.25">
      <c r="A1668">
        <v>1666</v>
      </c>
      <c r="B1668" s="3" t="s">
        <v>1667</v>
      </c>
      <c r="C1668" s="9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f t="shared" si="157"/>
        <v>41361.211493055554</v>
      </c>
      <c r="K1668" s="10">
        <f t="shared" si="158"/>
        <v>2013</v>
      </c>
      <c r="L1668">
        <v>1361858673</v>
      </c>
      <c r="M1668" s="14">
        <f t="shared" si="159"/>
        <v>41331.253159722226</v>
      </c>
      <c r="N1668" s="10">
        <f t="shared" si="160"/>
        <v>2013</v>
      </c>
      <c r="O1668" t="b">
        <v>0</v>
      </c>
      <c r="P1668">
        <v>98</v>
      </c>
      <c r="Q1668" s="10">
        <f t="shared" si="156"/>
        <v>161</v>
      </c>
      <c r="R1668" s="10">
        <f t="shared" si="161"/>
        <v>41.04</v>
      </c>
      <c r="S1668" t="b">
        <v>1</v>
      </c>
      <c r="T1668" t="s">
        <v>8290</v>
      </c>
      <c r="U1668" s="12" t="s">
        <v>8334</v>
      </c>
      <c r="V1668" t="s">
        <v>8355</v>
      </c>
    </row>
    <row r="1669" spans="1:22" ht="45" hidden="1" x14ac:dyDescent="0.25">
      <c r="A1669">
        <v>1667</v>
      </c>
      <c r="B1669" s="3" t="s">
        <v>1668</v>
      </c>
      <c r="C1669" s="9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f t="shared" si="157"/>
        <v>41709.290972222225</v>
      </c>
      <c r="K1669" s="10">
        <f t="shared" si="158"/>
        <v>2014</v>
      </c>
      <c r="L1669">
        <v>1392169298</v>
      </c>
      <c r="M1669" s="14">
        <f t="shared" si="159"/>
        <v>41682.0705787037</v>
      </c>
      <c r="N1669" s="10">
        <f t="shared" si="160"/>
        <v>2014</v>
      </c>
      <c r="O1669" t="b">
        <v>0</v>
      </c>
      <c r="P1669">
        <v>82</v>
      </c>
      <c r="Q1669" s="10">
        <f t="shared" si="156"/>
        <v>127</v>
      </c>
      <c r="R1669" s="10">
        <f t="shared" si="161"/>
        <v>52.6</v>
      </c>
      <c r="S1669" t="b">
        <v>1</v>
      </c>
      <c r="T1669" t="s">
        <v>8290</v>
      </c>
      <c r="U1669" s="12" t="s">
        <v>8334</v>
      </c>
      <c r="V1669" t="s">
        <v>8355</v>
      </c>
    </row>
    <row r="1670" spans="1:22" ht="60" hidden="1" x14ac:dyDescent="0.25">
      <c r="A1670">
        <v>1668</v>
      </c>
      <c r="B1670" s="3" t="s">
        <v>1669</v>
      </c>
      <c r="C1670" s="9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f t="shared" si="157"/>
        <v>40875.191423611112</v>
      </c>
      <c r="K1670" s="10">
        <f t="shared" si="158"/>
        <v>2011</v>
      </c>
      <c r="L1670">
        <v>1319859339</v>
      </c>
      <c r="M1670" s="14">
        <f t="shared" si="159"/>
        <v>40845.14975694444</v>
      </c>
      <c r="N1670" s="10">
        <f t="shared" si="160"/>
        <v>2011</v>
      </c>
      <c r="O1670" t="b">
        <v>0</v>
      </c>
      <c r="P1670">
        <v>116</v>
      </c>
      <c r="Q1670" s="10">
        <f t="shared" si="156"/>
        <v>103</v>
      </c>
      <c r="R1670" s="10">
        <f t="shared" si="161"/>
        <v>70.78</v>
      </c>
      <c r="S1670" t="b">
        <v>1</v>
      </c>
      <c r="T1670" t="s">
        <v>8290</v>
      </c>
      <c r="U1670" s="12" t="s">
        <v>8334</v>
      </c>
      <c r="V1670" t="s">
        <v>8355</v>
      </c>
    </row>
    <row r="1671" spans="1:22" ht="60" hidden="1" x14ac:dyDescent="0.25">
      <c r="A1671">
        <v>1669</v>
      </c>
      <c r="B1671" s="3" t="s">
        <v>1670</v>
      </c>
      <c r="C1671" s="9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f t="shared" si="157"/>
        <v>42521.885138888887</v>
      </c>
      <c r="K1671" s="10">
        <f t="shared" si="158"/>
        <v>2016</v>
      </c>
      <c r="L1671">
        <v>1459545276</v>
      </c>
      <c r="M1671" s="14">
        <f t="shared" si="159"/>
        <v>42461.885138888887</v>
      </c>
      <c r="N1671" s="10">
        <f t="shared" si="160"/>
        <v>2016</v>
      </c>
      <c r="O1671" t="b">
        <v>0</v>
      </c>
      <c r="P1671">
        <v>52</v>
      </c>
      <c r="Q1671" s="10">
        <f t="shared" si="156"/>
        <v>140</v>
      </c>
      <c r="R1671" s="10">
        <f t="shared" si="161"/>
        <v>53.75</v>
      </c>
      <c r="S1671" t="b">
        <v>1</v>
      </c>
      <c r="T1671" t="s">
        <v>8290</v>
      </c>
      <c r="U1671" s="12" t="s">
        <v>8334</v>
      </c>
      <c r="V1671" t="s">
        <v>8355</v>
      </c>
    </row>
    <row r="1672" spans="1:22" ht="60" hidden="1" x14ac:dyDescent="0.25">
      <c r="A1672">
        <v>1670</v>
      </c>
      <c r="B1672" s="3" t="s">
        <v>1671</v>
      </c>
      <c r="C1672" s="9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f t="shared" si="157"/>
        <v>40364.166666666664</v>
      </c>
      <c r="K1672" s="10">
        <f t="shared" si="158"/>
        <v>2010</v>
      </c>
      <c r="L1672">
        <v>1273961999</v>
      </c>
      <c r="M1672" s="14">
        <f t="shared" si="159"/>
        <v>40313.930543981485</v>
      </c>
      <c r="N1672" s="10">
        <f t="shared" si="160"/>
        <v>2010</v>
      </c>
      <c r="O1672" t="b">
        <v>0</v>
      </c>
      <c r="P1672">
        <v>23</v>
      </c>
      <c r="Q1672" s="10">
        <f t="shared" si="156"/>
        <v>103</v>
      </c>
      <c r="R1672" s="10">
        <f t="shared" si="161"/>
        <v>44.61</v>
      </c>
      <c r="S1672" t="b">
        <v>1</v>
      </c>
      <c r="T1672" t="s">
        <v>8290</v>
      </c>
      <c r="U1672" s="12" t="s">
        <v>8334</v>
      </c>
      <c r="V1672" t="s">
        <v>8355</v>
      </c>
    </row>
    <row r="1673" spans="1:22" ht="30" hidden="1" x14ac:dyDescent="0.25">
      <c r="A1673">
        <v>1671</v>
      </c>
      <c r="B1673" s="3" t="s">
        <v>1672</v>
      </c>
      <c r="C1673" s="9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f t="shared" si="157"/>
        <v>42583.54414351852</v>
      </c>
      <c r="K1673" s="10">
        <f t="shared" si="158"/>
        <v>2016</v>
      </c>
      <c r="L1673">
        <v>1467464614</v>
      </c>
      <c r="M1673" s="14">
        <f t="shared" si="159"/>
        <v>42553.54414351852</v>
      </c>
      <c r="N1673" s="10">
        <f t="shared" si="160"/>
        <v>2016</v>
      </c>
      <c r="O1673" t="b">
        <v>0</v>
      </c>
      <c r="P1673">
        <v>77</v>
      </c>
      <c r="Q1673" s="10">
        <f t="shared" si="156"/>
        <v>101</v>
      </c>
      <c r="R1673" s="10">
        <f t="shared" si="161"/>
        <v>26.15</v>
      </c>
      <c r="S1673" t="b">
        <v>1</v>
      </c>
      <c r="T1673" t="s">
        <v>8290</v>
      </c>
      <c r="U1673" s="12" t="s">
        <v>8334</v>
      </c>
      <c r="V1673" t="s">
        <v>8355</v>
      </c>
    </row>
    <row r="1674" spans="1:22" ht="45" hidden="1" x14ac:dyDescent="0.25">
      <c r="A1674">
        <v>1672</v>
      </c>
      <c r="B1674" s="3" t="s">
        <v>1673</v>
      </c>
      <c r="C1674" s="9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f t="shared" si="157"/>
        <v>41064.656597222223</v>
      </c>
      <c r="K1674" s="10">
        <f t="shared" si="158"/>
        <v>2012</v>
      </c>
      <c r="L1674">
        <v>1336232730</v>
      </c>
      <c r="M1674" s="14">
        <f t="shared" si="159"/>
        <v>41034.656597222223</v>
      </c>
      <c r="N1674" s="10">
        <f t="shared" si="160"/>
        <v>2012</v>
      </c>
      <c r="O1674" t="b">
        <v>0</v>
      </c>
      <c r="P1674">
        <v>49</v>
      </c>
      <c r="Q1674" s="10">
        <f t="shared" si="156"/>
        <v>113</v>
      </c>
      <c r="R1674" s="10">
        <f t="shared" si="161"/>
        <v>39.18</v>
      </c>
      <c r="S1674" t="b">
        <v>1</v>
      </c>
      <c r="T1674" t="s">
        <v>8290</v>
      </c>
      <c r="U1674" s="12" t="s">
        <v>8334</v>
      </c>
      <c r="V1674" t="s">
        <v>8355</v>
      </c>
    </row>
    <row r="1675" spans="1:22" ht="45" hidden="1" x14ac:dyDescent="0.25">
      <c r="A1675">
        <v>1673</v>
      </c>
      <c r="B1675" s="3" t="s">
        <v>1674</v>
      </c>
      <c r="C1675" s="9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f t="shared" si="157"/>
        <v>42069.878379629634</v>
      </c>
      <c r="K1675" s="10">
        <f t="shared" si="158"/>
        <v>2015</v>
      </c>
      <c r="L1675">
        <v>1423083892</v>
      </c>
      <c r="M1675" s="14">
        <f t="shared" si="159"/>
        <v>42039.878379629634</v>
      </c>
      <c r="N1675" s="10">
        <f t="shared" si="160"/>
        <v>2015</v>
      </c>
      <c r="O1675" t="b">
        <v>0</v>
      </c>
      <c r="P1675">
        <v>59</v>
      </c>
      <c r="Q1675" s="10">
        <f t="shared" si="156"/>
        <v>128</v>
      </c>
      <c r="R1675" s="10">
        <f t="shared" si="161"/>
        <v>45.59</v>
      </c>
      <c r="S1675" t="b">
        <v>1</v>
      </c>
      <c r="T1675" t="s">
        <v>8290</v>
      </c>
      <c r="U1675" s="12" t="s">
        <v>8334</v>
      </c>
      <c r="V1675" t="s">
        <v>8355</v>
      </c>
    </row>
    <row r="1676" spans="1:22" ht="60" hidden="1" x14ac:dyDescent="0.25">
      <c r="A1676">
        <v>1674</v>
      </c>
      <c r="B1676" s="3" t="s">
        <v>1675</v>
      </c>
      <c r="C1676" s="9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f t="shared" si="157"/>
        <v>42600.290972222225</v>
      </c>
      <c r="K1676" s="10">
        <f t="shared" si="158"/>
        <v>2016</v>
      </c>
      <c r="L1676">
        <v>1468852306</v>
      </c>
      <c r="M1676" s="14">
        <f t="shared" si="159"/>
        <v>42569.605393518519</v>
      </c>
      <c r="N1676" s="10">
        <f t="shared" si="160"/>
        <v>2016</v>
      </c>
      <c r="O1676" t="b">
        <v>0</v>
      </c>
      <c r="P1676">
        <v>113</v>
      </c>
      <c r="Q1676" s="10">
        <f t="shared" si="156"/>
        <v>202</v>
      </c>
      <c r="R1676" s="10">
        <f t="shared" si="161"/>
        <v>89.25</v>
      </c>
      <c r="S1676" t="b">
        <v>1</v>
      </c>
      <c r="T1676" t="s">
        <v>8290</v>
      </c>
      <c r="U1676" s="12" t="s">
        <v>8334</v>
      </c>
      <c r="V1676" t="s">
        <v>8355</v>
      </c>
    </row>
    <row r="1677" spans="1:22" ht="30" hidden="1" x14ac:dyDescent="0.25">
      <c r="A1677">
        <v>1675</v>
      </c>
      <c r="B1677" s="3" t="s">
        <v>1676</v>
      </c>
      <c r="C1677" s="9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f t="shared" si="157"/>
        <v>40832.918749999997</v>
      </c>
      <c r="K1677" s="10">
        <f t="shared" si="158"/>
        <v>2011</v>
      </c>
      <c r="L1677">
        <v>1316194540</v>
      </c>
      <c r="M1677" s="14">
        <f t="shared" si="159"/>
        <v>40802.733101851853</v>
      </c>
      <c r="N1677" s="10">
        <f t="shared" si="160"/>
        <v>2011</v>
      </c>
      <c r="O1677" t="b">
        <v>0</v>
      </c>
      <c r="P1677">
        <v>34</v>
      </c>
      <c r="Q1677" s="10">
        <f t="shared" si="156"/>
        <v>137</v>
      </c>
      <c r="R1677" s="10">
        <f t="shared" si="161"/>
        <v>40.42</v>
      </c>
      <c r="S1677" t="b">
        <v>1</v>
      </c>
      <c r="T1677" t="s">
        <v>8290</v>
      </c>
      <c r="U1677" s="12" t="s">
        <v>8334</v>
      </c>
      <c r="V1677" t="s">
        <v>8355</v>
      </c>
    </row>
    <row r="1678" spans="1:22" ht="45" hidden="1" x14ac:dyDescent="0.25">
      <c r="A1678">
        <v>1676</v>
      </c>
      <c r="B1678" s="3" t="s">
        <v>1677</v>
      </c>
      <c r="C1678" s="9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f t="shared" si="157"/>
        <v>41020.165972222225</v>
      </c>
      <c r="K1678" s="10">
        <f t="shared" si="158"/>
        <v>2012</v>
      </c>
      <c r="L1678">
        <v>1330968347</v>
      </c>
      <c r="M1678" s="14">
        <f t="shared" si="159"/>
        <v>40973.72623842593</v>
      </c>
      <c r="N1678" s="10">
        <f t="shared" si="160"/>
        <v>2012</v>
      </c>
      <c r="O1678" t="b">
        <v>0</v>
      </c>
      <c r="P1678">
        <v>42</v>
      </c>
      <c r="Q1678" s="10">
        <f t="shared" si="156"/>
        <v>115</v>
      </c>
      <c r="R1678" s="10">
        <f t="shared" si="161"/>
        <v>82.38</v>
      </c>
      <c r="S1678" t="b">
        <v>1</v>
      </c>
      <c r="T1678" t="s">
        <v>8290</v>
      </c>
      <c r="U1678" s="12" t="s">
        <v>8334</v>
      </c>
      <c r="V1678" t="s">
        <v>8355</v>
      </c>
    </row>
    <row r="1679" spans="1:22" ht="45" hidden="1" x14ac:dyDescent="0.25">
      <c r="A1679">
        <v>1677</v>
      </c>
      <c r="B1679" s="3" t="s">
        <v>1678</v>
      </c>
      <c r="C1679" s="9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f t="shared" si="157"/>
        <v>42476.249305555553</v>
      </c>
      <c r="K1679" s="10">
        <f t="shared" si="158"/>
        <v>2016</v>
      </c>
      <c r="L1679">
        <v>1455615976</v>
      </c>
      <c r="M1679" s="14">
        <f t="shared" si="159"/>
        <v>42416.407129629632</v>
      </c>
      <c r="N1679" s="10">
        <f t="shared" si="160"/>
        <v>2016</v>
      </c>
      <c r="O1679" t="b">
        <v>0</v>
      </c>
      <c r="P1679">
        <v>42</v>
      </c>
      <c r="Q1679" s="10">
        <f t="shared" si="156"/>
        <v>112</v>
      </c>
      <c r="R1679" s="10">
        <f t="shared" si="161"/>
        <v>159.52000000000001</v>
      </c>
      <c r="S1679" t="b">
        <v>1</v>
      </c>
      <c r="T1679" t="s">
        <v>8290</v>
      </c>
      <c r="U1679" s="12" t="s">
        <v>8334</v>
      </c>
      <c r="V1679" t="s">
        <v>8355</v>
      </c>
    </row>
    <row r="1680" spans="1:22" ht="45" hidden="1" x14ac:dyDescent="0.25">
      <c r="A1680">
        <v>1678</v>
      </c>
      <c r="B1680" s="3" t="s">
        <v>1679</v>
      </c>
      <c r="C1680" s="9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f t="shared" si="157"/>
        <v>41676.854988425926</v>
      </c>
      <c r="K1680" s="10">
        <f t="shared" si="158"/>
        <v>2014</v>
      </c>
      <c r="L1680">
        <v>1390509071</v>
      </c>
      <c r="M1680" s="14">
        <f t="shared" si="159"/>
        <v>41662.854988425926</v>
      </c>
      <c r="N1680" s="10">
        <f t="shared" si="160"/>
        <v>2014</v>
      </c>
      <c r="O1680" t="b">
        <v>0</v>
      </c>
      <c r="P1680">
        <v>49</v>
      </c>
      <c r="Q1680" s="10">
        <f t="shared" si="156"/>
        <v>118</v>
      </c>
      <c r="R1680" s="10">
        <f t="shared" si="161"/>
        <v>36.24</v>
      </c>
      <c r="S1680" t="b">
        <v>1</v>
      </c>
      <c r="T1680" t="s">
        <v>8290</v>
      </c>
      <c r="U1680" s="12" t="s">
        <v>8334</v>
      </c>
      <c r="V1680" t="s">
        <v>8355</v>
      </c>
    </row>
    <row r="1681" spans="1:22" ht="60" hidden="1" x14ac:dyDescent="0.25">
      <c r="A1681">
        <v>1679</v>
      </c>
      <c r="B1681" s="3" t="s">
        <v>1680</v>
      </c>
      <c r="C1681" s="9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f t="shared" si="157"/>
        <v>40746.068807870368</v>
      </c>
      <c r="K1681" s="10">
        <f t="shared" si="158"/>
        <v>2011</v>
      </c>
      <c r="L1681">
        <v>1309311545</v>
      </c>
      <c r="M1681" s="14">
        <f t="shared" si="159"/>
        <v>40723.068807870368</v>
      </c>
      <c r="N1681" s="10">
        <f t="shared" si="160"/>
        <v>2011</v>
      </c>
      <c r="O1681" t="b">
        <v>0</v>
      </c>
      <c r="P1681">
        <v>56</v>
      </c>
      <c r="Q1681" s="10">
        <f t="shared" si="156"/>
        <v>175</v>
      </c>
      <c r="R1681" s="10">
        <f t="shared" si="161"/>
        <v>62.5</v>
      </c>
      <c r="S1681" t="b">
        <v>1</v>
      </c>
      <c r="T1681" t="s">
        <v>8290</v>
      </c>
      <c r="U1681" s="12" t="s">
        <v>8334</v>
      </c>
      <c r="V1681" t="s">
        <v>8355</v>
      </c>
    </row>
    <row r="1682" spans="1:22" ht="30" hidden="1" x14ac:dyDescent="0.25">
      <c r="A1682">
        <v>1680</v>
      </c>
      <c r="B1682" s="3" t="s">
        <v>1681</v>
      </c>
      <c r="C1682" s="9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f t="shared" si="157"/>
        <v>41832.757719907408</v>
      </c>
      <c r="K1682" s="10">
        <f t="shared" si="158"/>
        <v>2014</v>
      </c>
      <c r="L1682">
        <v>1402596667</v>
      </c>
      <c r="M1682" s="14">
        <f t="shared" si="159"/>
        <v>41802.757719907408</v>
      </c>
      <c r="N1682" s="10">
        <f t="shared" si="160"/>
        <v>2014</v>
      </c>
      <c r="O1682" t="b">
        <v>0</v>
      </c>
      <c r="P1682">
        <v>25</v>
      </c>
      <c r="Q1682" s="10">
        <f t="shared" si="156"/>
        <v>118</v>
      </c>
      <c r="R1682" s="10">
        <f t="shared" si="161"/>
        <v>47</v>
      </c>
      <c r="S1682" t="b">
        <v>1</v>
      </c>
      <c r="T1682" t="s">
        <v>8290</v>
      </c>
      <c r="U1682" s="12" t="s">
        <v>8334</v>
      </c>
      <c r="V1682" t="s">
        <v>8355</v>
      </c>
    </row>
    <row r="1683" spans="1:22" ht="60" hidden="1" x14ac:dyDescent="0.25">
      <c r="A1683">
        <v>1681</v>
      </c>
      <c r="B1683" s="3" t="s">
        <v>1682</v>
      </c>
      <c r="C1683" s="9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f t="shared" si="157"/>
        <v>42823.083333333328</v>
      </c>
      <c r="K1683" s="10">
        <f t="shared" si="158"/>
        <v>2017</v>
      </c>
      <c r="L1683">
        <v>1486522484</v>
      </c>
      <c r="M1683" s="14">
        <f t="shared" si="159"/>
        <v>42774.121342592596</v>
      </c>
      <c r="N1683" s="10">
        <f t="shared" si="160"/>
        <v>2017</v>
      </c>
      <c r="O1683" t="b">
        <v>0</v>
      </c>
      <c r="P1683">
        <v>884</v>
      </c>
      <c r="Q1683" s="10">
        <f t="shared" si="156"/>
        <v>101</v>
      </c>
      <c r="R1683" s="10">
        <f t="shared" si="161"/>
        <v>74.58</v>
      </c>
      <c r="S1683" t="b">
        <v>0</v>
      </c>
      <c r="T1683" t="s">
        <v>8291</v>
      </c>
      <c r="U1683" s="12" t="s">
        <v>8334</v>
      </c>
      <c r="V1683" t="s">
        <v>8356</v>
      </c>
    </row>
    <row r="1684" spans="1:22" ht="45" hidden="1" x14ac:dyDescent="0.25">
      <c r="A1684">
        <v>1682</v>
      </c>
      <c r="B1684" s="3" t="s">
        <v>1683</v>
      </c>
      <c r="C1684" s="9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f t="shared" si="157"/>
        <v>42839.171990740739</v>
      </c>
      <c r="K1684" s="10">
        <f t="shared" si="158"/>
        <v>2017</v>
      </c>
      <c r="L1684">
        <v>1486962460</v>
      </c>
      <c r="M1684" s="14">
        <f t="shared" si="159"/>
        <v>42779.21365740741</v>
      </c>
      <c r="N1684" s="10">
        <f t="shared" si="160"/>
        <v>2017</v>
      </c>
      <c r="O1684" t="b">
        <v>0</v>
      </c>
      <c r="P1684">
        <v>0</v>
      </c>
      <c r="Q1684" s="10">
        <f t="shared" si="156"/>
        <v>0</v>
      </c>
      <c r="R1684" s="10">
        <f t="shared" si="161"/>
        <v>0</v>
      </c>
      <c r="S1684" t="b">
        <v>0</v>
      </c>
      <c r="T1684" t="s">
        <v>8291</v>
      </c>
      <c r="U1684" s="12" t="s">
        <v>8334</v>
      </c>
      <c r="V1684" t="s">
        <v>8356</v>
      </c>
    </row>
    <row r="1685" spans="1:22" ht="45" hidden="1" x14ac:dyDescent="0.25">
      <c r="A1685">
        <v>1683</v>
      </c>
      <c r="B1685" s="3" t="s">
        <v>1684</v>
      </c>
      <c r="C1685" s="9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f t="shared" si="157"/>
        <v>42832.781689814816</v>
      </c>
      <c r="K1685" s="10">
        <f t="shared" si="158"/>
        <v>2017</v>
      </c>
      <c r="L1685">
        <v>1489517138</v>
      </c>
      <c r="M1685" s="14">
        <f t="shared" si="159"/>
        <v>42808.781689814816</v>
      </c>
      <c r="N1685" s="10">
        <f t="shared" si="160"/>
        <v>2017</v>
      </c>
      <c r="O1685" t="b">
        <v>0</v>
      </c>
      <c r="P1685">
        <v>10</v>
      </c>
      <c r="Q1685" s="10">
        <f t="shared" si="156"/>
        <v>22</v>
      </c>
      <c r="R1685" s="10">
        <f t="shared" si="161"/>
        <v>76</v>
      </c>
      <c r="S1685" t="b">
        <v>0</v>
      </c>
      <c r="T1685" t="s">
        <v>8291</v>
      </c>
      <c r="U1685" s="12" t="s">
        <v>8334</v>
      </c>
      <c r="V1685" t="s">
        <v>8356</v>
      </c>
    </row>
    <row r="1686" spans="1:22" ht="30" hidden="1" x14ac:dyDescent="0.25">
      <c r="A1686">
        <v>1684</v>
      </c>
      <c r="B1686" s="3" t="s">
        <v>1685</v>
      </c>
      <c r="C1686" s="9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f t="shared" si="157"/>
        <v>42811.773622685185</v>
      </c>
      <c r="K1686" s="10">
        <f t="shared" si="158"/>
        <v>2017</v>
      </c>
      <c r="L1686">
        <v>1487360041</v>
      </c>
      <c r="M1686" s="14">
        <f t="shared" si="159"/>
        <v>42783.815289351856</v>
      </c>
      <c r="N1686" s="10">
        <f t="shared" si="160"/>
        <v>2017</v>
      </c>
      <c r="O1686" t="b">
        <v>0</v>
      </c>
      <c r="P1686">
        <v>101</v>
      </c>
      <c r="Q1686" s="10">
        <f t="shared" si="156"/>
        <v>109</v>
      </c>
      <c r="R1686" s="10">
        <f t="shared" si="161"/>
        <v>86.44</v>
      </c>
      <c r="S1686" t="b">
        <v>0</v>
      </c>
      <c r="T1686" t="s">
        <v>8291</v>
      </c>
      <c r="U1686" s="12" t="s">
        <v>8334</v>
      </c>
      <c r="V1686" t="s">
        <v>8356</v>
      </c>
    </row>
    <row r="1687" spans="1:22" ht="60" hidden="1" x14ac:dyDescent="0.25">
      <c r="A1687">
        <v>1685</v>
      </c>
      <c r="B1687" s="3" t="s">
        <v>1686</v>
      </c>
      <c r="C1687" s="9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f t="shared" si="157"/>
        <v>42818.208599537036</v>
      </c>
      <c r="K1687" s="10">
        <f t="shared" si="158"/>
        <v>2017</v>
      </c>
      <c r="L1687">
        <v>1487743223</v>
      </c>
      <c r="M1687" s="14">
        <f t="shared" si="159"/>
        <v>42788.2502662037</v>
      </c>
      <c r="N1687" s="10">
        <f t="shared" si="160"/>
        <v>2017</v>
      </c>
      <c r="O1687" t="b">
        <v>0</v>
      </c>
      <c r="P1687">
        <v>15</v>
      </c>
      <c r="Q1687" s="10">
        <f t="shared" si="156"/>
        <v>103</v>
      </c>
      <c r="R1687" s="10">
        <f t="shared" si="161"/>
        <v>24</v>
      </c>
      <c r="S1687" t="b">
        <v>0</v>
      </c>
      <c r="T1687" t="s">
        <v>8291</v>
      </c>
      <c r="U1687" s="12" t="s">
        <v>8334</v>
      </c>
      <c r="V1687" t="s">
        <v>8356</v>
      </c>
    </row>
    <row r="1688" spans="1:22" ht="60" hidden="1" x14ac:dyDescent="0.25">
      <c r="A1688">
        <v>1686</v>
      </c>
      <c r="B1688" s="3" t="s">
        <v>1687</v>
      </c>
      <c r="C1688" s="9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f t="shared" si="157"/>
        <v>42852.802303240736</v>
      </c>
      <c r="K1688" s="10">
        <f t="shared" si="158"/>
        <v>2017</v>
      </c>
      <c r="L1688">
        <v>1488140119</v>
      </c>
      <c r="M1688" s="14">
        <f t="shared" si="159"/>
        <v>42792.843969907408</v>
      </c>
      <c r="N1688" s="10">
        <f t="shared" si="160"/>
        <v>2017</v>
      </c>
      <c r="O1688" t="b">
        <v>0</v>
      </c>
      <c r="P1688">
        <v>1</v>
      </c>
      <c r="Q1688" s="10">
        <f t="shared" si="156"/>
        <v>0</v>
      </c>
      <c r="R1688" s="10">
        <f t="shared" si="161"/>
        <v>18</v>
      </c>
      <c r="S1688" t="b">
        <v>0</v>
      </c>
      <c r="T1688" t="s">
        <v>8291</v>
      </c>
      <c r="U1688" s="12" t="s">
        <v>8334</v>
      </c>
      <c r="V1688" t="s">
        <v>8356</v>
      </c>
    </row>
    <row r="1689" spans="1:22" ht="60" hidden="1" x14ac:dyDescent="0.25">
      <c r="A1689">
        <v>1687</v>
      </c>
      <c r="B1689" s="3" t="s">
        <v>1688</v>
      </c>
      <c r="C1689" s="9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f t="shared" si="157"/>
        <v>42835.84375</v>
      </c>
      <c r="K1689" s="10">
        <f t="shared" si="158"/>
        <v>2017</v>
      </c>
      <c r="L1689">
        <v>1488935245</v>
      </c>
      <c r="M1689" s="14">
        <f t="shared" si="159"/>
        <v>42802.046817129631</v>
      </c>
      <c r="N1689" s="10">
        <f t="shared" si="160"/>
        <v>2017</v>
      </c>
      <c r="O1689" t="b">
        <v>0</v>
      </c>
      <c r="P1689">
        <v>39</v>
      </c>
      <c r="Q1689" s="10">
        <f t="shared" si="156"/>
        <v>31</v>
      </c>
      <c r="R1689" s="10">
        <f t="shared" si="161"/>
        <v>80.13</v>
      </c>
      <c r="S1689" t="b">
        <v>0</v>
      </c>
      <c r="T1689" t="s">
        <v>8291</v>
      </c>
      <c r="U1689" s="12" t="s">
        <v>8334</v>
      </c>
      <c r="V1689" t="s">
        <v>8356</v>
      </c>
    </row>
    <row r="1690" spans="1:22" ht="60" hidden="1" x14ac:dyDescent="0.25">
      <c r="A1690">
        <v>1688</v>
      </c>
      <c r="B1690" s="3" t="s">
        <v>1689</v>
      </c>
      <c r="C1690" s="9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f t="shared" si="157"/>
        <v>42834.492986111116</v>
      </c>
      <c r="K1690" s="10">
        <f t="shared" si="158"/>
        <v>2017</v>
      </c>
      <c r="L1690">
        <v>1489150194</v>
      </c>
      <c r="M1690" s="14">
        <f t="shared" si="159"/>
        <v>42804.534652777773</v>
      </c>
      <c r="N1690" s="10">
        <f t="shared" si="160"/>
        <v>2017</v>
      </c>
      <c r="O1690" t="b">
        <v>0</v>
      </c>
      <c r="P1690">
        <v>7</v>
      </c>
      <c r="Q1690" s="10">
        <f t="shared" si="156"/>
        <v>44</v>
      </c>
      <c r="R1690" s="10">
        <f t="shared" si="161"/>
        <v>253.14</v>
      </c>
      <c r="S1690" t="b">
        <v>0</v>
      </c>
      <c r="T1690" t="s">
        <v>8291</v>
      </c>
      <c r="U1690" s="12" t="s">
        <v>8334</v>
      </c>
      <c r="V1690" t="s">
        <v>8356</v>
      </c>
    </row>
    <row r="1691" spans="1:22" ht="30" hidden="1" x14ac:dyDescent="0.25">
      <c r="A1691">
        <v>1689</v>
      </c>
      <c r="B1691" s="3" t="s">
        <v>1690</v>
      </c>
      <c r="C1691" s="9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f t="shared" si="157"/>
        <v>42810.900810185187</v>
      </c>
      <c r="K1691" s="10">
        <f t="shared" si="158"/>
        <v>2017</v>
      </c>
      <c r="L1691">
        <v>1487111830</v>
      </c>
      <c r="M1691" s="14">
        <f t="shared" si="159"/>
        <v>42780.942476851851</v>
      </c>
      <c r="N1691" s="10">
        <f t="shared" si="160"/>
        <v>2017</v>
      </c>
      <c r="O1691" t="b">
        <v>0</v>
      </c>
      <c r="P1691">
        <v>14</v>
      </c>
      <c r="Q1691" s="10">
        <f t="shared" si="156"/>
        <v>100</v>
      </c>
      <c r="R1691" s="10">
        <f t="shared" si="161"/>
        <v>171.43</v>
      </c>
      <c r="S1691" t="b">
        <v>0</v>
      </c>
      <c r="T1691" t="s">
        <v>8291</v>
      </c>
      <c r="U1691" s="12" t="s">
        <v>8334</v>
      </c>
      <c r="V1691" t="s">
        <v>8356</v>
      </c>
    </row>
    <row r="1692" spans="1:22" ht="45" hidden="1" x14ac:dyDescent="0.25">
      <c r="A1692">
        <v>1690</v>
      </c>
      <c r="B1692" s="3" t="s">
        <v>1691</v>
      </c>
      <c r="C1692" s="9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f t="shared" si="157"/>
        <v>42831.389374999999</v>
      </c>
      <c r="K1692" s="10">
        <f t="shared" si="158"/>
        <v>2017</v>
      </c>
      <c r="L1692">
        <v>1488882042</v>
      </c>
      <c r="M1692" s="14">
        <f t="shared" si="159"/>
        <v>42801.43104166667</v>
      </c>
      <c r="N1692" s="10">
        <f t="shared" si="160"/>
        <v>2017</v>
      </c>
      <c r="O1692" t="b">
        <v>0</v>
      </c>
      <c r="P1692">
        <v>11</v>
      </c>
      <c r="Q1692" s="10">
        <f t="shared" si="156"/>
        <v>25</v>
      </c>
      <c r="R1692" s="10">
        <f t="shared" si="161"/>
        <v>57.73</v>
      </c>
      <c r="S1692" t="b">
        <v>0</v>
      </c>
      <c r="T1692" t="s">
        <v>8291</v>
      </c>
      <c r="U1692" s="12" t="s">
        <v>8334</v>
      </c>
      <c r="V1692" t="s">
        <v>8356</v>
      </c>
    </row>
    <row r="1693" spans="1:22" ht="60" hidden="1" x14ac:dyDescent="0.25">
      <c r="A1693">
        <v>1691</v>
      </c>
      <c r="B1693" s="3" t="s">
        <v>1692</v>
      </c>
      <c r="C1693" s="9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f t="shared" si="157"/>
        <v>42828.041666666672</v>
      </c>
      <c r="K1693" s="10">
        <f t="shared" si="158"/>
        <v>2017</v>
      </c>
      <c r="L1693">
        <v>1488387008</v>
      </c>
      <c r="M1693" s="14">
        <f t="shared" si="159"/>
        <v>42795.701481481476</v>
      </c>
      <c r="N1693" s="10">
        <f t="shared" si="160"/>
        <v>2017</v>
      </c>
      <c r="O1693" t="b">
        <v>0</v>
      </c>
      <c r="P1693">
        <v>38</v>
      </c>
      <c r="Q1693" s="10">
        <f t="shared" si="156"/>
        <v>33</v>
      </c>
      <c r="R1693" s="10">
        <f t="shared" si="161"/>
        <v>264.26</v>
      </c>
      <c r="S1693" t="b">
        <v>0</v>
      </c>
      <c r="T1693" t="s">
        <v>8291</v>
      </c>
      <c r="U1693" s="12" t="s">
        <v>8334</v>
      </c>
      <c r="V1693" t="s">
        <v>8356</v>
      </c>
    </row>
    <row r="1694" spans="1:22" ht="45" hidden="1" x14ac:dyDescent="0.25">
      <c r="A1694">
        <v>1692</v>
      </c>
      <c r="B1694" s="3" t="s">
        <v>1693</v>
      </c>
      <c r="C1694" s="9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f t="shared" si="157"/>
        <v>42820.999305555553</v>
      </c>
      <c r="K1694" s="10">
        <f t="shared" si="158"/>
        <v>2017</v>
      </c>
      <c r="L1694">
        <v>1487734667</v>
      </c>
      <c r="M1694" s="14">
        <f t="shared" si="159"/>
        <v>42788.151238425926</v>
      </c>
      <c r="N1694" s="10">
        <f t="shared" si="160"/>
        <v>2017</v>
      </c>
      <c r="O1694" t="b">
        <v>0</v>
      </c>
      <c r="P1694">
        <v>15</v>
      </c>
      <c r="Q1694" s="10">
        <f t="shared" si="156"/>
        <v>48</v>
      </c>
      <c r="R1694" s="10">
        <f t="shared" si="161"/>
        <v>159.33000000000001</v>
      </c>
      <c r="S1694" t="b">
        <v>0</v>
      </c>
      <c r="T1694" t="s">
        <v>8291</v>
      </c>
      <c r="U1694" s="12" t="s">
        <v>8334</v>
      </c>
      <c r="V1694" t="s">
        <v>8356</v>
      </c>
    </row>
    <row r="1695" spans="1:22" ht="60" hidden="1" x14ac:dyDescent="0.25">
      <c r="A1695">
        <v>1693</v>
      </c>
      <c r="B1695" s="3" t="s">
        <v>1694</v>
      </c>
      <c r="C1695" s="9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f t="shared" si="157"/>
        <v>42834.833333333328</v>
      </c>
      <c r="K1695" s="10">
        <f t="shared" si="158"/>
        <v>2017</v>
      </c>
      <c r="L1695">
        <v>1489097112</v>
      </c>
      <c r="M1695" s="14">
        <f t="shared" si="159"/>
        <v>42803.920277777783</v>
      </c>
      <c r="N1695" s="10">
        <f t="shared" si="160"/>
        <v>2017</v>
      </c>
      <c r="O1695" t="b">
        <v>0</v>
      </c>
      <c r="P1695">
        <v>8</v>
      </c>
      <c r="Q1695" s="10">
        <f t="shared" si="156"/>
        <v>9</v>
      </c>
      <c r="R1695" s="10">
        <f t="shared" si="161"/>
        <v>35</v>
      </c>
      <c r="S1695" t="b">
        <v>0</v>
      </c>
      <c r="T1695" t="s">
        <v>8291</v>
      </c>
      <c r="U1695" s="12" t="s">
        <v>8334</v>
      </c>
      <c r="V1695" t="s">
        <v>8356</v>
      </c>
    </row>
    <row r="1696" spans="1:22" ht="60" hidden="1" x14ac:dyDescent="0.25">
      <c r="A1696">
        <v>1694</v>
      </c>
      <c r="B1696" s="3" t="s">
        <v>1695</v>
      </c>
      <c r="C1696" s="9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f t="shared" si="157"/>
        <v>42821.191666666666</v>
      </c>
      <c r="K1696" s="10">
        <f t="shared" si="158"/>
        <v>2017</v>
      </c>
      <c r="L1696">
        <v>1488038674</v>
      </c>
      <c r="M1696" s="14">
        <f t="shared" si="159"/>
        <v>42791.669837962967</v>
      </c>
      <c r="N1696" s="10">
        <f t="shared" si="160"/>
        <v>2017</v>
      </c>
      <c r="O1696" t="b">
        <v>0</v>
      </c>
      <c r="P1696">
        <v>1</v>
      </c>
      <c r="Q1696" s="10">
        <f t="shared" si="156"/>
        <v>0</v>
      </c>
      <c r="R1696" s="10">
        <f t="shared" si="161"/>
        <v>5</v>
      </c>
      <c r="S1696" t="b">
        <v>0</v>
      </c>
      <c r="T1696" t="s">
        <v>8291</v>
      </c>
      <c r="U1696" s="12" t="s">
        <v>8334</v>
      </c>
      <c r="V1696" t="s">
        <v>8356</v>
      </c>
    </row>
    <row r="1697" spans="1:22" ht="60" hidden="1" x14ac:dyDescent="0.25">
      <c r="A1697">
        <v>1695</v>
      </c>
      <c r="B1697" s="3" t="s">
        <v>1696</v>
      </c>
      <c r="C1697" s="9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f t="shared" si="157"/>
        <v>42835.041666666672</v>
      </c>
      <c r="K1697" s="10">
        <f t="shared" si="158"/>
        <v>2017</v>
      </c>
      <c r="L1697">
        <v>1488847514</v>
      </c>
      <c r="M1697" s="14">
        <f t="shared" si="159"/>
        <v>42801.031412037039</v>
      </c>
      <c r="N1697" s="10">
        <f t="shared" si="160"/>
        <v>2017</v>
      </c>
      <c r="O1697" t="b">
        <v>0</v>
      </c>
      <c r="P1697">
        <v>23</v>
      </c>
      <c r="Q1697" s="10">
        <f t="shared" si="156"/>
        <v>12</v>
      </c>
      <c r="R1697" s="10">
        <f t="shared" si="161"/>
        <v>61.09</v>
      </c>
      <c r="S1697" t="b">
        <v>0</v>
      </c>
      <c r="T1697" t="s">
        <v>8291</v>
      </c>
      <c r="U1697" s="12" t="s">
        <v>8334</v>
      </c>
      <c r="V1697" t="s">
        <v>8356</v>
      </c>
    </row>
    <row r="1698" spans="1:22" ht="60" hidden="1" x14ac:dyDescent="0.25">
      <c r="A1698">
        <v>1696</v>
      </c>
      <c r="B1698" s="3" t="s">
        <v>1697</v>
      </c>
      <c r="C1698" s="9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f t="shared" si="157"/>
        <v>42826.027905092589</v>
      </c>
      <c r="K1698" s="10">
        <f t="shared" si="158"/>
        <v>2017</v>
      </c>
      <c r="L1698">
        <v>1488418811</v>
      </c>
      <c r="M1698" s="14">
        <f t="shared" si="159"/>
        <v>42796.069571759261</v>
      </c>
      <c r="N1698" s="10">
        <f t="shared" si="160"/>
        <v>2017</v>
      </c>
      <c r="O1698" t="b">
        <v>0</v>
      </c>
      <c r="P1698">
        <v>0</v>
      </c>
      <c r="Q1698" s="10">
        <f t="shared" si="156"/>
        <v>0</v>
      </c>
      <c r="R1698" s="10">
        <f t="shared" si="161"/>
        <v>0</v>
      </c>
      <c r="S1698" t="b">
        <v>0</v>
      </c>
      <c r="T1698" t="s">
        <v>8291</v>
      </c>
      <c r="U1698" s="12" t="s">
        <v>8334</v>
      </c>
      <c r="V1698" t="s">
        <v>8356</v>
      </c>
    </row>
    <row r="1699" spans="1:22" ht="45" hidden="1" x14ac:dyDescent="0.25">
      <c r="A1699">
        <v>1697</v>
      </c>
      <c r="B1699" s="3" t="s">
        <v>1698</v>
      </c>
      <c r="C1699" s="9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f t="shared" si="157"/>
        <v>42834.991296296299</v>
      </c>
      <c r="K1699" s="10">
        <f t="shared" si="158"/>
        <v>2017</v>
      </c>
      <c r="L1699">
        <v>1489193248</v>
      </c>
      <c r="M1699" s="14">
        <f t="shared" si="159"/>
        <v>42805.032962962956</v>
      </c>
      <c r="N1699" s="10">
        <f t="shared" si="160"/>
        <v>2017</v>
      </c>
      <c r="O1699" t="b">
        <v>0</v>
      </c>
      <c r="P1699">
        <v>22</v>
      </c>
      <c r="Q1699" s="10">
        <f t="shared" si="156"/>
        <v>20</v>
      </c>
      <c r="R1699" s="10">
        <f t="shared" si="161"/>
        <v>114.82</v>
      </c>
      <c r="S1699" t="b">
        <v>0</v>
      </c>
      <c r="T1699" t="s">
        <v>8291</v>
      </c>
      <c r="U1699" s="12" t="s">
        <v>8334</v>
      </c>
      <c r="V1699" t="s">
        <v>8356</v>
      </c>
    </row>
    <row r="1700" spans="1:22" ht="75" hidden="1" x14ac:dyDescent="0.25">
      <c r="A1700">
        <v>1698</v>
      </c>
      <c r="B1700" s="3" t="s">
        <v>1699</v>
      </c>
      <c r="C1700" s="9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f t="shared" si="157"/>
        <v>42820.147916666669</v>
      </c>
      <c r="K1700" s="10">
        <f t="shared" si="158"/>
        <v>2017</v>
      </c>
      <c r="L1700">
        <v>1488430760</v>
      </c>
      <c r="M1700" s="14">
        <f t="shared" si="159"/>
        <v>42796.207870370374</v>
      </c>
      <c r="N1700" s="10">
        <f t="shared" si="160"/>
        <v>2017</v>
      </c>
      <c r="O1700" t="b">
        <v>0</v>
      </c>
      <c r="P1700">
        <v>0</v>
      </c>
      <c r="Q1700" s="10">
        <f t="shared" si="156"/>
        <v>0</v>
      </c>
      <c r="R1700" s="10">
        <f t="shared" si="161"/>
        <v>0</v>
      </c>
      <c r="S1700" t="b">
        <v>0</v>
      </c>
      <c r="T1700" t="s">
        <v>8291</v>
      </c>
      <c r="U1700" s="12" t="s">
        <v>8334</v>
      </c>
      <c r="V1700" t="s">
        <v>8356</v>
      </c>
    </row>
    <row r="1701" spans="1:22" ht="60" hidden="1" x14ac:dyDescent="0.25">
      <c r="A1701">
        <v>1699</v>
      </c>
      <c r="B1701" s="3" t="s">
        <v>1700</v>
      </c>
      <c r="C1701" s="9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f t="shared" si="157"/>
        <v>42836.863946759258</v>
      </c>
      <c r="K1701" s="10">
        <f t="shared" si="158"/>
        <v>2017</v>
      </c>
      <c r="L1701">
        <v>1489351445</v>
      </c>
      <c r="M1701" s="14">
        <f t="shared" si="159"/>
        <v>42806.863946759258</v>
      </c>
      <c r="N1701" s="10">
        <f t="shared" si="160"/>
        <v>2017</v>
      </c>
      <c r="O1701" t="b">
        <v>0</v>
      </c>
      <c r="P1701">
        <v>4</v>
      </c>
      <c r="Q1701" s="10">
        <f t="shared" si="156"/>
        <v>4</v>
      </c>
      <c r="R1701" s="10">
        <f t="shared" si="161"/>
        <v>54</v>
      </c>
      <c r="S1701" t="b">
        <v>0</v>
      </c>
      <c r="T1701" t="s">
        <v>8291</v>
      </c>
      <c r="U1701" s="12" t="s">
        <v>8334</v>
      </c>
      <c r="V1701" t="s">
        <v>8356</v>
      </c>
    </row>
    <row r="1702" spans="1:22" ht="60" hidden="1" x14ac:dyDescent="0.25">
      <c r="A1702">
        <v>1700</v>
      </c>
      <c r="B1702" s="3" t="s">
        <v>1701</v>
      </c>
      <c r="C1702" s="9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f t="shared" si="157"/>
        <v>42826.166666666672</v>
      </c>
      <c r="K1702" s="10">
        <f t="shared" si="158"/>
        <v>2017</v>
      </c>
      <c r="L1702">
        <v>1488418990</v>
      </c>
      <c r="M1702" s="14">
        <f t="shared" si="159"/>
        <v>42796.071643518517</v>
      </c>
      <c r="N1702" s="10">
        <f t="shared" si="160"/>
        <v>2017</v>
      </c>
      <c r="O1702" t="b">
        <v>0</v>
      </c>
      <c r="P1702">
        <v>79</v>
      </c>
      <c r="Q1702" s="10">
        <f t="shared" si="156"/>
        <v>26</v>
      </c>
      <c r="R1702" s="10">
        <f t="shared" si="161"/>
        <v>65.97</v>
      </c>
      <c r="S1702" t="b">
        <v>0</v>
      </c>
      <c r="T1702" t="s">
        <v>8291</v>
      </c>
      <c r="U1702" s="12" t="s">
        <v>8334</v>
      </c>
      <c r="V1702" t="s">
        <v>8356</v>
      </c>
    </row>
    <row r="1703" spans="1:22" ht="60" hidden="1" x14ac:dyDescent="0.25">
      <c r="A1703">
        <v>1701</v>
      </c>
      <c r="B1703" s="3" t="s">
        <v>1702</v>
      </c>
      <c r="C1703" s="9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f t="shared" si="157"/>
        <v>42019.664409722223</v>
      </c>
      <c r="K1703" s="10">
        <f t="shared" si="158"/>
        <v>2015</v>
      </c>
      <c r="L1703">
        <v>1418745405</v>
      </c>
      <c r="M1703" s="14">
        <f t="shared" si="159"/>
        <v>41989.664409722223</v>
      </c>
      <c r="N1703" s="10">
        <f t="shared" si="160"/>
        <v>2014</v>
      </c>
      <c r="O1703" t="b">
        <v>0</v>
      </c>
      <c r="P1703">
        <v>2</v>
      </c>
      <c r="Q1703" s="10">
        <f t="shared" si="156"/>
        <v>0</v>
      </c>
      <c r="R1703" s="10">
        <f t="shared" si="161"/>
        <v>5</v>
      </c>
      <c r="S1703" t="b">
        <v>0</v>
      </c>
      <c r="T1703" t="s">
        <v>8291</v>
      </c>
      <c r="U1703" s="12" t="s">
        <v>8334</v>
      </c>
      <c r="V1703" t="s">
        <v>8356</v>
      </c>
    </row>
    <row r="1704" spans="1:22" ht="30" hidden="1" x14ac:dyDescent="0.25">
      <c r="A1704">
        <v>1702</v>
      </c>
      <c r="B1704" s="3" t="s">
        <v>1703</v>
      </c>
      <c r="C1704" s="9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f t="shared" si="157"/>
        <v>42093.828125</v>
      </c>
      <c r="K1704" s="10">
        <f t="shared" si="158"/>
        <v>2015</v>
      </c>
      <c r="L1704">
        <v>1425156750</v>
      </c>
      <c r="M1704" s="14">
        <f t="shared" si="159"/>
        <v>42063.869791666672</v>
      </c>
      <c r="N1704" s="10">
        <f t="shared" si="160"/>
        <v>2015</v>
      </c>
      <c r="O1704" t="b">
        <v>0</v>
      </c>
      <c r="P1704">
        <v>1</v>
      </c>
      <c r="Q1704" s="10">
        <f t="shared" si="156"/>
        <v>0</v>
      </c>
      <c r="R1704" s="10">
        <f t="shared" si="161"/>
        <v>1</v>
      </c>
      <c r="S1704" t="b">
        <v>0</v>
      </c>
      <c r="T1704" t="s">
        <v>8291</v>
      </c>
      <c r="U1704" s="12" t="s">
        <v>8334</v>
      </c>
      <c r="V1704" t="s">
        <v>8356</v>
      </c>
    </row>
    <row r="1705" spans="1:22" ht="60" hidden="1" x14ac:dyDescent="0.25">
      <c r="A1705">
        <v>1703</v>
      </c>
      <c r="B1705" s="3" t="s">
        <v>1704</v>
      </c>
      <c r="C1705" s="9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f t="shared" si="157"/>
        <v>42247.281678240746</v>
      </c>
      <c r="K1705" s="10">
        <f t="shared" si="158"/>
        <v>2015</v>
      </c>
      <c r="L1705">
        <v>1435819537</v>
      </c>
      <c r="M1705" s="14">
        <f t="shared" si="159"/>
        <v>42187.281678240746</v>
      </c>
      <c r="N1705" s="10">
        <f t="shared" si="160"/>
        <v>2015</v>
      </c>
      <c r="O1705" t="b">
        <v>0</v>
      </c>
      <c r="P1705">
        <v>2</v>
      </c>
      <c r="Q1705" s="10">
        <f t="shared" si="156"/>
        <v>1</v>
      </c>
      <c r="R1705" s="10">
        <f t="shared" si="161"/>
        <v>25.5</v>
      </c>
      <c r="S1705" t="b">
        <v>0</v>
      </c>
      <c r="T1705" t="s">
        <v>8291</v>
      </c>
      <c r="U1705" s="12" t="s">
        <v>8334</v>
      </c>
      <c r="V1705" t="s">
        <v>8356</v>
      </c>
    </row>
    <row r="1706" spans="1:22" ht="45" hidden="1" x14ac:dyDescent="0.25">
      <c r="A1706">
        <v>1704</v>
      </c>
      <c r="B1706" s="3" t="s">
        <v>1705</v>
      </c>
      <c r="C1706" s="9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f t="shared" si="157"/>
        <v>42051.139733796299</v>
      </c>
      <c r="K1706" s="10">
        <f t="shared" si="158"/>
        <v>2015</v>
      </c>
      <c r="L1706">
        <v>1421464873</v>
      </c>
      <c r="M1706" s="14">
        <f t="shared" si="159"/>
        <v>42021.139733796299</v>
      </c>
      <c r="N1706" s="10">
        <f t="shared" si="160"/>
        <v>2015</v>
      </c>
      <c r="O1706" t="b">
        <v>0</v>
      </c>
      <c r="P1706">
        <v>11</v>
      </c>
      <c r="Q1706" s="10">
        <f t="shared" si="156"/>
        <v>65</v>
      </c>
      <c r="R1706" s="10">
        <f t="shared" si="161"/>
        <v>118.36</v>
      </c>
      <c r="S1706" t="b">
        <v>0</v>
      </c>
      <c r="T1706" t="s">
        <v>8291</v>
      </c>
      <c r="U1706" s="12" t="s">
        <v>8334</v>
      </c>
      <c r="V1706" t="s">
        <v>8356</v>
      </c>
    </row>
    <row r="1707" spans="1:22" ht="45" hidden="1" x14ac:dyDescent="0.25">
      <c r="A1707">
        <v>1705</v>
      </c>
      <c r="B1707" s="3" t="s">
        <v>1706</v>
      </c>
      <c r="C1707" s="9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f t="shared" si="157"/>
        <v>42256.666666666672</v>
      </c>
      <c r="K1707" s="10">
        <f t="shared" si="158"/>
        <v>2015</v>
      </c>
      <c r="L1707">
        <v>1440807846</v>
      </c>
      <c r="M1707" s="14">
        <f t="shared" si="159"/>
        <v>42245.016736111109</v>
      </c>
      <c r="N1707" s="10">
        <f t="shared" si="160"/>
        <v>2015</v>
      </c>
      <c r="O1707" t="b">
        <v>0</v>
      </c>
      <c r="P1707">
        <v>0</v>
      </c>
      <c r="Q1707" s="10">
        <f t="shared" si="156"/>
        <v>0</v>
      </c>
      <c r="R1707" s="10">
        <f t="shared" si="161"/>
        <v>0</v>
      </c>
      <c r="S1707" t="b">
        <v>0</v>
      </c>
      <c r="T1707" t="s">
        <v>8291</v>
      </c>
      <c r="U1707" s="12" t="s">
        <v>8334</v>
      </c>
      <c r="V1707" t="s">
        <v>8356</v>
      </c>
    </row>
    <row r="1708" spans="1:22" ht="45" hidden="1" x14ac:dyDescent="0.25">
      <c r="A1708">
        <v>1706</v>
      </c>
      <c r="B1708" s="3" t="s">
        <v>1707</v>
      </c>
      <c r="C1708" s="9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f t="shared" si="157"/>
        <v>42239.306388888886</v>
      </c>
      <c r="K1708" s="10">
        <f t="shared" si="158"/>
        <v>2015</v>
      </c>
      <c r="L1708">
        <v>1435130472</v>
      </c>
      <c r="M1708" s="14">
        <f t="shared" si="159"/>
        <v>42179.306388888886</v>
      </c>
      <c r="N1708" s="10">
        <f t="shared" si="160"/>
        <v>2015</v>
      </c>
      <c r="O1708" t="b">
        <v>0</v>
      </c>
      <c r="P1708">
        <v>0</v>
      </c>
      <c r="Q1708" s="10">
        <f t="shared" si="156"/>
        <v>0</v>
      </c>
      <c r="R1708" s="10">
        <f t="shared" si="161"/>
        <v>0</v>
      </c>
      <c r="S1708" t="b">
        <v>0</v>
      </c>
      <c r="T1708" t="s">
        <v>8291</v>
      </c>
      <c r="U1708" s="12" t="s">
        <v>8334</v>
      </c>
      <c r="V1708" t="s">
        <v>8356</v>
      </c>
    </row>
    <row r="1709" spans="1:22" ht="60" hidden="1" x14ac:dyDescent="0.25">
      <c r="A1709">
        <v>1707</v>
      </c>
      <c r="B1709" s="3" t="s">
        <v>1708</v>
      </c>
      <c r="C1709" s="9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f t="shared" si="157"/>
        <v>42457.679340277777</v>
      </c>
      <c r="K1709" s="10">
        <f t="shared" si="158"/>
        <v>2016</v>
      </c>
      <c r="L1709">
        <v>1456593495</v>
      </c>
      <c r="M1709" s="14">
        <f t="shared" si="159"/>
        <v>42427.721006944441</v>
      </c>
      <c r="N1709" s="10">
        <f t="shared" si="160"/>
        <v>2016</v>
      </c>
      <c r="O1709" t="b">
        <v>0</v>
      </c>
      <c r="P1709">
        <v>9</v>
      </c>
      <c r="Q1709" s="10">
        <f t="shared" si="156"/>
        <v>10</v>
      </c>
      <c r="R1709" s="10">
        <f t="shared" si="161"/>
        <v>54.11</v>
      </c>
      <c r="S1709" t="b">
        <v>0</v>
      </c>
      <c r="T1709" t="s">
        <v>8291</v>
      </c>
      <c r="U1709" s="12" t="s">
        <v>8334</v>
      </c>
      <c r="V1709" t="s">
        <v>8356</v>
      </c>
    </row>
    <row r="1710" spans="1:22" ht="60" hidden="1" x14ac:dyDescent="0.25">
      <c r="A1710">
        <v>1708</v>
      </c>
      <c r="B1710" s="3" t="s">
        <v>1709</v>
      </c>
      <c r="C1710" s="9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f t="shared" si="157"/>
        <v>42491.866967592592</v>
      </c>
      <c r="K1710" s="10">
        <f t="shared" si="158"/>
        <v>2016</v>
      </c>
      <c r="L1710">
        <v>1458679706</v>
      </c>
      <c r="M1710" s="14">
        <f t="shared" si="159"/>
        <v>42451.866967592592</v>
      </c>
      <c r="N1710" s="10">
        <f t="shared" si="160"/>
        <v>2016</v>
      </c>
      <c r="O1710" t="b">
        <v>0</v>
      </c>
      <c r="P1710">
        <v>0</v>
      </c>
      <c r="Q1710" s="10">
        <f t="shared" si="156"/>
        <v>0</v>
      </c>
      <c r="R1710" s="10">
        <f t="shared" si="161"/>
        <v>0</v>
      </c>
      <c r="S1710" t="b">
        <v>0</v>
      </c>
      <c r="T1710" t="s">
        <v>8291</v>
      </c>
      <c r="U1710" s="12" t="s">
        <v>8334</v>
      </c>
      <c r="V1710" t="s">
        <v>8356</v>
      </c>
    </row>
    <row r="1711" spans="1:22" ht="45" hidden="1" x14ac:dyDescent="0.25">
      <c r="A1711">
        <v>1709</v>
      </c>
      <c r="B1711" s="3" t="s">
        <v>1710</v>
      </c>
      <c r="C1711" s="9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f t="shared" si="157"/>
        <v>41882.818749999999</v>
      </c>
      <c r="K1711" s="10">
        <f t="shared" si="158"/>
        <v>2014</v>
      </c>
      <c r="L1711">
        <v>1405949514</v>
      </c>
      <c r="M1711" s="14">
        <f t="shared" si="159"/>
        <v>41841.56381944444</v>
      </c>
      <c r="N1711" s="10">
        <f t="shared" si="160"/>
        <v>2014</v>
      </c>
      <c r="O1711" t="b">
        <v>0</v>
      </c>
      <c r="P1711">
        <v>4</v>
      </c>
      <c r="Q1711" s="10">
        <f t="shared" si="156"/>
        <v>5</v>
      </c>
      <c r="R1711" s="10">
        <f t="shared" si="161"/>
        <v>21.25</v>
      </c>
      <c r="S1711" t="b">
        <v>0</v>
      </c>
      <c r="T1711" t="s">
        <v>8291</v>
      </c>
      <c r="U1711" s="12" t="s">
        <v>8334</v>
      </c>
      <c r="V1711" t="s">
        <v>8356</v>
      </c>
    </row>
    <row r="1712" spans="1:22" ht="30" hidden="1" x14ac:dyDescent="0.25">
      <c r="A1712">
        <v>1710</v>
      </c>
      <c r="B1712" s="3" t="s">
        <v>1711</v>
      </c>
      <c r="C1712" s="9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f t="shared" si="157"/>
        <v>42387.541666666672</v>
      </c>
      <c r="K1712" s="10">
        <f t="shared" si="158"/>
        <v>2016</v>
      </c>
      <c r="L1712">
        <v>1449151888</v>
      </c>
      <c r="M1712" s="14">
        <f t="shared" si="159"/>
        <v>42341.59129629629</v>
      </c>
      <c r="N1712" s="10">
        <f t="shared" si="160"/>
        <v>2015</v>
      </c>
      <c r="O1712" t="b">
        <v>0</v>
      </c>
      <c r="P1712">
        <v>1</v>
      </c>
      <c r="Q1712" s="10">
        <f t="shared" si="156"/>
        <v>1</v>
      </c>
      <c r="R1712" s="10">
        <f t="shared" si="161"/>
        <v>34</v>
      </c>
      <c r="S1712" t="b">
        <v>0</v>
      </c>
      <c r="T1712" t="s">
        <v>8291</v>
      </c>
      <c r="U1712" s="12" t="s">
        <v>8334</v>
      </c>
      <c r="V1712" t="s">
        <v>8356</v>
      </c>
    </row>
    <row r="1713" spans="1:22" ht="60" hidden="1" x14ac:dyDescent="0.25">
      <c r="A1713">
        <v>1711</v>
      </c>
      <c r="B1713" s="3" t="s">
        <v>1712</v>
      </c>
      <c r="C1713" s="9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f t="shared" si="157"/>
        <v>41883.646226851852</v>
      </c>
      <c r="K1713" s="10">
        <f t="shared" si="158"/>
        <v>2014</v>
      </c>
      <c r="L1713">
        <v>1406907034</v>
      </c>
      <c r="M1713" s="14">
        <f t="shared" si="159"/>
        <v>41852.646226851852</v>
      </c>
      <c r="N1713" s="10">
        <f t="shared" si="160"/>
        <v>2014</v>
      </c>
      <c r="O1713" t="b">
        <v>0</v>
      </c>
      <c r="P1713">
        <v>2</v>
      </c>
      <c r="Q1713" s="10">
        <f t="shared" si="156"/>
        <v>11</v>
      </c>
      <c r="R1713" s="10">
        <f t="shared" si="161"/>
        <v>525</v>
      </c>
      <c r="S1713" t="b">
        <v>0</v>
      </c>
      <c r="T1713" t="s">
        <v>8291</v>
      </c>
      <c r="U1713" s="12" t="s">
        <v>8334</v>
      </c>
      <c r="V1713" t="s">
        <v>8356</v>
      </c>
    </row>
    <row r="1714" spans="1:22" ht="60" hidden="1" x14ac:dyDescent="0.25">
      <c r="A1714">
        <v>1712</v>
      </c>
      <c r="B1714" s="3" t="s">
        <v>1713</v>
      </c>
      <c r="C1714" s="9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f t="shared" si="157"/>
        <v>42185.913807870369</v>
      </c>
      <c r="K1714" s="10">
        <f t="shared" si="158"/>
        <v>2015</v>
      </c>
      <c r="L1714">
        <v>1430517353</v>
      </c>
      <c r="M1714" s="14">
        <f t="shared" si="159"/>
        <v>42125.913807870369</v>
      </c>
      <c r="N1714" s="10">
        <f t="shared" si="160"/>
        <v>2015</v>
      </c>
      <c r="O1714" t="b">
        <v>0</v>
      </c>
      <c r="P1714">
        <v>0</v>
      </c>
      <c r="Q1714" s="10">
        <f t="shared" si="156"/>
        <v>0</v>
      </c>
      <c r="R1714" s="10">
        <f t="shared" si="161"/>
        <v>0</v>
      </c>
      <c r="S1714" t="b">
        <v>0</v>
      </c>
      <c r="T1714" t="s">
        <v>8291</v>
      </c>
      <c r="U1714" s="12" t="s">
        <v>8334</v>
      </c>
      <c r="V1714" t="s">
        <v>8356</v>
      </c>
    </row>
    <row r="1715" spans="1:22" ht="60" hidden="1" x14ac:dyDescent="0.25">
      <c r="A1715">
        <v>1713</v>
      </c>
      <c r="B1715" s="3" t="s">
        <v>1714</v>
      </c>
      <c r="C1715" s="9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f t="shared" si="157"/>
        <v>41917.801064814819</v>
      </c>
      <c r="K1715" s="10">
        <f t="shared" si="158"/>
        <v>2014</v>
      </c>
      <c r="L1715">
        <v>1409944412</v>
      </c>
      <c r="M1715" s="14">
        <f t="shared" si="159"/>
        <v>41887.801064814819</v>
      </c>
      <c r="N1715" s="10">
        <f t="shared" si="160"/>
        <v>2014</v>
      </c>
      <c r="O1715" t="b">
        <v>0</v>
      </c>
      <c r="P1715">
        <v>1</v>
      </c>
      <c r="Q1715" s="10">
        <f t="shared" si="156"/>
        <v>2</v>
      </c>
      <c r="R1715" s="10">
        <f t="shared" si="161"/>
        <v>50</v>
      </c>
      <c r="S1715" t="b">
        <v>0</v>
      </c>
      <c r="T1715" t="s">
        <v>8291</v>
      </c>
      <c r="U1715" s="12" t="s">
        <v>8334</v>
      </c>
      <c r="V1715" t="s">
        <v>8356</v>
      </c>
    </row>
    <row r="1716" spans="1:22" ht="60" hidden="1" x14ac:dyDescent="0.25">
      <c r="A1716">
        <v>1714</v>
      </c>
      <c r="B1716" s="3" t="s">
        <v>1715</v>
      </c>
      <c r="C1716" s="9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f t="shared" si="157"/>
        <v>42125.918530092589</v>
      </c>
      <c r="K1716" s="10">
        <f t="shared" si="158"/>
        <v>2015</v>
      </c>
      <c r="L1716">
        <v>1427925761</v>
      </c>
      <c r="M1716" s="14">
        <f t="shared" si="159"/>
        <v>42095.918530092589</v>
      </c>
      <c r="N1716" s="10">
        <f t="shared" si="160"/>
        <v>2015</v>
      </c>
      <c r="O1716" t="b">
        <v>0</v>
      </c>
      <c r="P1716">
        <v>17</v>
      </c>
      <c r="Q1716" s="10">
        <f t="shared" si="156"/>
        <v>8</v>
      </c>
      <c r="R1716" s="10">
        <f t="shared" si="161"/>
        <v>115.71</v>
      </c>
      <c r="S1716" t="b">
        <v>0</v>
      </c>
      <c r="T1716" t="s">
        <v>8291</v>
      </c>
      <c r="U1716" s="12" t="s">
        <v>8334</v>
      </c>
      <c r="V1716" t="s">
        <v>8356</v>
      </c>
    </row>
    <row r="1717" spans="1:22" ht="45" hidden="1" x14ac:dyDescent="0.25">
      <c r="A1717">
        <v>1715</v>
      </c>
      <c r="B1717" s="3" t="s">
        <v>1716</v>
      </c>
      <c r="C1717" s="9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f t="shared" si="157"/>
        <v>42094.140277777777</v>
      </c>
      <c r="K1717" s="10">
        <f t="shared" si="158"/>
        <v>2015</v>
      </c>
      <c r="L1717">
        <v>1425186785</v>
      </c>
      <c r="M1717" s="14">
        <f t="shared" si="159"/>
        <v>42064.217418981483</v>
      </c>
      <c r="N1717" s="10">
        <f t="shared" si="160"/>
        <v>2015</v>
      </c>
      <c r="O1717" t="b">
        <v>0</v>
      </c>
      <c r="P1717">
        <v>2</v>
      </c>
      <c r="Q1717" s="10">
        <f t="shared" si="156"/>
        <v>0</v>
      </c>
      <c r="R1717" s="10">
        <f t="shared" si="161"/>
        <v>5.5</v>
      </c>
      <c r="S1717" t="b">
        <v>0</v>
      </c>
      <c r="T1717" t="s">
        <v>8291</v>
      </c>
      <c r="U1717" s="12" t="s">
        <v>8334</v>
      </c>
      <c r="V1717" t="s">
        <v>8356</v>
      </c>
    </row>
    <row r="1718" spans="1:22" ht="60" hidden="1" x14ac:dyDescent="0.25">
      <c r="A1718">
        <v>1716</v>
      </c>
      <c r="B1718" s="3" t="s">
        <v>1717</v>
      </c>
      <c r="C1718" s="9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f t="shared" si="157"/>
        <v>42713.619201388887</v>
      </c>
      <c r="K1718" s="10">
        <f t="shared" si="158"/>
        <v>2016</v>
      </c>
      <c r="L1718">
        <v>1477835499</v>
      </c>
      <c r="M1718" s="14">
        <f t="shared" si="159"/>
        <v>42673.577534722222</v>
      </c>
      <c r="N1718" s="10">
        <f t="shared" si="160"/>
        <v>2016</v>
      </c>
      <c r="O1718" t="b">
        <v>0</v>
      </c>
      <c r="P1718">
        <v>3</v>
      </c>
      <c r="Q1718" s="10">
        <f t="shared" si="156"/>
        <v>8</v>
      </c>
      <c r="R1718" s="10">
        <f t="shared" si="161"/>
        <v>50</v>
      </c>
      <c r="S1718" t="b">
        <v>0</v>
      </c>
      <c r="T1718" t="s">
        <v>8291</v>
      </c>
      <c r="U1718" s="12" t="s">
        <v>8334</v>
      </c>
      <c r="V1718" t="s">
        <v>8356</v>
      </c>
    </row>
    <row r="1719" spans="1:22" ht="45" hidden="1" x14ac:dyDescent="0.25">
      <c r="A1719">
        <v>1717</v>
      </c>
      <c r="B1719" s="3" t="s">
        <v>1718</v>
      </c>
      <c r="C1719" s="9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f t="shared" si="157"/>
        <v>42481.166666666672</v>
      </c>
      <c r="K1719" s="10">
        <f t="shared" si="158"/>
        <v>2016</v>
      </c>
      <c r="L1719">
        <v>1459467238</v>
      </c>
      <c r="M1719" s="14">
        <f t="shared" si="159"/>
        <v>42460.98192129629</v>
      </c>
      <c r="N1719" s="10">
        <f t="shared" si="160"/>
        <v>2016</v>
      </c>
      <c r="O1719" t="b">
        <v>0</v>
      </c>
      <c r="P1719">
        <v>41</v>
      </c>
      <c r="Q1719" s="10">
        <f t="shared" si="156"/>
        <v>43</v>
      </c>
      <c r="R1719" s="10">
        <f t="shared" si="161"/>
        <v>34.020000000000003</v>
      </c>
      <c r="S1719" t="b">
        <v>0</v>
      </c>
      <c r="T1719" t="s">
        <v>8291</v>
      </c>
      <c r="U1719" s="12" t="s">
        <v>8334</v>
      </c>
      <c r="V1719" t="s">
        <v>8356</v>
      </c>
    </row>
    <row r="1720" spans="1:22" hidden="1" x14ac:dyDescent="0.25">
      <c r="A1720">
        <v>1718</v>
      </c>
      <c r="B1720" s="3" t="s">
        <v>1719</v>
      </c>
      <c r="C1720" s="9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f t="shared" si="157"/>
        <v>42504.207638888889</v>
      </c>
      <c r="K1720" s="10">
        <f t="shared" si="158"/>
        <v>2016</v>
      </c>
      <c r="L1720">
        <v>1459435149</v>
      </c>
      <c r="M1720" s="14">
        <f t="shared" si="159"/>
        <v>42460.610520833332</v>
      </c>
      <c r="N1720" s="10">
        <f t="shared" si="160"/>
        <v>2016</v>
      </c>
      <c r="O1720" t="b">
        <v>0</v>
      </c>
      <c r="P1720">
        <v>2</v>
      </c>
      <c r="Q1720" s="10">
        <f t="shared" si="156"/>
        <v>0</v>
      </c>
      <c r="R1720" s="10">
        <f t="shared" si="161"/>
        <v>37.5</v>
      </c>
      <c r="S1720" t="b">
        <v>0</v>
      </c>
      <c r="T1720" t="s">
        <v>8291</v>
      </c>
      <c r="U1720" s="12" t="s">
        <v>8334</v>
      </c>
      <c r="V1720" t="s">
        <v>8356</v>
      </c>
    </row>
    <row r="1721" spans="1:22" ht="60" hidden="1" x14ac:dyDescent="0.25">
      <c r="A1721">
        <v>1719</v>
      </c>
      <c r="B1721" s="3" t="s">
        <v>1720</v>
      </c>
      <c r="C1721" s="9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f t="shared" si="157"/>
        <v>41899.534618055557</v>
      </c>
      <c r="K1721" s="10">
        <f t="shared" si="158"/>
        <v>2014</v>
      </c>
      <c r="L1721">
        <v>1408366191</v>
      </c>
      <c r="M1721" s="14">
        <f t="shared" si="159"/>
        <v>41869.534618055557</v>
      </c>
      <c r="N1721" s="10">
        <f t="shared" si="160"/>
        <v>2014</v>
      </c>
      <c r="O1721" t="b">
        <v>0</v>
      </c>
      <c r="P1721">
        <v>3</v>
      </c>
      <c r="Q1721" s="10">
        <f t="shared" si="156"/>
        <v>1</v>
      </c>
      <c r="R1721" s="10">
        <f t="shared" si="161"/>
        <v>11.67</v>
      </c>
      <c r="S1721" t="b">
        <v>0</v>
      </c>
      <c r="T1721" t="s">
        <v>8291</v>
      </c>
      <c r="U1721" s="12" t="s">
        <v>8334</v>
      </c>
      <c r="V1721" t="s">
        <v>8356</v>
      </c>
    </row>
    <row r="1722" spans="1:22" ht="60" hidden="1" x14ac:dyDescent="0.25">
      <c r="A1722">
        <v>1720</v>
      </c>
      <c r="B1722" s="3" t="s">
        <v>1721</v>
      </c>
      <c r="C1722" s="9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f t="shared" si="157"/>
        <v>41952.824895833335</v>
      </c>
      <c r="K1722" s="10">
        <f t="shared" si="158"/>
        <v>2014</v>
      </c>
      <c r="L1722">
        <v>1412966871</v>
      </c>
      <c r="M1722" s="14">
        <f t="shared" si="159"/>
        <v>41922.783229166671</v>
      </c>
      <c r="N1722" s="10">
        <f t="shared" si="160"/>
        <v>2014</v>
      </c>
      <c r="O1722" t="b">
        <v>0</v>
      </c>
      <c r="P1722">
        <v>8</v>
      </c>
      <c r="Q1722" s="10">
        <f t="shared" si="156"/>
        <v>6</v>
      </c>
      <c r="R1722" s="10">
        <f t="shared" si="161"/>
        <v>28.13</v>
      </c>
      <c r="S1722" t="b">
        <v>0</v>
      </c>
      <c r="T1722" t="s">
        <v>8291</v>
      </c>
      <c r="U1722" s="12" t="s">
        <v>8334</v>
      </c>
      <c r="V1722" t="s">
        <v>8356</v>
      </c>
    </row>
    <row r="1723" spans="1:22" ht="45" hidden="1" x14ac:dyDescent="0.25">
      <c r="A1723">
        <v>1721</v>
      </c>
      <c r="B1723" s="3" t="s">
        <v>1722</v>
      </c>
      <c r="C1723" s="9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f t="shared" si="157"/>
        <v>42349.461377314816</v>
      </c>
      <c r="K1723" s="10">
        <f t="shared" si="158"/>
        <v>2015</v>
      </c>
      <c r="L1723">
        <v>1447239863</v>
      </c>
      <c r="M1723" s="14">
        <f t="shared" si="159"/>
        <v>42319.461377314816</v>
      </c>
      <c r="N1723" s="10">
        <f t="shared" si="160"/>
        <v>2015</v>
      </c>
      <c r="O1723" t="b">
        <v>0</v>
      </c>
      <c r="P1723">
        <v>0</v>
      </c>
      <c r="Q1723" s="10">
        <f t="shared" si="156"/>
        <v>0</v>
      </c>
      <c r="R1723" s="10">
        <f t="shared" si="161"/>
        <v>0</v>
      </c>
      <c r="S1723" t="b">
        <v>0</v>
      </c>
      <c r="T1723" t="s">
        <v>8291</v>
      </c>
      <c r="U1723" s="12" t="s">
        <v>8334</v>
      </c>
      <c r="V1723" t="s">
        <v>8356</v>
      </c>
    </row>
    <row r="1724" spans="1:22" ht="45" hidden="1" x14ac:dyDescent="0.25">
      <c r="A1724">
        <v>1722</v>
      </c>
      <c r="B1724" s="3" t="s">
        <v>1723</v>
      </c>
      <c r="C1724" s="9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f t="shared" si="157"/>
        <v>42463.006944444445</v>
      </c>
      <c r="K1724" s="10">
        <f t="shared" si="158"/>
        <v>2016</v>
      </c>
      <c r="L1724">
        <v>1456441429</v>
      </c>
      <c r="M1724" s="14">
        <f t="shared" si="159"/>
        <v>42425.960983796293</v>
      </c>
      <c r="N1724" s="10">
        <f t="shared" si="160"/>
        <v>2016</v>
      </c>
      <c r="O1724" t="b">
        <v>0</v>
      </c>
      <c r="P1724">
        <v>1</v>
      </c>
      <c r="Q1724" s="10">
        <f t="shared" si="156"/>
        <v>0</v>
      </c>
      <c r="R1724" s="10">
        <f t="shared" si="161"/>
        <v>1</v>
      </c>
      <c r="S1724" t="b">
        <v>0</v>
      </c>
      <c r="T1724" t="s">
        <v>8291</v>
      </c>
      <c r="U1724" s="12" t="s">
        <v>8334</v>
      </c>
      <c r="V1724" t="s">
        <v>8356</v>
      </c>
    </row>
    <row r="1725" spans="1:22" ht="60" hidden="1" x14ac:dyDescent="0.25">
      <c r="A1725">
        <v>1723</v>
      </c>
      <c r="B1725" s="3" t="s">
        <v>1724</v>
      </c>
      <c r="C1725" s="9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f t="shared" si="157"/>
        <v>42186.25</v>
      </c>
      <c r="K1725" s="10">
        <f t="shared" si="158"/>
        <v>2015</v>
      </c>
      <c r="L1725">
        <v>1430855315</v>
      </c>
      <c r="M1725" s="14">
        <f t="shared" si="159"/>
        <v>42129.82540509259</v>
      </c>
      <c r="N1725" s="10">
        <f t="shared" si="160"/>
        <v>2015</v>
      </c>
      <c r="O1725" t="b">
        <v>0</v>
      </c>
      <c r="P1725">
        <v>3</v>
      </c>
      <c r="Q1725" s="10">
        <f t="shared" si="156"/>
        <v>7</v>
      </c>
      <c r="R1725" s="10">
        <f t="shared" si="161"/>
        <v>216.67</v>
      </c>
      <c r="S1725" t="b">
        <v>0</v>
      </c>
      <c r="T1725" t="s">
        <v>8291</v>
      </c>
      <c r="U1725" s="12" t="s">
        <v>8334</v>
      </c>
      <c r="V1725" t="s">
        <v>8356</v>
      </c>
    </row>
    <row r="1726" spans="1:22" ht="60" hidden="1" x14ac:dyDescent="0.25">
      <c r="A1726">
        <v>1724</v>
      </c>
      <c r="B1726" s="3" t="s">
        <v>1725</v>
      </c>
      <c r="C1726" s="9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f t="shared" si="157"/>
        <v>41942.932430555556</v>
      </c>
      <c r="K1726" s="10">
        <f t="shared" si="158"/>
        <v>2014</v>
      </c>
      <c r="L1726">
        <v>1412115762</v>
      </c>
      <c r="M1726" s="14">
        <f t="shared" si="159"/>
        <v>41912.932430555556</v>
      </c>
      <c r="N1726" s="10">
        <f t="shared" si="160"/>
        <v>2014</v>
      </c>
      <c r="O1726" t="b">
        <v>0</v>
      </c>
      <c r="P1726">
        <v>4</v>
      </c>
      <c r="Q1726" s="10">
        <f t="shared" si="156"/>
        <v>1</v>
      </c>
      <c r="R1726" s="10">
        <f t="shared" si="161"/>
        <v>8.75</v>
      </c>
      <c r="S1726" t="b">
        <v>0</v>
      </c>
      <c r="T1726" t="s">
        <v>8291</v>
      </c>
      <c r="U1726" s="12" t="s">
        <v>8334</v>
      </c>
      <c r="V1726" t="s">
        <v>8356</v>
      </c>
    </row>
    <row r="1727" spans="1:22" ht="60" hidden="1" x14ac:dyDescent="0.25">
      <c r="A1727">
        <v>1725</v>
      </c>
      <c r="B1727" s="3" t="s">
        <v>1726</v>
      </c>
      <c r="C1727" s="9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f t="shared" si="157"/>
        <v>41875.968159722222</v>
      </c>
      <c r="K1727" s="10">
        <f t="shared" si="158"/>
        <v>2014</v>
      </c>
      <c r="L1727">
        <v>1406330049</v>
      </c>
      <c r="M1727" s="14">
        <f t="shared" si="159"/>
        <v>41845.968159722222</v>
      </c>
      <c r="N1727" s="10">
        <f t="shared" si="160"/>
        <v>2014</v>
      </c>
      <c r="O1727" t="b">
        <v>0</v>
      </c>
      <c r="P1727">
        <v>9</v>
      </c>
      <c r="Q1727" s="10">
        <f t="shared" si="156"/>
        <v>10</v>
      </c>
      <c r="R1727" s="10">
        <f t="shared" si="161"/>
        <v>62.22</v>
      </c>
      <c r="S1727" t="b">
        <v>0</v>
      </c>
      <c r="T1727" t="s">
        <v>8291</v>
      </c>
      <c r="U1727" s="12" t="s">
        <v>8334</v>
      </c>
      <c r="V1727" t="s">
        <v>8356</v>
      </c>
    </row>
    <row r="1728" spans="1:22" ht="30" hidden="1" x14ac:dyDescent="0.25">
      <c r="A1728">
        <v>1726</v>
      </c>
      <c r="B1728" s="3" t="s">
        <v>1727</v>
      </c>
      <c r="C1728" s="9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f t="shared" si="157"/>
        <v>41817.919722222221</v>
      </c>
      <c r="K1728" s="10">
        <f t="shared" si="158"/>
        <v>2014</v>
      </c>
      <c r="L1728">
        <v>1401401064</v>
      </c>
      <c r="M1728" s="14">
        <f t="shared" si="159"/>
        <v>41788.919722222221</v>
      </c>
      <c r="N1728" s="10">
        <f t="shared" si="160"/>
        <v>2014</v>
      </c>
      <c r="O1728" t="b">
        <v>0</v>
      </c>
      <c r="P1728">
        <v>16</v>
      </c>
      <c r="Q1728" s="10">
        <f t="shared" si="156"/>
        <v>34</v>
      </c>
      <c r="R1728" s="10">
        <f t="shared" si="161"/>
        <v>137.25</v>
      </c>
      <c r="S1728" t="b">
        <v>0</v>
      </c>
      <c r="T1728" t="s">
        <v>8291</v>
      </c>
      <c r="U1728" s="12" t="s">
        <v>8334</v>
      </c>
      <c r="V1728" t="s">
        <v>8356</v>
      </c>
    </row>
    <row r="1729" spans="1:22" ht="60" hidden="1" x14ac:dyDescent="0.25">
      <c r="A1729">
        <v>1727</v>
      </c>
      <c r="B1729" s="3" t="s">
        <v>1728</v>
      </c>
      <c r="C1729" s="9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f t="shared" si="157"/>
        <v>42099.458333333328</v>
      </c>
      <c r="K1729" s="10">
        <f t="shared" si="158"/>
        <v>2015</v>
      </c>
      <c r="L1729">
        <v>1423520177</v>
      </c>
      <c r="M1729" s="14">
        <f t="shared" si="159"/>
        <v>42044.927974537044</v>
      </c>
      <c r="N1729" s="10">
        <f t="shared" si="160"/>
        <v>2015</v>
      </c>
      <c r="O1729" t="b">
        <v>0</v>
      </c>
      <c r="P1729">
        <v>1</v>
      </c>
      <c r="Q1729" s="10">
        <f t="shared" si="156"/>
        <v>0</v>
      </c>
      <c r="R1729" s="10">
        <f t="shared" si="161"/>
        <v>1</v>
      </c>
      <c r="S1729" t="b">
        <v>0</v>
      </c>
      <c r="T1729" t="s">
        <v>8291</v>
      </c>
      <c r="U1729" s="12" t="s">
        <v>8334</v>
      </c>
      <c r="V1729" t="s">
        <v>8356</v>
      </c>
    </row>
    <row r="1730" spans="1:22" ht="45" hidden="1" x14ac:dyDescent="0.25">
      <c r="A1730">
        <v>1728</v>
      </c>
      <c r="B1730" s="3" t="s">
        <v>1729</v>
      </c>
      <c r="C1730" s="9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f t="shared" si="157"/>
        <v>42298.625856481478</v>
      </c>
      <c r="K1730" s="10">
        <f t="shared" si="158"/>
        <v>2015</v>
      </c>
      <c r="L1730">
        <v>1442847674</v>
      </c>
      <c r="M1730" s="14">
        <f t="shared" si="159"/>
        <v>42268.625856481478</v>
      </c>
      <c r="N1730" s="10">
        <f t="shared" si="160"/>
        <v>2015</v>
      </c>
      <c r="O1730" t="b">
        <v>0</v>
      </c>
      <c r="P1730">
        <v>7</v>
      </c>
      <c r="Q1730" s="10">
        <f t="shared" ref="Q1730:Q1793" si="162">ROUND(E1730/D1730*100,0)</f>
        <v>68</v>
      </c>
      <c r="R1730" s="10">
        <f t="shared" si="161"/>
        <v>122.14</v>
      </c>
      <c r="S1730" t="b">
        <v>0</v>
      </c>
      <c r="T1730" t="s">
        <v>8291</v>
      </c>
      <c r="U1730" s="12" t="s">
        <v>8334</v>
      </c>
      <c r="V1730" t="s">
        <v>8356</v>
      </c>
    </row>
    <row r="1731" spans="1:22" ht="60" hidden="1" x14ac:dyDescent="0.25">
      <c r="A1731">
        <v>1729</v>
      </c>
      <c r="B1731" s="3" t="s">
        <v>1730</v>
      </c>
      <c r="C1731" s="9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f t="shared" ref="J1731:J1794" si="163">(((I1731/60)/60/24)+DATE(1970,1,1))</f>
        <v>42531.052152777775</v>
      </c>
      <c r="K1731" s="10">
        <f t="shared" ref="K1731:K1794" si="164">YEAR(J1731)</f>
        <v>2016</v>
      </c>
      <c r="L1731">
        <v>1460337306</v>
      </c>
      <c r="M1731" s="14">
        <f t="shared" ref="M1731:M1794" si="165">(((L1731/60)/60/24)+DATE(1970,1,1))</f>
        <v>42471.052152777775</v>
      </c>
      <c r="N1731" s="10">
        <f t="shared" ref="N1731:N1794" si="166">YEAR(M1731)</f>
        <v>2016</v>
      </c>
      <c r="O1731" t="b">
        <v>0</v>
      </c>
      <c r="P1731">
        <v>0</v>
      </c>
      <c r="Q1731" s="10">
        <f t="shared" si="162"/>
        <v>0</v>
      </c>
      <c r="R1731" s="10">
        <f t="shared" ref="R1731:R1794" si="167">IFERROR(ROUND(E1731/P1731,2),0)</f>
        <v>0</v>
      </c>
      <c r="S1731" t="b">
        <v>0</v>
      </c>
      <c r="T1731" t="s">
        <v>8291</v>
      </c>
      <c r="U1731" s="12" t="s">
        <v>8334</v>
      </c>
      <c r="V1731" t="s">
        <v>8356</v>
      </c>
    </row>
    <row r="1732" spans="1:22" ht="45" hidden="1" x14ac:dyDescent="0.25">
      <c r="A1732">
        <v>1730</v>
      </c>
      <c r="B1732" s="3" t="s">
        <v>1731</v>
      </c>
      <c r="C1732" s="9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f t="shared" si="163"/>
        <v>42302.087766203709</v>
      </c>
      <c r="K1732" s="10">
        <f t="shared" si="164"/>
        <v>2015</v>
      </c>
      <c r="L1732">
        <v>1443146783</v>
      </c>
      <c r="M1732" s="14">
        <f t="shared" si="165"/>
        <v>42272.087766203709</v>
      </c>
      <c r="N1732" s="10">
        <f t="shared" si="166"/>
        <v>2015</v>
      </c>
      <c r="O1732" t="b">
        <v>0</v>
      </c>
      <c r="P1732">
        <v>0</v>
      </c>
      <c r="Q1732" s="10">
        <f t="shared" si="162"/>
        <v>0</v>
      </c>
      <c r="R1732" s="10">
        <f t="shared" si="167"/>
        <v>0</v>
      </c>
      <c r="S1732" t="b">
        <v>0</v>
      </c>
      <c r="T1732" t="s">
        <v>8291</v>
      </c>
      <c r="U1732" s="12" t="s">
        <v>8334</v>
      </c>
      <c r="V1732" t="s">
        <v>8356</v>
      </c>
    </row>
    <row r="1733" spans="1:22" ht="30" hidden="1" x14ac:dyDescent="0.25">
      <c r="A1733">
        <v>1731</v>
      </c>
      <c r="B1733" s="3" t="s">
        <v>1732</v>
      </c>
      <c r="C1733" s="9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f t="shared" si="163"/>
        <v>42166.625</v>
      </c>
      <c r="K1733" s="10">
        <f t="shared" si="164"/>
        <v>2015</v>
      </c>
      <c r="L1733">
        <v>1432849552</v>
      </c>
      <c r="M1733" s="14">
        <f t="shared" si="165"/>
        <v>42152.906851851847</v>
      </c>
      <c r="N1733" s="10">
        <f t="shared" si="166"/>
        <v>2015</v>
      </c>
      <c r="O1733" t="b">
        <v>0</v>
      </c>
      <c r="P1733">
        <v>0</v>
      </c>
      <c r="Q1733" s="10">
        <f t="shared" si="162"/>
        <v>0</v>
      </c>
      <c r="R1733" s="10">
        <f t="shared" si="167"/>
        <v>0</v>
      </c>
      <c r="S1733" t="b">
        <v>0</v>
      </c>
      <c r="T1733" t="s">
        <v>8291</v>
      </c>
      <c r="U1733" s="12" t="s">
        <v>8334</v>
      </c>
      <c r="V1733" t="s">
        <v>8356</v>
      </c>
    </row>
    <row r="1734" spans="1:22" ht="60" hidden="1" x14ac:dyDescent="0.25">
      <c r="A1734">
        <v>1732</v>
      </c>
      <c r="B1734" s="3" t="s">
        <v>1733</v>
      </c>
      <c r="C1734" s="9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f t="shared" si="163"/>
        <v>42385.208333333328</v>
      </c>
      <c r="K1734" s="10">
        <f t="shared" si="164"/>
        <v>2016</v>
      </c>
      <c r="L1734">
        <v>1447777481</v>
      </c>
      <c r="M1734" s="14">
        <f t="shared" si="165"/>
        <v>42325.683807870373</v>
      </c>
      <c r="N1734" s="10">
        <f t="shared" si="166"/>
        <v>2015</v>
      </c>
      <c r="O1734" t="b">
        <v>0</v>
      </c>
      <c r="P1734">
        <v>0</v>
      </c>
      <c r="Q1734" s="10">
        <f t="shared" si="162"/>
        <v>0</v>
      </c>
      <c r="R1734" s="10">
        <f t="shared" si="167"/>
        <v>0</v>
      </c>
      <c r="S1734" t="b">
        <v>0</v>
      </c>
      <c r="T1734" t="s">
        <v>8291</v>
      </c>
      <c r="U1734" s="12" t="s">
        <v>8334</v>
      </c>
      <c r="V1734" t="s">
        <v>8356</v>
      </c>
    </row>
    <row r="1735" spans="1:22" ht="60" hidden="1" x14ac:dyDescent="0.25">
      <c r="A1735">
        <v>1733</v>
      </c>
      <c r="B1735" s="3" t="s">
        <v>1734</v>
      </c>
      <c r="C1735" s="9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f t="shared" si="163"/>
        <v>42626.895833333328</v>
      </c>
      <c r="K1735" s="10">
        <f t="shared" si="164"/>
        <v>2016</v>
      </c>
      <c r="L1735">
        <v>1472746374</v>
      </c>
      <c r="M1735" s="14">
        <f t="shared" si="165"/>
        <v>42614.675625000003</v>
      </c>
      <c r="N1735" s="10">
        <f t="shared" si="166"/>
        <v>2016</v>
      </c>
      <c r="O1735" t="b">
        <v>0</v>
      </c>
      <c r="P1735">
        <v>0</v>
      </c>
      <c r="Q1735" s="10">
        <f t="shared" si="162"/>
        <v>0</v>
      </c>
      <c r="R1735" s="10">
        <f t="shared" si="167"/>
        <v>0</v>
      </c>
      <c r="S1735" t="b">
        <v>0</v>
      </c>
      <c r="T1735" t="s">
        <v>8291</v>
      </c>
      <c r="U1735" s="12" t="s">
        <v>8334</v>
      </c>
      <c r="V1735" t="s">
        <v>8356</v>
      </c>
    </row>
    <row r="1736" spans="1:22" ht="45" hidden="1" x14ac:dyDescent="0.25">
      <c r="A1736">
        <v>1734</v>
      </c>
      <c r="B1736" s="3" t="s">
        <v>1735</v>
      </c>
      <c r="C1736" s="9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f t="shared" si="163"/>
        <v>42132.036527777775</v>
      </c>
      <c r="K1736" s="10">
        <f t="shared" si="164"/>
        <v>2015</v>
      </c>
      <c r="L1736">
        <v>1428454356</v>
      </c>
      <c r="M1736" s="14">
        <f t="shared" si="165"/>
        <v>42102.036527777775</v>
      </c>
      <c r="N1736" s="10">
        <f t="shared" si="166"/>
        <v>2015</v>
      </c>
      <c r="O1736" t="b">
        <v>0</v>
      </c>
      <c r="P1736">
        <v>1</v>
      </c>
      <c r="Q1736" s="10">
        <f t="shared" si="162"/>
        <v>0</v>
      </c>
      <c r="R1736" s="10">
        <f t="shared" si="167"/>
        <v>1</v>
      </c>
      <c r="S1736" t="b">
        <v>0</v>
      </c>
      <c r="T1736" t="s">
        <v>8291</v>
      </c>
      <c r="U1736" s="12" t="s">
        <v>8334</v>
      </c>
      <c r="V1736" t="s">
        <v>8356</v>
      </c>
    </row>
    <row r="1737" spans="1:22" ht="45" hidden="1" x14ac:dyDescent="0.25">
      <c r="A1737">
        <v>1735</v>
      </c>
      <c r="B1737" s="3" t="s">
        <v>1736</v>
      </c>
      <c r="C1737" s="9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f t="shared" si="163"/>
        <v>42589.814178240747</v>
      </c>
      <c r="K1737" s="10">
        <f t="shared" si="164"/>
        <v>2016</v>
      </c>
      <c r="L1737">
        <v>1468006345</v>
      </c>
      <c r="M1737" s="14">
        <f t="shared" si="165"/>
        <v>42559.814178240747</v>
      </c>
      <c r="N1737" s="10">
        <f t="shared" si="166"/>
        <v>2016</v>
      </c>
      <c r="O1737" t="b">
        <v>0</v>
      </c>
      <c r="P1737">
        <v>2</v>
      </c>
      <c r="Q1737" s="10">
        <f t="shared" si="162"/>
        <v>11</v>
      </c>
      <c r="R1737" s="10">
        <f t="shared" si="167"/>
        <v>55</v>
      </c>
      <c r="S1737" t="b">
        <v>0</v>
      </c>
      <c r="T1737" t="s">
        <v>8291</v>
      </c>
      <c r="U1737" s="12" t="s">
        <v>8334</v>
      </c>
      <c r="V1737" t="s">
        <v>8356</v>
      </c>
    </row>
    <row r="1738" spans="1:22" ht="45" hidden="1" x14ac:dyDescent="0.25">
      <c r="A1738">
        <v>1736</v>
      </c>
      <c r="B1738" s="3" t="s">
        <v>1737</v>
      </c>
      <c r="C1738" s="9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f t="shared" si="163"/>
        <v>42316.90315972222</v>
      </c>
      <c r="K1738" s="10">
        <f t="shared" si="164"/>
        <v>2015</v>
      </c>
      <c r="L1738">
        <v>1444423233</v>
      </c>
      <c r="M1738" s="14">
        <f t="shared" si="165"/>
        <v>42286.861493055556</v>
      </c>
      <c r="N1738" s="10">
        <f t="shared" si="166"/>
        <v>2015</v>
      </c>
      <c r="O1738" t="b">
        <v>0</v>
      </c>
      <c r="P1738">
        <v>1</v>
      </c>
      <c r="Q1738" s="10">
        <f t="shared" si="162"/>
        <v>1</v>
      </c>
      <c r="R1738" s="10">
        <f t="shared" si="167"/>
        <v>22</v>
      </c>
      <c r="S1738" t="b">
        <v>0</v>
      </c>
      <c r="T1738" t="s">
        <v>8291</v>
      </c>
      <c r="U1738" s="12" t="s">
        <v>8334</v>
      </c>
      <c r="V1738" t="s">
        <v>8356</v>
      </c>
    </row>
    <row r="1739" spans="1:22" ht="60" hidden="1" x14ac:dyDescent="0.25">
      <c r="A1739">
        <v>1737</v>
      </c>
      <c r="B1739" s="3" t="s">
        <v>1738</v>
      </c>
      <c r="C1739" s="9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f t="shared" si="163"/>
        <v>42205.948981481488</v>
      </c>
      <c r="K1739" s="10">
        <f t="shared" si="164"/>
        <v>2015</v>
      </c>
      <c r="L1739">
        <v>1434840392</v>
      </c>
      <c r="M1739" s="14">
        <f t="shared" si="165"/>
        <v>42175.948981481488</v>
      </c>
      <c r="N1739" s="10">
        <f t="shared" si="166"/>
        <v>2015</v>
      </c>
      <c r="O1739" t="b">
        <v>0</v>
      </c>
      <c r="P1739">
        <v>15</v>
      </c>
      <c r="Q1739" s="10">
        <f t="shared" si="162"/>
        <v>21</v>
      </c>
      <c r="R1739" s="10">
        <f t="shared" si="167"/>
        <v>56.67</v>
      </c>
      <c r="S1739" t="b">
        <v>0</v>
      </c>
      <c r="T1739" t="s">
        <v>8291</v>
      </c>
      <c r="U1739" s="12" t="s">
        <v>8334</v>
      </c>
      <c r="V1739" t="s">
        <v>8356</v>
      </c>
    </row>
    <row r="1740" spans="1:22" ht="45" hidden="1" x14ac:dyDescent="0.25">
      <c r="A1740">
        <v>1738</v>
      </c>
      <c r="B1740" s="3" t="s">
        <v>1739</v>
      </c>
      <c r="C1740" s="9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f t="shared" si="163"/>
        <v>41914.874328703707</v>
      </c>
      <c r="K1740" s="10">
        <f t="shared" si="164"/>
        <v>2014</v>
      </c>
      <c r="L1740">
        <v>1409691542</v>
      </c>
      <c r="M1740" s="14">
        <f t="shared" si="165"/>
        <v>41884.874328703707</v>
      </c>
      <c r="N1740" s="10">
        <f t="shared" si="166"/>
        <v>2014</v>
      </c>
      <c r="O1740" t="b">
        <v>0</v>
      </c>
      <c r="P1740">
        <v>1</v>
      </c>
      <c r="Q1740" s="10">
        <f t="shared" si="162"/>
        <v>0</v>
      </c>
      <c r="R1740" s="10">
        <f t="shared" si="167"/>
        <v>20</v>
      </c>
      <c r="S1740" t="b">
        <v>0</v>
      </c>
      <c r="T1740" t="s">
        <v>8291</v>
      </c>
      <c r="U1740" s="12" t="s">
        <v>8334</v>
      </c>
      <c r="V1740" t="s">
        <v>8356</v>
      </c>
    </row>
    <row r="1741" spans="1:22" ht="45" hidden="1" x14ac:dyDescent="0.25">
      <c r="A1741">
        <v>1739</v>
      </c>
      <c r="B1741" s="3" t="s">
        <v>1740</v>
      </c>
      <c r="C1741" s="9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f t="shared" si="163"/>
        <v>42494.832546296297</v>
      </c>
      <c r="K1741" s="10">
        <f t="shared" si="164"/>
        <v>2016</v>
      </c>
      <c r="L1741">
        <v>1457297932</v>
      </c>
      <c r="M1741" s="14">
        <f t="shared" si="165"/>
        <v>42435.874212962968</v>
      </c>
      <c r="N1741" s="10">
        <f t="shared" si="166"/>
        <v>2016</v>
      </c>
      <c r="O1741" t="b">
        <v>0</v>
      </c>
      <c r="P1741">
        <v>1</v>
      </c>
      <c r="Q1741" s="10">
        <f t="shared" si="162"/>
        <v>0</v>
      </c>
      <c r="R1741" s="10">
        <f t="shared" si="167"/>
        <v>1</v>
      </c>
      <c r="S1741" t="b">
        <v>0</v>
      </c>
      <c r="T1741" t="s">
        <v>8291</v>
      </c>
      <c r="U1741" s="12" t="s">
        <v>8334</v>
      </c>
      <c r="V1741" t="s">
        <v>8356</v>
      </c>
    </row>
    <row r="1742" spans="1:22" ht="45" hidden="1" x14ac:dyDescent="0.25">
      <c r="A1742">
        <v>1740</v>
      </c>
      <c r="B1742" s="3" t="s">
        <v>1741</v>
      </c>
      <c r="C1742" s="9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f t="shared" si="163"/>
        <v>42201.817384259266</v>
      </c>
      <c r="K1742" s="10">
        <f t="shared" si="164"/>
        <v>2015</v>
      </c>
      <c r="L1742">
        <v>1434483422</v>
      </c>
      <c r="M1742" s="14">
        <f t="shared" si="165"/>
        <v>42171.817384259266</v>
      </c>
      <c r="N1742" s="10">
        <f t="shared" si="166"/>
        <v>2015</v>
      </c>
      <c r="O1742" t="b">
        <v>0</v>
      </c>
      <c r="P1742">
        <v>0</v>
      </c>
      <c r="Q1742" s="10">
        <f t="shared" si="162"/>
        <v>0</v>
      </c>
      <c r="R1742" s="10">
        <f t="shared" si="167"/>
        <v>0</v>
      </c>
      <c r="S1742" t="b">
        <v>0</v>
      </c>
      <c r="T1742" t="s">
        <v>8291</v>
      </c>
      <c r="U1742" s="12" t="s">
        <v>8334</v>
      </c>
      <c r="V1742" t="s">
        <v>8356</v>
      </c>
    </row>
    <row r="1743" spans="1:22" ht="45" hidden="1" x14ac:dyDescent="0.25">
      <c r="A1743">
        <v>1741</v>
      </c>
      <c r="B1743" s="3" t="s">
        <v>1742</v>
      </c>
      <c r="C1743" s="9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f t="shared" si="163"/>
        <v>42165.628136574072</v>
      </c>
      <c r="K1743" s="10">
        <f t="shared" si="164"/>
        <v>2015</v>
      </c>
      <c r="L1743">
        <v>1430060671</v>
      </c>
      <c r="M1743" s="14">
        <f t="shared" si="165"/>
        <v>42120.628136574072</v>
      </c>
      <c r="N1743" s="10">
        <f t="shared" si="166"/>
        <v>2015</v>
      </c>
      <c r="O1743" t="b">
        <v>0</v>
      </c>
      <c r="P1743">
        <v>52</v>
      </c>
      <c r="Q1743" s="10">
        <f t="shared" si="162"/>
        <v>111</v>
      </c>
      <c r="R1743" s="10">
        <f t="shared" si="167"/>
        <v>25.58</v>
      </c>
      <c r="S1743" t="b">
        <v>1</v>
      </c>
      <c r="T1743" t="s">
        <v>8283</v>
      </c>
      <c r="U1743" s="12" t="s">
        <v>8347</v>
      </c>
      <c r="V1743" t="s">
        <v>8348</v>
      </c>
    </row>
    <row r="1744" spans="1:22" ht="60" hidden="1" x14ac:dyDescent="0.25">
      <c r="A1744">
        <v>1742</v>
      </c>
      <c r="B1744" s="3" t="s">
        <v>1743</v>
      </c>
      <c r="C1744" s="9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f t="shared" si="163"/>
        <v>42742.875</v>
      </c>
      <c r="K1744" s="10">
        <f t="shared" si="164"/>
        <v>2017</v>
      </c>
      <c r="L1744">
        <v>1481058170</v>
      </c>
      <c r="M1744" s="14">
        <f t="shared" si="165"/>
        <v>42710.876967592587</v>
      </c>
      <c r="N1744" s="10">
        <f t="shared" si="166"/>
        <v>2016</v>
      </c>
      <c r="O1744" t="b">
        <v>0</v>
      </c>
      <c r="P1744">
        <v>34</v>
      </c>
      <c r="Q1744" s="10">
        <f t="shared" si="162"/>
        <v>109</v>
      </c>
      <c r="R1744" s="10">
        <f t="shared" si="167"/>
        <v>63.97</v>
      </c>
      <c r="S1744" t="b">
        <v>1</v>
      </c>
      <c r="T1744" t="s">
        <v>8283</v>
      </c>
      <c r="U1744" s="12" t="s">
        <v>8347</v>
      </c>
      <c r="V1744" t="s">
        <v>8348</v>
      </c>
    </row>
    <row r="1745" spans="1:22" ht="45" hidden="1" x14ac:dyDescent="0.25">
      <c r="A1745">
        <v>1743</v>
      </c>
      <c r="B1745" s="3" t="s">
        <v>1744</v>
      </c>
      <c r="C1745" s="9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f t="shared" si="163"/>
        <v>42609.165972222225</v>
      </c>
      <c r="K1745" s="10">
        <f t="shared" si="164"/>
        <v>2016</v>
      </c>
      <c r="L1745">
        <v>1470348775</v>
      </c>
      <c r="M1745" s="14">
        <f t="shared" si="165"/>
        <v>42586.925636574073</v>
      </c>
      <c r="N1745" s="10">
        <f t="shared" si="166"/>
        <v>2016</v>
      </c>
      <c r="O1745" t="b">
        <v>0</v>
      </c>
      <c r="P1745">
        <v>67</v>
      </c>
      <c r="Q1745" s="10">
        <f t="shared" si="162"/>
        <v>100</v>
      </c>
      <c r="R1745" s="10">
        <f t="shared" si="167"/>
        <v>89.93</v>
      </c>
      <c r="S1745" t="b">
        <v>1</v>
      </c>
      <c r="T1745" t="s">
        <v>8283</v>
      </c>
      <c r="U1745" s="12" t="s">
        <v>8347</v>
      </c>
      <c r="V1745" t="s">
        <v>8348</v>
      </c>
    </row>
    <row r="1746" spans="1:22" ht="60" hidden="1" x14ac:dyDescent="0.25">
      <c r="A1746">
        <v>1744</v>
      </c>
      <c r="B1746" s="3" t="s">
        <v>1745</v>
      </c>
      <c r="C1746" s="9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f t="shared" si="163"/>
        <v>42071.563391203701</v>
      </c>
      <c r="K1746" s="10">
        <f t="shared" si="164"/>
        <v>2015</v>
      </c>
      <c r="L1746">
        <v>1421937077</v>
      </c>
      <c r="M1746" s="14">
        <f t="shared" si="165"/>
        <v>42026.605057870373</v>
      </c>
      <c r="N1746" s="10">
        <f t="shared" si="166"/>
        <v>2015</v>
      </c>
      <c r="O1746" t="b">
        <v>0</v>
      </c>
      <c r="P1746">
        <v>70</v>
      </c>
      <c r="Q1746" s="10">
        <f t="shared" si="162"/>
        <v>118</v>
      </c>
      <c r="R1746" s="10">
        <f t="shared" si="167"/>
        <v>93.07</v>
      </c>
      <c r="S1746" t="b">
        <v>1</v>
      </c>
      <c r="T1746" t="s">
        <v>8283</v>
      </c>
      <c r="U1746" s="12" t="s">
        <v>8347</v>
      </c>
      <c r="V1746" t="s">
        <v>8348</v>
      </c>
    </row>
    <row r="1747" spans="1:22" ht="60" hidden="1" x14ac:dyDescent="0.25">
      <c r="A1747">
        <v>1745</v>
      </c>
      <c r="B1747" s="3" t="s">
        <v>1746</v>
      </c>
      <c r="C1747" s="9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f t="shared" si="163"/>
        <v>42726.083333333328</v>
      </c>
      <c r="K1747" s="10">
        <f t="shared" si="164"/>
        <v>2016</v>
      </c>
      <c r="L1747">
        <v>1479276838</v>
      </c>
      <c r="M1747" s="14">
        <f t="shared" si="165"/>
        <v>42690.259699074071</v>
      </c>
      <c r="N1747" s="10">
        <f t="shared" si="166"/>
        <v>2016</v>
      </c>
      <c r="O1747" t="b">
        <v>0</v>
      </c>
      <c r="P1747">
        <v>89</v>
      </c>
      <c r="Q1747" s="10">
        <f t="shared" si="162"/>
        <v>114</v>
      </c>
      <c r="R1747" s="10">
        <f t="shared" si="167"/>
        <v>89.67</v>
      </c>
      <c r="S1747" t="b">
        <v>1</v>
      </c>
      <c r="T1747" t="s">
        <v>8283</v>
      </c>
      <c r="U1747" s="12" t="s">
        <v>8347</v>
      </c>
      <c r="V1747" t="s">
        <v>8348</v>
      </c>
    </row>
    <row r="1748" spans="1:22" ht="60" hidden="1" x14ac:dyDescent="0.25">
      <c r="A1748">
        <v>1746</v>
      </c>
      <c r="B1748" s="3" t="s">
        <v>1747</v>
      </c>
      <c r="C1748" s="9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f t="shared" si="163"/>
        <v>42698.083333333328</v>
      </c>
      <c r="K1748" s="10">
        <f t="shared" si="164"/>
        <v>2016</v>
      </c>
      <c r="L1748">
        <v>1477368867</v>
      </c>
      <c r="M1748" s="14">
        <f t="shared" si="165"/>
        <v>42668.176701388889</v>
      </c>
      <c r="N1748" s="10">
        <f t="shared" si="166"/>
        <v>2016</v>
      </c>
      <c r="O1748" t="b">
        <v>0</v>
      </c>
      <c r="P1748">
        <v>107</v>
      </c>
      <c r="Q1748" s="10">
        <f t="shared" si="162"/>
        <v>148</v>
      </c>
      <c r="R1748" s="10">
        <f t="shared" si="167"/>
        <v>207.62</v>
      </c>
      <c r="S1748" t="b">
        <v>1</v>
      </c>
      <c r="T1748" t="s">
        <v>8283</v>
      </c>
      <c r="U1748" s="12" t="s">
        <v>8347</v>
      </c>
      <c r="V1748" t="s">
        <v>8348</v>
      </c>
    </row>
    <row r="1749" spans="1:22" ht="60" hidden="1" x14ac:dyDescent="0.25">
      <c r="A1749">
        <v>1747</v>
      </c>
      <c r="B1749" s="3" t="s">
        <v>1748</v>
      </c>
      <c r="C1749" s="9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f t="shared" si="163"/>
        <v>42321.625</v>
      </c>
      <c r="K1749" s="10">
        <f t="shared" si="164"/>
        <v>2015</v>
      </c>
      <c r="L1749">
        <v>1444904830</v>
      </c>
      <c r="M1749" s="14">
        <f t="shared" si="165"/>
        <v>42292.435532407413</v>
      </c>
      <c r="N1749" s="10">
        <f t="shared" si="166"/>
        <v>2015</v>
      </c>
      <c r="O1749" t="b">
        <v>0</v>
      </c>
      <c r="P1749">
        <v>159</v>
      </c>
      <c r="Q1749" s="10">
        <f t="shared" si="162"/>
        <v>105</v>
      </c>
      <c r="R1749" s="10">
        <f t="shared" si="167"/>
        <v>59.41</v>
      </c>
      <c r="S1749" t="b">
        <v>1</v>
      </c>
      <c r="T1749" t="s">
        <v>8283</v>
      </c>
      <c r="U1749" s="12" t="s">
        <v>8347</v>
      </c>
      <c r="V1749" t="s">
        <v>8348</v>
      </c>
    </row>
    <row r="1750" spans="1:22" ht="45" hidden="1" x14ac:dyDescent="0.25">
      <c r="A1750">
        <v>1748</v>
      </c>
      <c r="B1750" s="3" t="s">
        <v>1749</v>
      </c>
      <c r="C1750" s="9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f t="shared" si="163"/>
        <v>42249.950729166667</v>
      </c>
      <c r="K1750" s="10">
        <f t="shared" si="164"/>
        <v>2015</v>
      </c>
      <c r="L1750">
        <v>1438642143</v>
      </c>
      <c r="M1750" s="14">
        <f t="shared" si="165"/>
        <v>42219.950729166667</v>
      </c>
      <c r="N1750" s="10">
        <f t="shared" si="166"/>
        <v>2015</v>
      </c>
      <c r="O1750" t="b">
        <v>0</v>
      </c>
      <c r="P1750">
        <v>181</v>
      </c>
      <c r="Q1750" s="10">
        <f t="shared" si="162"/>
        <v>130</v>
      </c>
      <c r="R1750" s="10">
        <f t="shared" si="167"/>
        <v>358.97</v>
      </c>
      <c r="S1750" t="b">
        <v>1</v>
      </c>
      <c r="T1750" t="s">
        <v>8283</v>
      </c>
      <c r="U1750" s="12" t="s">
        <v>8347</v>
      </c>
      <c r="V1750" t="s">
        <v>8348</v>
      </c>
    </row>
    <row r="1751" spans="1:22" ht="45" hidden="1" x14ac:dyDescent="0.25">
      <c r="A1751">
        <v>1749</v>
      </c>
      <c r="B1751" s="3" t="s">
        <v>1750</v>
      </c>
      <c r="C1751" s="9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f t="shared" si="163"/>
        <v>42795.791666666672</v>
      </c>
      <c r="K1751" s="10">
        <f t="shared" si="164"/>
        <v>2017</v>
      </c>
      <c r="L1751">
        <v>1485213921</v>
      </c>
      <c r="M1751" s="14">
        <f t="shared" si="165"/>
        <v>42758.975937499999</v>
      </c>
      <c r="N1751" s="10">
        <f t="shared" si="166"/>
        <v>2017</v>
      </c>
      <c r="O1751" t="b">
        <v>0</v>
      </c>
      <c r="P1751">
        <v>131</v>
      </c>
      <c r="Q1751" s="10">
        <f t="shared" si="162"/>
        <v>123</v>
      </c>
      <c r="R1751" s="10">
        <f t="shared" si="167"/>
        <v>94.74</v>
      </c>
      <c r="S1751" t="b">
        <v>1</v>
      </c>
      <c r="T1751" t="s">
        <v>8283</v>
      </c>
      <c r="U1751" s="12" t="s">
        <v>8347</v>
      </c>
      <c r="V1751" t="s">
        <v>8348</v>
      </c>
    </row>
    <row r="1752" spans="1:22" ht="60" hidden="1" x14ac:dyDescent="0.25">
      <c r="A1752">
        <v>1750</v>
      </c>
      <c r="B1752" s="3" t="s">
        <v>1751</v>
      </c>
      <c r="C1752" s="9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f t="shared" si="163"/>
        <v>42479.836851851855</v>
      </c>
      <c r="K1752" s="10">
        <f t="shared" si="164"/>
        <v>2016</v>
      </c>
      <c r="L1752">
        <v>1458936304</v>
      </c>
      <c r="M1752" s="14">
        <f t="shared" si="165"/>
        <v>42454.836851851855</v>
      </c>
      <c r="N1752" s="10">
        <f t="shared" si="166"/>
        <v>2016</v>
      </c>
      <c r="O1752" t="b">
        <v>0</v>
      </c>
      <c r="P1752">
        <v>125</v>
      </c>
      <c r="Q1752" s="10">
        <f t="shared" si="162"/>
        <v>202</v>
      </c>
      <c r="R1752" s="10">
        <f t="shared" si="167"/>
        <v>80.650000000000006</v>
      </c>
      <c r="S1752" t="b">
        <v>1</v>
      </c>
      <c r="T1752" t="s">
        <v>8283</v>
      </c>
      <c r="U1752" s="12" t="s">
        <v>8347</v>
      </c>
      <c r="V1752" t="s">
        <v>8348</v>
      </c>
    </row>
    <row r="1753" spans="1:22" ht="30" hidden="1" x14ac:dyDescent="0.25">
      <c r="A1753">
        <v>1751</v>
      </c>
      <c r="B1753" s="3" t="s">
        <v>1752</v>
      </c>
      <c r="C1753" s="9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f t="shared" si="163"/>
        <v>42082.739849537036</v>
      </c>
      <c r="K1753" s="10">
        <f t="shared" si="164"/>
        <v>2015</v>
      </c>
      <c r="L1753">
        <v>1424198723</v>
      </c>
      <c r="M1753" s="14">
        <f t="shared" si="165"/>
        <v>42052.7815162037</v>
      </c>
      <c r="N1753" s="10">
        <f t="shared" si="166"/>
        <v>2015</v>
      </c>
      <c r="O1753" t="b">
        <v>0</v>
      </c>
      <c r="P1753">
        <v>61</v>
      </c>
      <c r="Q1753" s="10">
        <f t="shared" si="162"/>
        <v>103</v>
      </c>
      <c r="R1753" s="10">
        <f t="shared" si="167"/>
        <v>168.69</v>
      </c>
      <c r="S1753" t="b">
        <v>1</v>
      </c>
      <c r="T1753" t="s">
        <v>8283</v>
      </c>
      <c r="U1753" s="12" t="s">
        <v>8347</v>
      </c>
      <c r="V1753" t="s">
        <v>8348</v>
      </c>
    </row>
    <row r="1754" spans="1:22" ht="45" hidden="1" x14ac:dyDescent="0.25">
      <c r="A1754">
        <v>1752</v>
      </c>
      <c r="B1754" s="3" t="s">
        <v>1753</v>
      </c>
      <c r="C1754" s="9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f t="shared" si="163"/>
        <v>42657.253263888888</v>
      </c>
      <c r="K1754" s="10">
        <f t="shared" si="164"/>
        <v>2016</v>
      </c>
      <c r="L1754">
        <v>1473833082</v>
      </c>
      <c r="M1754" s="14">
        <f t="shared" si="165"/>
        <v>42627.253263888888</v>
      </c>
      <c r="N1754" s="10">
        <f t="shared" si="166"/>
        <v>2016</v>
      </c>
      <c r="O1754" t="b">
        <v>0</v>
      </c>
      <c r="P1754">
        <v>90</v>
      </c>
      <c r="Q1754" s="10">
        <f t="shared" si="162"/>
        <v>260</v>
      </c>
      <c r="R1754" s="10">
        <f t="shared" si="167"/>
        <v>34.69</v>
      </c>
      <c r="S1754" t="b">
        <v>1</v>
      </c>
      <c r="T1754" t="s">
        <v>8283</v>
      </c>
      <c r="U1754" s="12" t="s">
        <v>8347</v>
      </c>
      <c r="V1754" t="s">
        <v>8348</v>
      </c>
    </row>
    <row r="1755" spans="1:22" ht="45" hidden="1" x14ac:dyDescent="0.25">
      <c r="A1755">
        <v>1753</v>
      </c>
      <c r="B1755" s="3" t="s">
        <v>1754</v>
      </c>
      <c r="C1755" s="9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f t="shared" si="163"/>
        <v>42450.707962962959</v>
      </c>
      <c r="K1755" s="10">
        <f t="shared" si="164"/>
        <v>2016</v>
      </c>
      <c r="L1755">
        <v>1455991168</v>
      </c>
      <c r="M1755" s="14">
        <f t="shared" si="165"/>
        <v>42420.74962962963</v>
      </c>
      <c r="N1755" s="10">
        <f t="shared" si="166"/>
        <v>2016</v>
      </c>
      <c r="O1755" t="b">
        <v>0</v>
      </c>
      <c r="P1755">
        <v>35</v>
      </c>
      <c r="Q1755" s="10">
        <f t="shared" si="162"/>
        <v>108</v>
      </c>
      <c r="R1755" s="10">
        <f t="shared" si="167"/>
        <v>462.86</v>
      </c>
      <c r="S1755" t="b">
        <v>1</v>
      </c>
      <c r="T1755" t="s">
        <v>8283</v>
      </c>
      <c r="U1755" s="12" t="s">
        <v>8347</v>
      </c>
      <c r="V1755" t="s">
        <v>8348</v>
      </c>
    </row>
    <row r="1756" spans="1:22" ht="60" hidden="1" x14ac:dyDescent="0.25">
      <c r="A1756">
        <v>1754</v>
      </c>
      <c r="B1756" s="3" t="s">
        <v>1755</v>
      </c>
      <c r="C1756" s="9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f t="shared" si="163"/>
        <v>42097.835104166668</v>
      </c>
      <c r="K1756" s="10">
        <f t="shared" si="164"/>
        <v>2015</v>
      </c>
      <c r="L1756">
        <v>1425502953</v>
      </c>
      <c r="M1756" s="14">
        <f t="shared" si="165"/>
        <v>42067.876770833333</v>
      </c>
      <c r="N1756" s="10">
        <f t="shared" si="166"/>
        <v>2015</v>
      </c>
      <c r="O1756" t="b">
        <v>0</v>
      </c>
      <c r="P1756">
        <v>90</v>
      </c>
      <c r="Q1756" s="10">
        <f t="shared" si="162"/>
        <v>111</v>
      </c>
      <c r="R1756" s="10">
        <f t="shared" si="167"/>
        <v>104.39</v>
      </c>
      <c r="S1756" t="b">
        <v>1</v>
      </c>
      <c r="T1756" t="s">
        <v>8283</v>
      </c>
      <c r="U1756" s="12" t="s">
        <v>8347</v>
      </c>
      <c r="V1756" t="s">
        <v>8348</v>
      </c>
    </row>
    <row r="1757" spans="1:22" ht="60" hidden="1" x14ac:dyDescent="0.25">
      <c r="A1757">
        <v>1755</v>
      </c>
      <c r="B1757" s="3" t="s">
        <v>1756</v>
      </c>
      <c r="C1757" s="9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f t="shared" si="163"/>
        <v>42282.788900462961</v>
      </c>
      <c r="K1757" s="10">
        <f t="shared" si="164"/>
        <v>2015</v>
      </c>
      <c r="L1757">
        <v>1441479361</v>
      </c>
      <c r="M1757" s="14">
        <f t="shared" si="165"/>
        <v>42252.788900462961</v>
      </c>
      <c r="N1757" s="10">
        <f t="shared" si="166"/>
        <v>2015</v>
      </c>
      <c r="O1757" t="b">
        <v>0</v>
      </c>
      <c r="P1757">
        <v>4</v>
      </c>
      <c r="Q1757" s="10">
        <f t="shared" si="162"/>
        <v>120</v>
      </c>
      <c r="R1757" s="10">
        <f t="shared" si="167"/>
        <v>7.5</v>
      </c>
      <c r="S1757" t="b">
        <v>1</v>
      </c>
      <c r="T1757" t="s">
        <v>8283</v>
      </c>
      <c r="U1757" s="12" t="s">
        <v>8347</v>
      </c>
      <c r="V1757" t="s">
        <v>8348</v>
      </c>
    </row>
    <row r="1758" spans="1:22" ht="45" hidden="1" x14ac:dyDescent="0.25">
      <c r="A1758">
        <v>1756</v>
      </c>
      <c r="B1758" s="3" t="s">
        <v>1757</v>
      </c>
      <c r="C1758" s="9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f t="shared" si="163"/>
        <v>42611.167465277773</v>
      </c>
      <c r="K1758" s="10">
        <f t="shared" si="164"/>
        <v>2016</v>
      </c>
      <c r="L1758">
        <v>1468987269</v>
      </c>
      <c r="M1758" s="14">
        <f t="shared" si="165"/>
        <v>42571.167465277773</v>
      </c>
      <c r="N1758" s="10">
        <f t="shared" si="166"/>
        <v>2016</v>
      </c>
      <c r="O1758" t="b">
        <v>0</v>
      </c>
      <c r="P1758">
        <v>120</v>
      </c>
      <c r="Q1758" s="10">
        <f t="shared" si="162"/>
        <v>103</v>
      </c>
      <c r="R1758" s="10">
        <f t="shared" si="167"/>
        <v>47.13</v>
      </c>
      <c r="S1758" t="b">
        <v>1</v>
      </c>
      <c r="T1758" t="s">
        <v>8283</v>
      </c>
      <c r="U1758" s="12" t="s">
        <v>8347</v>
      </c>
      <c r="V1758" t="s">
        <v>8348</v>
      </c>
    </row>
    <row r="1759" spans="1:22" ht="45" hidden="1" x14ac:dyDescent="0.25">
      <c r="A1759">
        <v>1757</v>
      </c>
      <c r="B1759" s="3" t="s">
        <v>1758</v>
      </c>
      <c r="C1759" s="9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f t="shared" si="163"/>
        <v>42763.811805555553</v>
      </c>
      <c r="K1759" s="10">
        <f t="shared" si="164"/>
        <v>2017</v>
      </c>
      <c r="L1759">
        <v>1483041083</v>
      </c>
      <c r="M1759" s="14">
        <f t="shared" si="165"/>
        <v>42733.827349537038</v>
      </c>
      <c r="N1759" s="10">
        <f t="shared" si="166"/>
        <v>2016</v>
      </c>
      <c r="O1759" t="b">
        <v>0</v>
      </c>
      <c r="P1759">
        <v>14</v>
      </c>
      <c r="Q1759" s="10">
        <f t="shared" si="162"/>
        <v>116</v>
      </c>
      <c r="R1759" s="10">
        <f t="shared" si="167"/>
        <v>414.29</v>
      </c>
      <c r="S1759" t="b">
        <v>1</v>
      </c>
      <c r="T1759" t="s">
        <v>8283</v>
      </c>
      <c r="U1759" s="12" t="s">
        <v>8347</v>
      </c>
      <c r="V1759" t="s">
        <v>8348</v>
      </c>
    </row>
    <row r="1760" spans="1:22" ht="60" hidden="1" x14ac:dyDescent="0.25">
      <c r="A1760">
        <v>1758</v>
      </c>
      <c r="B1760" s="3" t="s">
        <v>1759</v>
      </c>
      <c r="C1760" s="9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f t="shared" si="163"/>
        <v>42565.955925925926</v>
      </c>
      <c r="K1760" s="10">
        <f t="shared" si="164"/>
        <v>2016</v>
      </c>
      <c r="L1760">
        <v>1463352992</v>
      </c>
      <c r="M1760" s="14">
        <f t="shared" si="165"/>
        <v>42505.955925925926</v>
      </c>
      <c r="N1760" s="10">
        <f t="shared" si="166"/>
        <v>2016</v>
      </c>
      <c r="O1760" t="b">
        <v>0</v>
      </c>
      <c r="P1760">
        <v>27</v>
      </c>
      <c r="Q1760" s="10">
        <f t="shared" si="162"/>
        <v>115</v>
      </c>
      <c r="R1760" s="10">
        <f t="shared" si="167"/>
        <v>42.48</v>
      </c>
      <c r="S1760" t="b">
        <v>1</v>
      </c>
      <c r="T1760" t="s">
        <v>8283</v>
      </c>
      <c r="U1760" s="12" t="s">
        <v>8347</v>
      </c>
      <c r="V1760" t="s">
        <v>8348</v>
      </c>
    </row>
    <row r="1761" spans="1:22" ht="30" hidden="1" x14ac:dyDescent="0.25">
      <c r="A1761">
        <v>1759</v>
      </c>
      <c r="B1761" s="3" t="s">
        <v>1760</v>
      </c>
      <c r="C1761" s="9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f t="shared" si="163"/>
        <v>42088.787372685183</v>
      </c>
      <c r="K1761" s="10">
        <f t="shared" si="164"/>
        <v>2015</v>
      </c>
      <c r="L1761">
        <v>1425585229</v>
      </c>
      <c r="M1761" s="14">
        <f t="shared" si="165"/>
        <v>42068.829039351855</v>
      </c>
      <c r="N1761" s="10">
        <f t="shared" si="166"/>
        <v>2015</v>
      </c>
      <c r="O1761" t="b">
        <v>0</v>
      </c>
      <c r="P1761">
        <v>49</v>
      </c>
      <c r="Q1761" s="10">
        <f t="shared" si="162"/>
        <v>107</v>
      </c>
      <c r="R1761" s="10">
        <f t="shared" si="167"/>
        <v>108.78</v>
      </c>
      <c r="S1761" t="b">
        <v>1</v>
      </c>
      <c r="T1761" t="s">
        <v>8283</v>
      </c>
      <c r="U1761" s="12" t="s">
        <v>8347</v>
      </c>
      <c r="V1761" t="s">
        <v>8348</v>
      </c>
    </row>
    <row r="1762" spans="1:22" ht="60" hidden="1" x14ac:dyDescent="0.25">
      <c r="A1762">
        <v>1760</v>
      </c>
      <c r="B1762" s="3" t="s">
        <v>1761</v>
      </c>
      <c r="C1762" s="9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f t="shared" si="163"/>
        <v>42425.67260416667</v>
      </c>
      <c r="K1762" s="10">
        <f t="shared" si="164"/>
        <v>2016</v>
      </c>
      <c r="L1762">
        <v>1454688513</v>
      </c>
      <c r="M1762" s="14">
        <f t="shared" si="165"/>
        <v>42405.67260416667</v>
      </c>
      <c r="N1762" s="10">
        <f t="shared" si="166"/>
        <v>2016</v>
      </c>
      <c r="O1762" t="b">
        <v>0</v>
      </c>
      <c r="P1762">
        <v>102</v>
      </c>
      <c r="Q1762" s="10">
        <f t="shared" si="162"/>
        <v>165</v>
      </c>
      <c r="R1762" s="10">
        <f t="shared" si="167"/>
        <v>81.099999999999994</v>
      </c>
      <c r="S1762" t="b">
        <v>1</v>
      </c>
      <c r="T1762" t="s">
        <v>8283</v>
      </c>
      <c r="U1762" s="12" t="s">
        <v>8347</v>
      </c>
      <c r="V1762" t="s">
        <v>8348</v>
      </c>
    </row>
    <row r="1763" spans="1:22" ht="30" hidden="1" x14ac:dyDescent="0.25">
      <c r="A1763">
        <v>1761</v>
      </c>
      <c r="B1763" s="3" t="s">
        <v>1762</v>
      </c>
      <c r="C1763" s="9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f t="shared" si="163"/>
        <v>42259.567824074074</v>
      </c>
      <c r="K1763" s="10">
        <f t="shared" si="164"/>
        <v>2015</v>
      </c>
      <c r="L1763">
        <v>1437745060</v>
      </c>
      <c r="M1763" s="14">
        <f t="shared" si="165"/>
        <v>42209.567824074074</v>
      </c>
      <c r="N1763" s="10">
        <f t="shared" si="166"/>
        <v>2015</v>
      </c>
      <c r="O1763" t="b">
        <v>0</v>
      </c>
      <c r="P1763">
        <v>3</v>
      </c>
      <c r="Q1763" s="10">
        <f t="shared" si="162"/>
        <v>155</v>
      </c>
      <c r="R1763" s="10">
        <f t="shared" si="167"/>
        <v>51.67</v>
      </c>
      <c r="S1763" t="b">
        <v>1</v>
      </c>
      <c r="T1763" t="s">
        <v>8283</v>
      </c>
      <c r="U1763" s="12" t="s">
        <v>8347</v>
      </c>
      <c r="V1763" t="s">
        <v>8348</v>
      </c>
    </row>
    <row r="1764" spans="1:22" ht="30" hidden="1" x14ac:dyDescent="0.25">
      <c r="A1764">
        <v>1762</v>
      </c>
      <c r="B1764" s="3" t="s">
        <v>1763</v>
      </c>
      <c r="C1764" s="9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f t="shared" si="163"/>
        <v>42440.982002314813</v>
      </c>
      <c r="K1764" s="10">
        <f t="shared" si="164"/>
        <v>2016</v>
      </c>
      <c r="L1764">
        <v>1455147245</v>
      </c>
      <c r="M1764" s="14">
        <f t="shared" si="165"/>
        <v>42410.982002314813</v>
      </c>
      <c r="N1764" s="10">
        <f t="shared" si="166"/>
        <v>2016</v>
      </c>
      <c r="O1764" t="b">
        <v>0</v>
      </c>
      <c r="P1764">
        <v>25</v>
      </c>
      <c r="Q1764" s="10">
        <f t="shared" si="162"/>
        <v>885</v>
      </c>
      <c r="R1764" s="10">
        <f t="shared" si="167"/>
        <v>35.4</v>
      </c>
      <c r="S1764" t="b">
        <v>1</v>
      </c>
      <c r="T1764" t="s">
        <v>8283</v>
      </c>
      <c r="U1764" s="12" t="s">
        <v>8347</v>
      </c>
      <c r="V1764" t="s">
        <v>8348</v>
      </c>
    </row>
    <row r="1765" spans="1:22" ht="60" hidden="1" x14ac:dyDescent="0.25">
      <c r="A1765">
        <v>1763</v>
      </c>
      <c r="B1765" s="3" t="s">
        <v>1764</v>
      </c>
      <c r="C1765" s="9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f t="shared" si="163"/>
        <v>42666.868518518517</v>
      </c>
      <c r="K1765" s="10">
        <f t="shared" si="164"/>
        <v>2016</v>
      </c>
      <c r="L1765">
        <v>1474663840</v>
      </c>
      <c r="M1765" s="14">
        <f t="shared" si="165"/>
        <v>42636.868518518517</v>
      </c>
      <c r="N1765" s="10">
        <f t="shared" si="166"/>
        <v>2016</v>
      </c>
      <c r="O1765" t="b">
        <v>0</v>
      </c>
      <c r="P1765">
        <v>118</v>
      </c>
      <c r="Q1765" s="10">
        <f t="shared" si="162"/>
        <v>102</v>
      </c>
      <c r="R1765" s="10">
        <f t="shared" si="167"/>
        <v>103.64</v>
      </c>
      <c r="S1765" t="b">
        <v>1</v>
      </c>
      <c r="T1765" t="s">
        <v>8283</v>
      </c>
      <c r="U1765" s="12" t="s">
        <v>8347</v>
      </c>
      <c r="V1765" t="s">
        <v>8348</v>
      </c>
    </row>
    <row r="1766" spans="1:22" ht="60" hidden="1" x14ac:dyDescent="0.25">
      <c r="A1766">
        <v>1764</v>
      </c>
      <c r="B1766" s="3" t="s">
        <v>1765</v>
      </c>
      <c r="C1766" s="9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f t="shared" si="163"/>
        <v>41854.485868055555</v>
      </c>
      <c r="K1766" s="10">
        <f t="shared" si="164"/>
        <v>2014</v>
      </c>
      <c r="L1766">
        <v>1404560379</v>
      </c>
      <c r="M1766" s="14">
        <f t="shared" si="165"/>
        <v>41825.485868055555</v>
      </c>
      <c r="N1766" s="10">
        <f t="shared" si="166"/>
        <v>2014</v>
      </c>
      <c r="O1766" t="b">
        <v>1</v>
      </c>
      <c r="P1766">
        <v>39</v>
      </c>
      <c r="Q1766" s="10">
        <f t="shared" si="162"/>
        <v>20</v>
      </c>
      <c r="R1766" s="10">
        <f t="shared" si="167"/>
        <v>55.28</v>
      </c>
      <c r="S1766" t="b">
        <v>0</v>
      </c>
      <c r="T1766" t="s">
        <v>8283</v>
      </c>
      <c r="U1766" s="12" t="s">
        <v>8347</v>
      </c>
      <c r="V1766" t="s">
        <v>8348</v>
      </c>
    </row>
    <row r="1767" spans="1:22" ht="60" hidden="1" x14ac:dyDescent="0.25">
      <c r="A1767">
        <v>1765</v>
      </c>
      <c r="B1767" s="3" t="s">
        <v>1766</v>
      </c>
      <c r="C1767" s="9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f t="shared" si="163"/>
        <v>41864.980462962965</v>
      </c>
      <c r="K1767" s="10">
        <f t="shared" si="164"/>
        <v>2014</v>
      </c>
      <c r="L1767">
        <v>1405380712</v>
      </c>
      <c r="M1767" s="14">
        <f t="shared" si="165"/>
        <v>41834.980462962965</v>
      </c>
      <c r="N1767" s="10">
        <f t="shared" si="166"/>
        <v>2014</v>
      </c>
      <c r="O1767" t="b">
        <v>1</v>
      </c>
      <c r="P1767">
        <v>103</v>
      </c>
      <c r="Q1767" s="10">
        <f t="shared" si="162"/>
        <v>59</v>
      </c>
      <c r="R1767" s="10">
        <f t="shared" si="167"/>
        <v>72.17</v>
      </c>
      <c r="S1767" t="b">
        <v>0</v>
      </c>
      <c r="T1767" t="s">
        <v>8283</v>
      </c>
      <c r="U1767" s="12" t="s">
        <v>8347</v>
      </c>
      <c r="V1767" t="s">
        <v>8348</v>
      </c>
    </row>
    <row r="1768" spans="1:22" ht="30" hidden="1" x14ac:dyDescent="0.25">
      <c r="A1768">
        <v>1766</v>
      </c>
      <c r="B1768" s="3" t="s">
        <v>1767</v>
      </c>
      <c r="C1768" s="9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f t="shared" si="163"/>
        <v>41876.859814814816</v>
      </c>
      <c r="K1768" s="10">
        <f t="shared" si="164"/>
        <v>2014</v>
      </c>
      <c r="L1768">
        <v>1407184688</v>
      </c>
      <c r="M1768" s="14">
        <f t="shared" si="165"/>
        <v>41855.859814814816</v>
      </c>
      <c r="N1768" s="10">
        <f t="shared" si="166"/>
        <v>2014</v>
      </c>
      <c r="O1768" t="b">
        <v>1</v>
      </c>
      <c r="P1768">
        <v>0</v>
      </c>
      <c r="Q1768" s="10">
        <f t="shared" si="162"/>
        <v>0</v>
      </c>
      <c r="R1768" s="10">
        <f t="shared" si="167"/>
        <v>0</v>
      </c>
      <c r="S1768" t="b">
        <v>0</v>
      </c>
      <c r="T1768" t="s">
        <v>8283</v>
      </c>
      <c r="U1768" s="12" t="s">
        <v>8347</v>
      </c>
      <c r="V1768" t="s">
        <v>8348</v>
      </c>
    </row>
    <row r="1769" spans="1:22" ht="45" hidden="1" x14ac:dyDescent="0.25">
      <c r="A1769">
        <v>1767</v>
      </c>
      <c r="B1769" s="3" t="s">
        <v>1768</v>
      </c>
      <c r="C1769" s="9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f t="shared" si="163"/>
        <v>41854.658379629633</v>
      </c>
      <c r="K1769" s="10">
        <f t="shared" si="164"/>
        <v>2014</v>
      </c>
      <c r="L1769">
        <v>1404488884</v>
      </c>
      <c r="M1769" s="14">
        <f t="shared" si="165"/>
        <v>41824.658379629633</v>
      </c>
      <c r="N1769" s="10">
        <f t="shared" si="166"/>
        <v>2014</v>
      </c>
      <c r="O1769" t="b">
        <v>1</v>
      </c>
      <c r="P1769">
        <v>39</v>
      </c>
      <c r="Q1769" s="10">
        <f t="shared" si="162"/>
        <v>46</v>
      </c>
      <c r="R1769" s="10">
        <f t="shared" si="167"/>
        <v>58.62</v>
      </c>
      <c r="S1769" t="b">
        <v>0</v>
      </c>
      <c r="T1769" t="s">
        <v>8283</v>
      </c>
      <c r="U1769" s="12" t="s">
        <v>8347</v>
      </c>
      <c r="V1769" t="s">
        <v>8348</v>
      </c>
    </row>
    <row r="1770" spans="1:22" ht="45" hidden="1" x14ac:dyDescent="0.25">
      <c r="A1770">
        <v>1768</v>
      </c>
      <c r="B1770" s="3" t="s">
        <v>1769</v>
      </c>
      <c r="C1770" s="9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f t="shared" si="163"/>
        <v>41909.560694444444</v>
      </c>
      <c r="K1770" s="10">
        <f t="shared" si="164"/>
        <v>2014</v>
      </c>
      <c r="L1770">
        <v>1406640444</v>
      </c>
      <c r="M1770" s="14">
        <f t="shared" si="165"/>
        <v>41849.560694444444</v>
      </c>
      <c r="N1770" s="10">
        <f t="shared" si="166"/>
        <v>2014</v>
      </c>
      <c r="O1770" t="b">
        <v>1</v>
      </c>
      <c r="P1770">
        <v>15</v>
      </c>
      <c r="Q1770" s="10">
        <f t="shared" si="162"/>
        <v>4</v>
      </c>
      <c r="R1770" s="10">
        <f t="shared" si="167"/>
        <v>12.47</v>
      </c>
      <c r="S1770" t="b">
        <v>0</v>
      </c>
      <c r="T1770" t="s">
        <v>8283</v>
      </c>
      <c r="U1770" s="12" t="s">
        <v>8347</v>
      </c>
      <c r="V1770" t="s">
        <v>8348</v>
      </c>
    </row>
    <row r="1771" spans="1:22" ht="45" hidden="1" x14ac:dyDescent="0.25">
      <c r="A1771">
        <v>1769</v>
      </c>
      <c r="B1771" s="3" t="s">
        <v>1770</v>
      </c>
      <c r="C1771" s="9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f t="shared" si="163"/>
        <v>42017.818969907406</v>
      </c>
      <c r="K1771" s="10">
        <f t="shared" si="164"/>
        <v>2015</v>
      </c>
      <c r="L1771">
        <v>1418585959</v>
      </c>
      <c r="M1771" s="14">
        <f t="shared" si="165"/>
        <v>41987.818969907406</v>
      </c>
      <c r="N1771" s="10">
        <f t="shared" si="166"/>
        <v>2014</v>
      </c>
      <c r="O1771" t="b">
        <v>1</v>
      </c>
      <c r="P1771">
        <v>22</v>
      </c>
      <c r="Q1771" s="10">
        <f t="shared" si="162"/>
        <v>3</v>
      </c>
      <c r="R1771" s="10">
        <f t="shared" si="167"/>
        <v>49.14</v>
      </c>
      <c r="S1771" t="b">
        <v>0</v>
      </c>
      <c r="T1771" t="s">
        <v>8283</v>
      </c>
      <c r="U1771" s="12" t="s">
        <v>8347</v>
      </c>
      <c r="V1771" t="s">
        <v>8348</v>
      </c>
    </row>
    <row r="1772" spans="1:22" ht="60" hidden="1" x14ac:dyDescent="0.25">
      <c r="A1772">
        <v>1770</v>
      </c>
      <c r="B1772" s="3" t="s">
        <v>1771</v>
      </c>
      <c r="C1772" s="9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f t="shared" si="163"/>
        <v>41926.780023148152</v>
      </c>
      <c r="K1772" s="10">
        <f t="shared" si="164"/>
        <v>2014</v>
      </c>
      <c r="L1772">
        <v>1410288194</v>
      </c>
      <c r="M1772" s="14">
        <f t="shared" si="165"/>
        <v>41891.780023148152</v>
      </c>
      <c r="N1772" s="10">
        <f t="shared" si="166"/>
        <v>2014</v>
      </c>
      <c r="O1772" t="b">
        <v>1</v>
      </c>
      <c r="P1772">
        <v>92</v>
      </c>
      <c r="Q1772" s="10">
        <f t="shared" si="162"/>
        <v>57</v>
      </c>
      <c r="R1772" s="10">
        <f t="shared" si="167"/>
        <v>150.5</v>
      </c>
      <c r="S1772" t="b">
        <v>0</v>
      </c>
      <c r="T1772" t="s">
        <v>8283</v>
      </c>
      <c r="U1772" s="12" t="s">
        <v>8347</v>
      </c>
      <c r="V1772" t="s">
        <v>8348</v>
      </c>
    </row>
    <row r="1773" spans="1:22" ht="60" hidden="1" x14ac:dyDescent="0.25">
      <c r="A1773">
        <v>1771</v>
      </c>
      <c r="B1773" s="3" t="s">
        <v>1772</v>
      </c>
      <c r="C1773" s="9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f t="shared" si="163"/>
        <v>41935.979629629634</v>
      </c>
      <c r="K1773" s="10">
        <f t="shared" si="164"/>
        <v>2014</v>
      </c>
      <c r="L1773">
        <v>1411515040</v>
      </c>
      <c r="M1773" s="14">
        <f t="shared" si="165"/>
        <v>41905.979629629634</v>
      </c>
      <c r="N1773" s="10">
        <f t="shared" si="166"/>
        <v>2014</v>
      </c>
      <c r="O1773" t="b">
        <v>1</v>
      </c>
      <c r="P1773">
        <v>25</v>
      </c>
      <c r="Q1773" s="10">
        <f t="shared" si="162"/>
        <v>21</v>
      </c>
      <c r="R1773" s="10">
        <f t="shared" si="167"/>
        <v>35.799999999999997</v>
      </c>
      <c r="S1773" t="b">
        <v>0</v>
      </c>
      <c r="T1773" t="s">
        <v>8283</v>
      </c>
      <c r="U1773" s="12" t="s">
        <v>8347</v>
      </c>
      <c r="V1773" t="s">
        <v>8348</v>
      </c>
    </row>
    <row r="1774" spans="1:22" ht="45" hidden="1" x14ac:dyDescent="0.25">
      <c r="A1774">
        <v>1772</v>
      </c>
      <c r="B1774" s="3" t="s">
        <v>1773</v>
      </c>
      <c r="C1774" s="9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f t="shared" si="163"/>
        <v>41826.718009259261</v>
      </c>
      <c r="K1774" s="10">
        <f t="shared" si="164"/>
        <v>2014</v>
      </c>
      <c r="L1774">
        <v>1399482836</v>
      </c>
      <c r="M1774" s="14">
        <f t="shared" si="165"/>
        <v>41766.718009259261</v>
      </c>
      <c r="N1774" s="10">
        <f t="shared" si="166"/>
        <v>2014</v>
      </c>
      <c r="O1774" t="b">
        <v>1</v>
      </c>
      <c r="P1774">
        <v>19</v>
      </c>
      <c r="Q1774" s="10">
        <f t="shared" si="162"/>
        <v>16</v>
      </c>
      <c r="R1774" s="10">
        <f t="shared" si="167"/>
        <v>45.16</v>
      </c>
      <c r="S1774" t="b">
        <v>0</v>
      </c>
      <c r="T1774" t="s">
        <v>8283</v>
      </c>
      <c r="U1774" s="12" t="s">
        <v>8347</v>
      </c>
      <c r="V1774" t="s">
        <v>8348</v>
      </c>
    </row>
    <row r="1775" spans="1:22" ht="60" hidden="1" x14ac:dyDescent="0.25">
      <c r="A1775">
        <v>1773</v>
      </c>
      <c r="B1775" s="3" t="s">
        <v>1774</v>
      </c>
      <c r="C1775" s="9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f t="shared" si="163"/>
        <v>42023.760393518518</v>
      </c>
      <c r="K1775" s="10">
        <f t="shared" si="164"/>
        <v>2015</v>
      </c>
      <c r="L1775">
        <v>1417803298</v>
      </c>
      <c r="M1775" s="14">
        <f t="shared" si="165"/>
        <v>41978.760393518518</v>
      </c>
      <c r="N1775" s="10">
        <f t="shared" si="166"/>
        <v>2014</v>
      </c>
      <c r="O1775" t="b">
        <v>1</v>
      </c>
      <c r="P1775">
        <v>19</v>
      </c>
      <c r="Q1775" s="10">
        <f t="shared" si="162"/>
        <v>6</v>
      </c>
      <c r="R1775" s="10">
        <f t="shared" si="167"/>
        <v>98.79</v>
      </c>
      <c r="S1775" t="b">
        <v>0</v>
      </c>
      <c r="T1775" t="s">
        <v>8283</v>
      </c>
      <c r="U1775" s="12" t="s">
        <v>8347</v>
      </c>
      <c r="V1775" t="s">
        <v>8348</v>
      </c>
    </row>
    <row r="1776" spans="1:22" ht="60" hidden="1" x14ac:dyDescent="0.25">
      <c r="A1776">
        <v>1774</v>
      </c>
      <c r="B1776" s="3" t="s">
        <v>1775</v>
      </c>
      <c r="C1776" s="9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f t="shared" si="163"/>
        <v>41972.624305555553</v>
      </c>
      <c r="K1776" s="10">
        <f t="shared" si="164"/>
        <v>2014</v>
      </c>
      <c r="L1776">
        <v>1413609292</v>
      </c>
      <c r="M1776" s="14">
        <f t="shared" si="165"/>
        <v>41930.218657407408</v>
      </c>
      <c r="N1776" s="10">
        <f t="shared" si="166"/>
        <v>2014</v>
      </c>
      <c r="O1776" t="b">
        <v>1</v>
      </c>
      <c r="P1776">
        <v>13</v>
      </c>
      <c r="Q1776" s="10">
        <f t="shared" si="162"/>
        <v>46</v>
      </c>
      <c r="R1776" s="10">
        <f t="shared" si="167"/>
        <v>88.31</v>
      </c>
      <c r="S1776" t="b">
        <v>0</v>
      </c>
      <c r="T1776" t="s">
        <v>8283</v>
      </c>
      <c r="U1776" s="12" t="s">
        <v>8347</v>
      </c>
      <c r="V1776" t="s">
        <v>8348</v>
      </c>
    </row>
    <row r="1777" spans="1:22" ht="45" hidden="1" x14ac:dyDescent="0.25">
      <c r="A1777">
        <v>1775</v>
      </c>
      <c r="B1777" s="3" t="s">
        <v>1776</v>
      </c>
      <c r="C1777" s="9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f t="shared" si="163"/>
        <v>41936.976388888892</v>
      </c>
      <c r="K1777" s="10">
        <f t="shared" si="164"/>
        <v>2014</v>
      </c>
      <c r="L1777">
        <v>1410305160</v>
      </c>
      <c r="M1777" s="14">
        <f t="shared" si="165"/>
        <v>41891.976388888892</v>
      </c>
      <c r="N1777" s="10">
        <f t="shared" si="166"/>
        <v>2014</v>
      </c>
      <c r="O1777" t="b">
        <v>1</v>
      </c>
      <c r="P1777">
        <v>124</v>
      </c>
      <c r="Q1777" s="10">
        <f t="shared" si="162"/>
        <v>65</v>
      </c>
      <c r="R1777" s="10">
        <f t="shared" si="167"/>
        <v>170.63</v>
      </c>
      <c r="S1777" t="b">
        <v>0</v>
      </c>
      <c r="T1777" t="s">
        <v>8283</v>
      </c>
      <c r="U1777" s="12" t="s">
        <v>8347</v>
      </c>
      <c r="V1777" t="s">
        <v>8348</v>
      </c>
    </row>
    <row r="1778" spans="1:22" ht="45" hidden="1" x14ac:dyDescent="0.25">
      <c r="A1778">
        <v>1776</v>
      </c>
      <c r="B1778" s="3" t="s">
        <v>1777</v>
      </c>
      <c r="C1778" s="9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f t="shared" si="163"/>
        <v>41941.95684027778</v>
      </c>
      <c r="K1778" s="10">
        <f t="shared" si="164"/>
        <v>2014</v>
      </c>
      <c r="L1778">
        <v>1411513071</v>
      </c>
      <c r="M1778" s="14">
        <f t="shared" si="165"/>
        <v>41905.95684027778</v>
      </c>
      <c r="N1778" s="10">
        <f t="shared" si="166"/>
        <v>2014</v>
      </c>
      <c r="O1778" t="b">
        <v>1</v>
      </c>
      <c r="P1778">
        <v>4</v>
      </c>
      <c r="Q1778" s="10">
        <f t="shared" si="162"/>
        <v>7</v>
      </c>
      <c r="R1778" s="10">
        <f t="shared" si="167"/>
        <v>83.75</v>
      </c>
      <c r="S1778" t="b">
        <v>0</v>
      </c>
      <c r="T1778" t="s">
        <v>8283</v>
      </c>
      <c r="U1778" s="12" t="s">
        <v>8347</v>
      </c>
      <c r="V1778" t="s">
        <v>8348</v>
      </c>
    </row>
    <row r="1779" spans="1:22" ht="60" hidden="1" x14ac:dyDescent="0.25">
      <c r="A1779">
        <v>1777</v>
      </c>
      <c r="B1779" s="3" t="s">
        <v>1778</v>
      </c>
      <c r="C1779" s="9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f t="shared" si="163"/>
        <v>42055.357094907406</v>
      </c>
      <c r="K1779" s="10">
        <f t="shared" si="164"/>
        <v>2015</v>
      </c>
      <c r="L1779">
        <v>1421829253</v>
      </c>
      <c r="M1779" s="14">
        <f t="shared" si="165"/>
        <v>42025.357094907406</v>
      </c>
      <c r="N1779" s="10">
        <f t="shared" si="166"/>
        <v>2015</v>
      </c>
      <c r="O1779" t="b">
        <v>1</v>
      </c>
      <c r="P1779">
        <v>10</v>
      </c>
      <c r="Q1779" s="10">
        <f t="shared" si="162"/>
        <v>14</v>
      </c>
      <c r="R1779" s="10">
        <f t="shared" si="167"/>
        <v>65.099999999999994</v>
      </c>
      <c r="S1779" t="b">
        <v>0</v>
      </c>
      <c r="T1779" t="s">
        <v>8283</v>
      </c>
      <c r="U1779" s="12" t="s">
        <v>8347</v>
      </c>
      <c r="V1779" t="s">
        <v>8348</v>
      </c>
    </row>
    <row r="1780" spans="1:22" ht="45" hidden="1" x14ac:dyDescent="0.25">
      <c r="A1780">
        <v>1778</v>
      </c>
      <c r="B1780" s="3" t="s">
        <v>1779</v>
      </c>
      <c r="C1780" s="9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f t="shared" si="163"/>
        <v>42090.821701388893</v>
      </c>
      <c r="K1780" s="10">
        <f t="shared" si="164"/>
        <v>2015</v>
      </c>
      <c r="L1780">
        <v>1423600995</v>
      </c>
      <c r="M1780" s="14">
        <f t="shared" si="165"/>
        <v>42045.86336805555</v>
      </c>
      <c r="N1780" s="10">
        <f t="shared" si="166"/>
        <v>2015</v>
      </c>
      <c r="O1780" t="b">
        <v>1</v>
      </c>
      <c r="P1780">
        <v>15</v>
      </c>
      <c r="Q1780" s="10">
        <f t="shared" si="162"/>
        <v>2</v>
      </c>
      <c r="R1780" s="10">
        <f t="shared" si="167"/>
        <v>66.33</v>
      </c>
      <c r="S1780" t="b">
        <v>0</v>
      </c>
      <c r="T1780" t="s">
        <v>8283</v>
      </c>
      <c r="U1780" s="12" t="s">
        <v>8347</v>
      </c>
      <c r="V1780" t="s">
        <v>8348</v>
      </c>
    </row>
    <row r="1781" spans="1:22" ht="60" hidden="1" x14ac:dyDescent="0.25">
      <c r="A1781">
        <v>1779</v>
      </c>
      <c r="B1781" s="3" t="s">
        <v>1780</v>
      </c>
      <c r="C1781" s="9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f t="shared" si="163"/>
        <v>42615.691898148143</v>
      </c>
      <c r="K1781" s="10">
        <f t="shared" si="164"/>
        <v>2016</v>
      </c>
      <c r="L1781">
        <v>1470242180</v>
      </c>
      <c r="M1781" s="14">
        <f t="shared" si="165"/>
        <v>42585.691898148143</v>
      </c>
      <c r="N1781" s="10">
        <f t="shared" si="166"/>
        <v>2016</v>
      </c>
      <c r="O1781" t="b">
        <v>1</v>
      </c>
      <c r="P1781">
        <v>38</v>
      </c>
      <c r="Q1781" s="10">
        <f t="shared" si="162"/>
        <v>36</v>
      </c>
      <c r="R1781" s="10">
        <f t="shared" si="167"/>
        <v>104.89</v>
      </c>
      <c r="S1781" t="b">
        <v>0</v>
      </c>
      <c r="T1781" t="s">
        <v>8283</v>
      </c>
      <c r="U1781" s="12" t="s">
        <v>8347</v>
      </c>
      <c r="V1781" t="s">
        <v>8348</v>
      </c>
    </row>
    <row r="1782" spans="1:22" ht="60" hidden="1" x14ac:dyDescent="0.25">
      <c r="A1782">
        <v>1780</v>
      </c>
      <c r="B1782" s="3" t="s">
        <v>1781</v>
      </c>
      <c r="C1782" s="9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f t="shared" si="163"/>
        <v>42553.600810185191</v>
      </c>
      <c r="K1782" s="10">
        <f t="shared" si="164"/>
        <v>2016</v>
      </c>
      <c r="L1782">
        <v>1462285510</v>
      </c>
      <c r="M1782" s="14">
        <f t="shared" si="165"/>
        <v>42493.600810185191</v>
      </c>
      <c r="N1782" s="10">
        <f t="shared" si="166"/>
        <v>2016</v>
      </c>
      <c r="O1782" t="b">
        <v>1</v>
      </c>
      <c r="P1782">
        <v>152</v>
      </c>
      <c r="Q1782" s="10">
        <f t="shared" si="162"/>
        <v>40</v>
      </c>
      <c r="R1782" s="10">
        <f t="shared" si="167"/>
        <v>78.44</v>
      </c>
      <c r="S1782" t="b">
        <v>0</v>
      </c>
      <c r="T1782" t="s">
        <v>8283</v>
      </c>
      <c r="U1782" s="12" t="s">
        <v>8347</v>
      </c>
      <c r="V1782" t="s">
        <v>8348</v>
      </c>
    </row>
    <row r="1783" spans="1:22" ht="60" hidden="1" x14ac:dyDescent="0.25">
      <c r="A1783">
        <v>1781</v>
      </c>
      <c r="B1783" s="3" t="s">
        <v>1782</v>
      </c>
      <c r="C1783" s="9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f t="shared" si="163"/>
        <v>42628.617418981477</v>
      </c>
      <c r="K1783" s="10">
        <f t="shared" si="164"/>
        <v>2016</v>
      </c>
      <c r="L1783">
        <v>1471272545</v>
      </c>
      <c r="M1783" s="14">
        <f t="shared" si="165"/>
        <v>42597.617418981477</v>
      </c>
      <c r="N1783" s="10">
        <f t="shared" si="166"/>
        <v>2016</v>
      </c>
      <c r="O1783" t="b">
        <v>1</v>
      </c>
      <c r="P1783">
        <v>24</v>
      </c>
      <c r="Q1783" s="10">
        <f t="shared" si="162"/>
        <v>26</v>
      </c>
      <c r="R1783" s="10">
        <f t="shared" si="167"/>
        <v>59.04</v>
      </c>
      <c r="S1783" t="b">
        <v>0</v>
      </c>
      <c r="T1783" t="s">
        <v>8283</v>
      </c>
      <c r="U1783" s="12" t="s">
        <v>8347</v>
      </c>
      <c r="V1783" t="s">
        <v>8348</v>
      </c>
    </row>
    <row r="1784" spans="1:22" ht="60" hidden="1" x14ac:dyDescent="0.25">
      <c r="A1784">
        <v>1782</v>
      </c>
      <c r="B1784" s="3" t="s">
        <v>1783</v>
      </c>
      <c r="C1784" s="9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f t="shared" si="163"/>
        <v>42421.575104166666</v>
      </c>
      <c r="K1784" s="10">
        <f t="shared" si="164"/>
        <v>2016</v>
      </c>
      <c r="L1784">
        <v>1453211289</v>
      </c>
      <c r="M1784" s="14">
        <f t="shared" si="165"/>
        <v>42388.575104166666</v>
      </c>
      <c r="N1784" s="10">
        <f t="shared" si="166"/>
        <v>2016</v>
      </c>
      <c r="O1784" t="b">
        <v>1</v>
      </c>
      <c r="P1784">
        <v>76</v>
      </c>
      <c r="Q1784" s="10">
        <f t="shared" si="162"/>
        <v>15</v>
      </c>
      <c r="R1784" s="10">
        <f t="shared" si="167"/>
        <v>71.34</v>
      </c>
      <c r="S1784" t="b">
        <v>0</v>
      </c>
      <c r="T1784" t="s">
        <v>8283</v>
      </c>
      <c r="U1784" s="12" t="s">
        <v>8347</v>
      </c>
      <c r="V1784" t="s">
        <v>8348</v>
      </c>
    </row>
    <row r="1785" spans="1:22" ht="60" hidden="1" x14ac:dyDescent="0.25">
      <c r="A1785">
        <v>1783</v>
      </c>
      <c r="B1785" s="3" t="s">
        <v>1784</v>
      </c>
      <c r="C1785" s="9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f t="shared" si="163"/>
        <v>42145.949976851851</v>
      </c>
      <c r="K1785" s="10">
        <f t="shared" si="164"/>
        <v>2015</v>
      </c>
      <c r="L1785">
        <v>1429656478</v>
      </c>
      <c r="M1785" s="14">
        <f t="shared" si="165"/>
        <v>42115.949976851851</v>
      </c>
      <c r="N1785" s="10">
        <f t="shared" si="166"/>
        <v>2015</v>
      </c>
      <c r="O1785" t="b">
        <v>1</v>
      </c>
      <c r="P1785">
        <v>185</v>
      </c>
      <c r="Q1785" s="10">
        <f t="shared" si="162"/>
        <v>24</v>
      </c>
      <c r="R1785" s="10">
        <f t="shared" si="167"/>
        <v>51.23</v>
      </c>
      <c r="S1785" t="b">
        <v>0</v>
      </c>
      <c r="T1785" t="s">
        <v>8283</v>
      </c>
      <c r="U1785" s="12" t="s">
        <v>8347</v>
      </c>
      <c r="V1785" t="s">
        <v>8348</v>
      </c>
    </row>
    <row r="1786" spans="1:22" ht="60" hidden="1" x14ac:dyDescent="0.25">
      <c r="A1786">
        <v>1784</v>
      </c>
      <c r="B1786" s="3" t="s">
        <v>1785</v>
      </c>
      <c r="C1786" s="9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f t="shared" si="163"/>
        <v>42035.142361111109</v>
      </c>
      <c r="K1786" s="10">
        <f t="shared" si="164"/>
        <v>2015</v>
      </c>
      <c r="L1786">
        <v>1419954240</v>
      </c>
      <c r="M1786" s="14">
        <f t="shared" si="165"/>
        <v>42003.655555555553</v>
      </c>
      <c r="N1786" s="10">
        <f t="shared" si="166"/>
        <v>2014</v>
      </c>
      <c r="O1786" t="b">
        <v>1</v>
      </c>
      <c r="P1786">
        <v>33</v>
      </c>
      <c r="Q1786" s="10">
        <f t="shared" si="162"/>
        <v>40</v>
      </c>
      <c r="R1786" s="10">
        <f t="shared" si="167"/>
        <v>60.24</v>
      </c>
      <c r="S1786" t="b">
        <v>0</v>
      </c>
      <c r="T1786" t="s">
        <v>8283</v>
      </c>
      <c r="U1786" s="12" t="s">
        <v>8347</v>
      </c>
      <c r="V1786" t="s">
        <v>8348</v>
      </c>
    </row>
    <row r="1787" spans="1:22" ht="45" hidden="1" x14ac:dyDescent="0.25">
      <c r="A1787">
        <v>1785</v>
      </c>
      <c r="B1787" s="3" t="s">
        <v>1786</v>
      </c>
      <c r="C1787" s="9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f t="shared" si="163"/>
        <v>41928</v>
      </c>
      <c r="K1787" s="10">
        <f t="shared" si="164"/>
        <v>2014</v>
      </c>
      <c r="L1787">
        <v>1410750855</v>
      </c>
      <c r="M1787" s="14">
        <f t="shared" si="165"/>
        <v>41897.134895833333</v>
      </c>
      <c r="N1787" s="10">
        <f t="shared" si="166"/>
        <v>2014</v>
      </c>
      <c r="O1787" t="b">
        <v>1</v>
      </c>
      <c r="P1787">
        <v>108</v>
      </c>
      <c r="Q1787" s="10">
        <f t="shared" si="162"/>
        <v>20</v>
      </c>
      <c r="R1787" s="10">
        <f t="shared" si="167"/>
        <v>44.94</v>
      </c>
      <c r="S1787" t="b">
        <v>0</v>
      </c>
      <c r="T1787" t="s">
        <v>8283</v>
      </c>
      <c r="U1787" s="12" t="s">
        <v>8347</v>
      </c>
      <c r="V1787" t="s">
        <v>8348</v>
      </c>
    </row>
    <row r="1788" spans="1:22" ht="60" hidden="1" x14ac:dyDescent="0.25">
      <c r="A1788">
        <v>1786</v>
      </c>
      <c r="B1788" s="3" t="s">
        <v>1787</v>
      </c>
      <c r="C1788" s="9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f t="shared" si="163"/>
        <v>41988.550659722227</v>
      </c>
      <c r="K1788" s="10">
        <f t="shared" si="164"/>
        <v>2014</v>
      </c>
      <c r="L1788">
        <v>1416057177</v>
      </c>
      <c r="M1788" s="14">
        <f t="shared" si="165"/>
        <v>41958.550659722227</v>
      </c>
      <c r="N1788" s="10">
        <f t="shared" si="166"/>
        <v>2014</v>
      </c>
      <c r="O1788" t="b">
        <v>1</v>
      </c>
      <c r="P1788">
        <v>29</v>
      </c>
      <c r="Q1788" s="10">
        <f t="shared" si="162"/>
        <v>48</v>
      </c>
      <c r="R1788" s="10">
        <f t="shared" si="167"/>
        <v>31.21</v>
      </c>
      <c r="S1788" t="b">
        <v>0</v>
      </c>
      <c r="T1788" t="s">
        <v>8283</v>
      </c>
      <c r="U1788" s="12" t="s">
        <v>8347</v>
      </c>
      <c r="V1788" t="s">
        <v>8348</v>
      </c>
    </row>
    <row r="1789" spans="1:22" ht="45" hidden="1" x14ac:dyDescent="0.25">
      <c r="A1789">
        <v>1787</v>
      </c>
      <c r="B1789" s="3" t="s">
        <v>1788</v>
      </c>
      <c r="C1789" s="9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f t="shared" si="163"/>
        <v>42098.613854166666</v>
      </c>
      <c r="K1789" s="10">
        <f t="shared" si="164"/>
        <v>2015</v>
      </c>
      <c r="L1789">
        <v>1425570237</v>
      </c>
      <c r="M1789" s="14">
        <f t="shared" si="165"/>
        <v>42068.65552083333</v>
      </c>
      <c r="N1789" s="10">
        <f t="shared" si="166"/>
        <v>2015</v>
      </c>
      <c r="O1789" t="b">
        <v>1</v>
      </c>
      <c r="P1789">
        <v>24</v>
      </c>
      <c r="Q1789" s="10">
        <f t="shared" si="162"/>
        <v>15</v>
      </c>
      <c r="R1789" s="10">
        <f t="shared" si="167"/>
        <v>63.88</v>
      </c>
      <c r="S1789" t="b">
        <v>0</v>
      </c>
      <c r="T1789" t="s">
        <v>8283</v>
      </c>
      <c r="U1789" s="12" t="s">
        <v>8347</v>
      </c>
      <c r="V1789" t="s">
        <v>8348</v>
      </c>
    </row>
    <row r="1790" spans="1:22" ht="45" hidden="1" x14ac:dyDescent="0.25">
      <c r="A1790">
        <v>1788</v>
      </c>
      <c r="B1790" s="3" t="s">
        <v>1789</v>
      </c>
      <c r="C1790" s="9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f t="shared" si="163"/>
        <v>41943.94840277778</v>
      </c>
      <c r="K1790" s="10">
        <f t="shared" si="164"/>
        <v>2014</v>
      </c>
      <c r="L1790">
        <v>1412203542</v>
      </c>
      <c r="M1790" s="14">
        <f t="shared" si="165"/>
        <v>41913.94840277778</v>
      </c>
      <c r="N1790" s="10">
        <f t="shared" si="166"/>
        <v>2014</v>
      </c>
      <c r="O1790" t="b">
        <v>1</v>
      </c>
      <c r="P1790">
        <v>4</v>
      </c>
      <c r="Q1790" s="10">
        <f t="shared" si="162"/>
        <v>1</v>
      </c>
      <c r="R1790" s="10">
        <f t="shared" si="167"/>
        <v>19</v>
      </c>
      <c r="S1790" t="b">
        <v>0</v>
      </c>
      <c r="T1790" t="s">
        <v>8283</v>
      </c>
      <c r="U1790" s="12" t="s">
        <v>8347</v>
      </c>
      <c r="V1790" t="s">
        <v>8348</v>
      </c>
    </row>
    <row r="1791" spans="1:22" ht="45" hidden="1" x14ac:dyDescent="0.25">
      <c r="A1791">
        <v>1789</v>
      </c>
      <c r="B1791" s="3" t="s">
        <v>1790</v>
      </c>
      <c r="C1791" s="9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f t="shared" si="163"/>
        <v>42016.250034722223</v>
      </c>
      <c r="K1791" s="10">
        <f t="shared" si="164"/>
        <v>2015</v>
      </c>
      <c r="L1791">
        <v>1415858403</v>
      </c>
      <c r="M1791" s="14">
        <f t="shared" si="165"/>
        <v>41956.250034722223</v>
      </c>
      <c r="N1791" s="10">
        <f t="shared" si="166"/>
        <v>2014</v>
      </c>
      <c r="O1791" t="b">
        <v>1</v>
      </c>
      <c r="P1791">
        <v>4</v>
      </c>
      <c r="Q1791" s="10">
        <f t="shared" si="162"/>
        <v>1</v>
      </c>
      <c r="R1791" s="10">
        <f t="shared" si="167"/>
        <v>10</v>
      </c>
      <c r="S1791" t="b">
        <v>0</v>
      </c>
      <c r="T1791" t="s">
        <v>8283</v>
      </c>
      <c r="U1791" s="12" t="s">
        <v>8347</v>
      </c>
      <c r="V1791" t="s">
        <v>8348</v>
      </c>
    </row>
    <row r="1792" spans="1:22" ht="45" hidden="1" x14ac:dyDescent="0.25">
      <c r="A1792">
        <v>1790</v>
      </c>
      <c r="B1792" s="3" t="s">
        <v>1791</v>
      </c>
      <c r="C1792" s="9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f t="shared" si="163"/>
        <v>42040.674513888895</v>
      </c>
      <c r="K1792" s="10">
        <f t="shared" si="164"/>
        <v>2015</v>
      </c>
      <c r="L1792">
        <v>1420560678</v>
      </c>
      <c r="M1792" s="14">
        <f t="shared" si="165"/>
        <v>42010.674513888895</v>
      </c>
      <c r="N1792" s="10">
        <f t="shared" si="166"/>
        <v>2015</v>
      </c>
      <c r="O1792" t="b">
        <v>1</v>
      </c>
      <c r="P1792">
        <v>15</v>
      </c>
      <c r="Q1792" s="10">
        <f t="shared" si="162"/>
        <v>5</v>
      </c>
      <c r="R1792" s="10">
        <f t="shared" si="167"/>
        <v>109.07</v>
      </c>
      <c r="S1792" t="b">
        <v>0</v>
      </c>
      <c r="T1792" t="s">
        <v>8283</v>
      </c>
      <c r="U1792" s="12" t="s">
        <v>8347</v>
      </c>
      <c r="V1792" t="s">
        <v>8348</v>
      </c>
    </row>
    <row r="1793" spans="1:22" ht="45" hidden="1" x14ac:dyDescent="0.25">
      <c r="A1793">
        <v>1791</v>
      </c>
      <c r="B1793" s="3" t="s">
        <v>1792</v>
      </c>
      <c r="C1793" s="9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f t="shared" si="163"/>
        <v>42033.740335648152</v>
      </c>
      <c r="K1793" s="10">
        <f t="shared" si="164"/>
        <v>2015</v>
      </c>
      <c r="L1793">
        <v>1417369565</v>
      </c>
      <c r="M1793" s="14">
        <f t="shared" si="165"/>
        <v>41973.740335648152</v>
      </c>
      <c r="N1793" s="10">
        <f t="shared" si="166"/>
        <v>2014</v>
      </c>
      <c r="O1793" t="b">
        <v>1</v>
      </c>
      <c r="P1793">
        <v>4</v>
      </c>
      <c r="Q1793" s="10">
        <f t="shared" si="162"/>
        <v>4</v>
      </c>
      <c r="R1793" s="10">
        <f t="shared" si="167"/>
        <v>26.75</v>
      </c>
      <c r="S1793" t="b">
        <v>0</v>
      </c>
      <c r="T1793" t="s">
        <v>8283</v>
      </c>
      <c r="U1793" s="12" t="s">
        <v>8347</v>
      </c>
      <c r="V1793" t="s">
        <v>8348</v>
      </c>
    </row>
    <row r="1794" spans="1:22" ht="45" hidden="1" x14ac:dyDescent="0.25">
      <c r="A1794">
        <v>1792</v>
      </c>
      <c r="B1794" s="3" t="s">
        <v>1793</v>
      </c>
      <c r="C1794" s="9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f t="shared" si="163"/>
        <v>42226.290972222225</v>
      </c>
      <c r="K1794" s="10">
        <f t="shared" si="164"/>
        <v>2015</v>
      </c>
      <c r="L1794">
        <v>1435970682</v>
      </c>
      <c r="M1794" s="14">
        <f t="shared" si="165"/>
        <v>42189.031041666662</v>
      </c>
      <c r="N1794" s="10">
        <f t="shared" si="166"/>
        <v>2015</v>
      </c>
      <c r="O1794" t="b">
        <v>1</v>
      </c>
      <c r="P1794">
        <v>139</v>
      </c>
      <c r="Q1794" s="10">
        <f t="shared" ref="Q1794:Q1857" si="168">ROUND(E1794/D1794*100,0)</f>
        <v>61</v>
      </c>
      <c r="R1794" s="10">
        <f t="shared" si="167"/>
        <v>109.94</v>
      </c>
      <c r="S1794" t="b">
        <v>0</v>
      </c>
      <c r="T1794" t="s">
        <v>8283</v>
      </c>
      <c r="U1794" s="12" t="s">
        <v>8347</v>
      </c>
      <c r="V1794" t="s">
        <v>8348</v>
      </c>
    </row>
    <row r="1795" spans="1:22" ht="45" hidden="1" x14ac:dyDescent="0.25">
      <c r="A1795">
        <v>1793</v>
      </c>
      <c r="B1795" s="3" t="s">
        <v>1794</v>
      </c>
      <c r="C1795" s="9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f t="shared" ref="J1795:J1858" si="169">(((I1795/60)/60/24)+DATE(1970,1,1))</f>
        <v>41970.933333333334</v>
      </c>
      <c r="K1795" s="10">
        <f t="shared" ref="K1795:K1858" si="170">YEAR(J1795)</f>
        <v>2014</v>
      </c>
      <c r="L1795">
        <v>1414531440</v>
      </c>
      <c r="M1795" s="14">
        <f t="shared" ref="M1795:M1858" si="171">(((L1795/60)/60/24)+DATE(1970,1,1))</f>
        <v>41940.89166666667</v>
      </c>
      <c r="N1795" s="10">
        <f t="shared" ref="N1795:N1858" si="172">YEAR(M1795)</f>
        <v>2014</v>
      </c>
      <c r="O1795" t="b">
        <v>1</v>
      </c>
      <c r="P1795">
        <v>2</v>
      </c>
      <c r="Q1795" s="10">
        <f t="shared" si="168"/>
        <v>1</v>
      </c>
      <c r="R1795" s="10">
        <f t="shared" ref="R1795:R1858" si="173">IFERROR(ROUND(E1795/P1795,2),0)</f>
        <v>20</v>
      </c>
      <c r="S1795" t="b">
        <v>0</v>
      </c>
      <c r="T1795" t="s">
        <v>8283</v>
      </c>
      <c r="U1795" s="12" t="s">
        <v>8347</v>
      </c>
      <c r="V1795" t="s">
        <v>8348</v>
      </c>
    </row>
    <row r="1796" spans="1:22" ht="60" hidden="1" x14ac:dyDescent="0.25">
      <c r="A1796">
        <v>1794</v>
      </c>
      <c r="B1796" s="3" t="s">
        <v>1795</v>
      </c>
      <c r="C1796" s="9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f t="shared" si="169"/>
        <v>42046.551180555558</v>
      </c>
      <c r="K1796" s="10">
        <f t="shared" si="170"/>
        <v>2015</v>
      </c>
      <c r="L1796">
        <v>1420636422</v>
      </c>
      <c r="M1796" s="14">
        <f t="shared" si="171"/>
        <v>42011.551180555558</v>
      </c>
      <c r="N1796" s="10">
        <f t="shared" si="172"/>
        <v>2015</v>
      </c>
      <c r="O1796" t="b">
        <v>1</v>
      </c>
      <c r="P1796">
        <v>18</v>
      </c>
      <c r="Q1796" s="10">
        <f t="shared" si="168"/>
        <v>11</v>
      </c>
      <c r="R1796" s="10">
        <f t="shared" si="173"/>
        <v>55.39</v>
      </c>
      <c r="S1796" t="b">
        <v>0</v>
      </c>
      <c r="T1796" t="s">
        <v>8283</v>
      </c>
      <c r="U1796" s="12" t="s">
        <v>8347</v>
      </c>
      <c r="V1796" t="s">
        <v>8348</v>
      </c>
    </row>
    <row r="1797" spans="1:22" ht="45" hidden="1" x14ac:dyDescent="0.25">
      <c r="A1797">
        <v>1795</v>
      </c>
      <c r="B1797" s="3" t="s">
        <v>1796</v>
      </c>
      <c r="C1797" s="9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f t="shared" si="169"/>
        <v>42657.666666666672</v>
      </c>
      <c r="K1797" s="10">
        <f t="shared" si="170"/>
        <v>2016</v>
      </c>
      <c r="L1797">
        <v>1473922541</v>
      </c>
      <c r="M1797" s="14">
        <f t="shared" si="171"/>
        <v>42628.288668981477</v>
      </c>
      <c r="N1797" s="10">
        <f t="shared" si="172"/>
        <v>2016</v>
      </c>
      <c r="O1797" t="b">
        <v>1</v>
      </c>
      <c r="P1797">
        <v>81</v>
      </c>
      <c r="Q1797" s="10">
        <f t="shared" si="168"/>
        <v>39</v>
      </c>
      <c r="R1797" s="10">
        <f t="shared" si="173"/>
        <v>133.9</v>
      </c>
      <c r="S1797" t="b">
        <v>0</v>
      </c>
      <c r="T1797" t="s">
        <v>8283</v>
      </c>
      <c r="U1797" s="12" t="s">
        <v>8347</v>
      </c>
      <c r="V1797" t="s">
        <v>8348</v>
      </c>
    </row>
    <row r="1798" spans="1:22" ht="60" hidden="1" x14ac:dyDescent="0.25">
      <c r="A1798">
        <v>1796</v>
      </c>
      <c r="B1798" s="3" t="s">
        <v>1797</v>
      </c>
      <c r="C1798" s="9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f t="shared" si="169"/>
        <v>42575.439421296294</v>
      </c>
      <c r="K1798" s="10">
        <f t="shared" si="170"/>
        <v>2016</v>
      </c>
      <c r="L1798">
        <v>1464172366</v>
      </c>
      <c r="M1798" s="14">
        <f t="shared" si="171"/>
        <v>42515.439421296294</v>
      </c>
      <c r="N1798" s="10">
        <f t="shared" si="172"/>
        <v>2016</v>
      </c>
      <c r="O1798" t="b">
        <v>1</v>
      </c>
      <c r="P1798">
        <v>86</v>
      </c>
      <c r="Q1798" s="10">
        <f t="shared" si="168"/>
        <v>22</v>
      </c>
      <c r="R1798" s="10">
        <f t="shared" si="173"/>
        <v>48.72</v>
      </c>
      <c r="S1798" t="b">
        <v>0</v>
      </c>
      <c r="T1798" t="s">
        <v>8283</v>
      </c>
      <c r="U1798" s="12" t="s">
        <v>8347</v>
      </c>
      <c r="V1798" t="s">
        <v>8348</v>
      </c>
    </row>
    <row r="1799" spans="1:22" ht="45" hidden="1" x14ac:dyDescent="0.25">
      <c r="A1799">
        <v>1797</v>
      </c>
      <c r="B1799" s="3" t="s">
        <v>1798</v>
      </c>
      <c r="C1799" s="9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f t="shared" si="169"/>
        <v>42719.56931712963</v>
      </c>
      <c r="K1799" s="10">
        <f t="shared" si="170"/>
        <v>2016</v>
      </c>
      <c r="L1799">
        <v>1479217189</v>
      </c>
      <c r="M1799" s="14">
        <f t="shared" si="171"/>
        <v>42689.56931712963</v>
      </c>
      <c r="N1799" s="10">
        <f t="shared" si="172"/>
        <v>2016</v>
      </c>
      <c r="O1799" t="b">
        <v>1</v>
      </c>
      <c r="P1799">
        <v>140</v>
      </c>
      <c r="Q1799" s="10">
        <f t="shared" si="168"/>
        <v>68</v>
      </c>
      <c r="R1799" s="10">
        <f t="shared" si="173"/>
        <v>48.25</v>
      </c>
      <c r="S1799" t="b">
        <v>0</v>
      </c>
      <c r="T1799" t="s">
        <v>8283</v>
      </c>
      <c r="U1799" s="12" t="s">
        <v>8347</v>
      </c>
      <c r="V1799" t="s">
        <v>8348</v>
      </c>
    </row>
    <row r="1800" spans="1:22" ht="45" hidden="1" x14ac:dyDescent="0.25">
      <c r="A1800">
        <v>1798</v>
      </c>
      <c r="B1800" s="3" t="s">
        <v>1799</v>
      </c>
      <c r="C1800" s="9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f t="shared" si="169"/>
        <v>42404.32677083333</v>
      </c>
      <c r="K1800" s="10">
        <f t="shared" si="170"/>
        <v>2016</v>
      </c>
      <c r="L1800">
        <v>1449388233</v>
      </c>
      <c r="M1800" s="14">
        <f t="shared" si="171"/>
        <v>42344.32677083333</v>
      </c>
      <c r="N1800" s="10">
        <f t="shared" si="172"/>
        <v>2015</v>
      </c>
      <c r="O1800" t="b">
        <v>1</v>
      </c>
      <c r="P1800">
        <v>37</v>
      </c>
      <c r="Q1800" s="10">
        <f t="shared" si="168"/>
        <v>14</v>
      </c>
      <c r="R1800" s="10">
        <f t="shared" si="173"/>
        <v>58.97</v>
      </c>
      <c r="S1800" t="b">
        <v>0</v>
      </c>
      <c r="T1800" t="s">
        <v>8283</v>
      </c>
      <c r="U1800" s="12" t="s">
        <v>8347</v>
      </c>
      <c r="V1800" t="s">
        <v>8348</v>
      </c>
    </row>
    <row r="1801" spans="1:22" ht="30" hidden="1" x14ac:dyDescent="0.25">
      <c r="A1801">
        <v>1799</v>
      </c>
      <c r="B1801" s="3" t="s">
        <v>1800</v>
      </c>
      <c r="C1801" s="9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f t="shared" si="169"/>
        <v>41954.884351851855</v>
      </c>
      <c r="K1801" s="10">
        <f t="shared" si="170"/>
        <v>2014</v>
      </c>
      <c r="L1801">
        <v>1414008808</v>
      </c>
      <c r="M1801" s="14">
        <f t="shared" si="171"/>
        <v>41934.842685185184</v>
      </c>
      <c r="N1801" s="10">
        <f t="shared" si="172"/>
        <v>2014</v>
      </c>
      <c r="O1801" t="b">
        <v>1</v>
      </c>
      <c r="P1801">
        <v>6</v>
      </c>
      <c r="Q1801" s="10">
        <f t="shared" si="168"/>
        <v>2</v>
      </c>
      <c r="R1801" s="10">
        <f t="shared" si="173"/>
        <v>11.64</v>
      </c>
      <c r="S1801" t="b">
        <v>0</v>
      </c>
      <c r="T1801" t="s">
        <v>8283</v>
      </c>
      <c r="U1801" s="12" t="s">
        <v>8347</v>
      </c>
      <c r="V1801" t="s">
        <v>8348</v>
      </c>
    </row>
    <row r="1802" spans="1:22" ht="60" hidden="1" x14ac:dyDescent="0.25">
      <c r="A1802">
        <v>1800</v>
      </c>
      <c r="B1802" s="3" t="s">
        <v>1801</v>
      </c>
      <c r="C1802" s="9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f t="shared" si="169"/>
        <v>42653.606134259258</v>
      </c>
      <c r="K1802" s="10">
        <f t="shared" si="170"/>
        <v>2016</v>
      </c>
      <c r="L1802">
        <v>1473517970</v>
      </c>
      <c r="M1802" s="14">
        <f t="shared" si="171"/>
        <v>42623.606134259258</v>
      </c>
      <c r="N1802" s="10">
        <f t="shared" si="172"/>
        <v>2016</v>
      </c>
      <c r="O1802" t="b">
        <v>1</v>
      </c>
      <c r="P1802">
        <v>113</v>
      </c>
      <c r="Q1802" s="10">
        <f t="shared" si="168"/>
        <v>20</v>
      </c>
      <c r="R1802" s="10">
        <f t="shared" si="173"/>
        <v>83.72</v>
      </c>
      <c r="S1802" t="b">
        <v>0</v>
      </c>
      <c r="T1802" t="s">
        <v>8283</v>
      </c>
      <c r="U1802" s="12" t="s">
        <v>8347</v>
      </c>
      <c r="V1802" t="s">
        <v>8348</v>
      </c>
    </row>
    <row r="1803" spans="1:22" ht="60" hidden="1" x14ac:dyDescent="0.25">
      <c r="A1803">
        <v>1801</v>
      </c>
      <c r="B1803" s="3" t="s">
        <v>1802</v>
      </c>
      <c r="C1803" s="9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f t="shared" si="169"/>
        <v>42353.506944444445</v>
      </c>
      <c r="K1803" s="10">
        <f t="shared" si="170"/>
        <v>2015</v>
      </c>
      <c r="L1803">
        <v>1447429868</v>
      </c>
      <c r="M1803" s="14">
        <f t="shared" si="171"/>
        <v>42321.660509259258</v>
      </c>
      <c r="N1803" s="10">
        <f t="shared" si="172"/>
        <v>2015</v>
      </c>
      <c r="O1803" t="b">
        <v>1</v>
      </c>
      <c r="P1803">
        <v>37</v>
      </c>
      <c r="Q1803" s="10">
        <f t="shared" si="168"/>
        <v>14</v>
      </c>
      <c r="R1803" s="10">
        <f t="shared" si="173"/>
        <v>63.65</v>
      </c>
      <c r="S1803" t="b">
        <v>0</v>
      </c>
      <c r="T1803" t="s">
        <v>8283</v>
      </c>
      <c r="U1803" s="12" t="s">
        <v>8347</v>
      </c>
      <c r="V1803" t="s">
        <v>8348</v>
      </c>
    </row>
    <row r="1804" spans="1:22" ht="45" hidden="1" x14ac:dyDescent="0.25">
      <c r="A1804">
        <v>1802</v>
      </c>
      <c r="B1804" s="3" t="s">
        <v>1803</v>
      </c>
      <c r="C1804" s="9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f t="shared" si="169"/>
        <v>42182.915972222225</v>
      </c>
      <c r="K1804" s="10">
        <f t="shared" si="170"/>
        <v>2015</v>
      </c>
      <c r="L1804">
        <v>1433416830</v>
      </c>
      <c r="M1804" s="14">
        <f t="shared" si="171"/>
        <v>42159.47256944445</v>
      </c>
      <c r="N1804" s="10">
        <f t="shared" si="172"/>
        <v>2015</v>
      </c>
      <c r="O1804" t="b">
        <v>1</v>
      </c>
      <c r="P1804">
        <v>18</v>
      </c>
      <c r="Q1804" s="10">
        <f t="shared" si="168"/>
        <v>48</v>
      </c>
      <c r="R1804" s="10">
        <f t="shared" si="173"/>
        <v>94.28</v>
      </c>
      <c r="S1804" t="b">
        <v>0</v>
      </c>
      <c r="T1804" t="s">
        <v>8283</v>
      </c>
      <c r="U1804" s="12" t="s">
        <v>8347</v>
      </c>
      <c r="V1804" t="s">
        <v>8348</v>
      </c>
    </row>
    <row r="1805" spans="1:22" ht="45" hidden="1" x14ac:dyDescent="0.25">
      <c r="A1805">
        <v>1803</v>
      </c>
      <c r="B1805" s="3" t="s">
        <v>1804</v>
      </c>
      <c r="C1805" s="9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f t="shared" si="169"/>
        <v>42049.071550925932</v>
      </c>
      <c r="K1805" s="10">
        <f t="shared" si="170"/>
        <v>2015</v>
      </c>
      <c r="L1805">
        <v>1421199782</v>
      </c>
      <c r="M1805" s="14">
        <f t="shared" si="171"/>
        <v>42018.071550925932</v>
      </c>
      <c r="N1805" s="10">
        <f t="shared" si="172"/>
        <v>2015</v>
      </c>
      <c r="O1805" t="b">
        <v>1</v>
      </c>
      <c r="P1805">
        <v>75</v>
      </c>
      <c r="Q1805" s="10">
        <f t="shared" si="168"/>
        <v>31</v>
      </c>
      <c r="R1805" s="10">
        <f t="shared" si="173"/>
        <v>71.87</v>
      </c>
      <c r="S1805" t="b">
        <v>0</v>
      </c>
      <c r="T1805" t="s">
        <v>8283</v>
      </c>
      <c r="U1805" s="12" t="s">
        <v>8347</v>
      </c>
      <c r="V1805" t="s">
        <v>8348</v>
      </c>
    </row>
    <row r="1806" spans="1:22" ht="45" hidden="1" x14ac:dyDescent="0.25">
      <c r="A1806">
        <v>1804</v>
      </c>
      <c r="B1806" s="3" t="s">
        <v>1805</v>
      </c>
      <c r="C1806" s="9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f t="shared" si="169"/>
        <v>42322.719953703709</v>
      </c>
      <c r="K1806" s="10">
        <f t="shared" si="170"/>
        <v>2015</v>
      </c>
      <c r="L1806">
        <v>1444061804</v>
      </c>
      <c r="M1806" s="14">
        <f t="shared" si="171"/>
        <v>42282.678287037037</v>
      </c>
      <c r="N1806" s="10">
        <f t="shared" si="172"/>
        <v>2015</v>
      </c>
      <c r="O1806" t="b">
        <v>1</v>
      </c>
      <c r="P1806">
        <v>52</v>
      </c>
      <c r="Q1806" s="10">
        <f t="shared" si="168"/>
        <v>35</v>
      </c>
      <c r="R1806" s="10">
        <f t="shared" si="173"/>
        <v>104.85</v>
      </c>
      <c r="S1806" t="b">
        <v>0</v>
      </c>
      <c r="T1806" t="s">
        <v>8283</v>
      </c>
      <c r="U1806" s="12" t="s">
        <v>8347</v>
      </c>
      <c r="V1806" t="s">
        <v>8348</v>
      </c>
    </row>
    <row r="1807" spans="1:22" ht="60" hidden="1" x14ac:dyDescent="0.25">
      <c r="A1807">
        <v>1805</v>
      </c>
      <c r="B1807" s="3" t="s">
        <v>1806</v>
      </c>
      <c r="C1807" s="9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f t="shared" si="169"/>
        <v>42279.75</v>
      </c>
      <c r="K1807" s="10">
        <f t="shared" si="170"/>
        <v>2015</v>
      </c>
      <c r="L1807">
        <v>1441048658</v>
      </c>
      <c r="M1807" s="14">
        <f t="shared" si="171"/>
        <v>42247.803912037038</v>
      </c>
      <c r="N1807" s="10">
        <f t="shared" si="172"/>
        <v>2015</v>
      </c>
      <c r="O1807" t="b">
        <v>1</v>
      </c>
      <c r="P1807">
        <v>122</v>
      </c>
      <c r="Q1807" s="10">
        <f t="shared" si="168"/>
        <v>36</v>
      </c>
      <c r="R1807" s="10">
        <f t="shared" si="173"/>
        <v>67.14</v>
      </c>
      <c r="S1807" t="b">
        <v>0</v>
      </c>
      <c r="T1807" t="s">
        <v>8283</v>
      </c>
      <c r="U1807" s="12" t="s">
        <v>8347</v>
      </c>
      <c r="V1807" t="s">
        <v>8348</v>
      </c>
    </row>
    <row r="1808" spans="1:22" ht="60" hidden="1" x14ac:dyDescent="0.25">
      <c r="A1808">
        <v>1806</v>
      </c>
      <c r="B1808" s="3" t="s">
        <v>1807</v>
      </c>
      <c r="C1808" s="9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f t="shared" si="169"/>
        <v>41912.638298611113</v>
      </c>
      <c r="K1808" s="10">
        <f t="shared" si="170"/>
        <v>2014</v>
      </c>
      <c r="L1808">
        <v>1409066349</v>
      </c>
      <c r="M1808" s="14">
        <f t="shared" si="171"/>
        <v>41877.638298611113</v>
      </c>
      <c r="N1808" s="10">
        <f t="shared" si="172"/>
        <v>2014</v>
      </c>
      <c r="O1808" t="b">
        <v>1</v>
      </c>
      <c r="P1808">
        <v>8</v>
      </c>
      <c r="Q1808" s="10">
        <f t="shared" si="168"/>
        <v>3</v>
      </c>
      <c r="R1808" s="10">
        <f t="shared" si="173"/>
        <v>73.88</v>
      </c>
      <c r="S1808" t="b">
        <v>0</v>
      </c>
      <c r="T1808" t="s">
        <v>8283</v>
      </c>
      <c r="U1808" s="12" t="s">
        <v>8347</v>
      </c>
      <c r="V1808" t="s">
        <v>8348</v>
      </c>
    </row>
    <row r="1809" spans="1:22" ht="30" hidden="1" x14ac:dyDescent="0.25">
      <c r="A1809">
        <v>1807</v>
      </c>
      <c r="B1809" s="3" t="s">
        <v>1808</v>
      </c>
      <c r="C1809" s="9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f t="shared" si="169"/>
        <v>41910.068437499998</v>
      </c>
      <c r="K1809" s="10">
        <f t="shared" si="170"/>
        <v>2014</v>
      </c>
      <c r="L1809">
        <v>1409276313</v>
      </c>
      <c r="M1809" s="14">
        <f t="shared" si="171"/>
        <v>41880.068437499998</v>
      </c>
      <c r="N1809" s="10">
        <f t="shared" si="172"/>
        <v>2014</v>
      </c>
      <c r="O1809" t="b">
        <v>1</v>
      </c>
      <c r="P1809">
        <v>8</v>
      </c>
      <c r="Q1809" s="10">
        <f t="shared" si="168"/>
        <v>11</v>
      </c>
      <c r="R1809" s="10">
        <f t="shared" si="173"/>
        <v>69.13</v>
      </c>
      <c r="S1809" t="b">
        <v>0</v>
      </c>
      <c r="T1809" t="s">
        <v>8283</v>
      </c>
      <c r="U1809" s="12" t="s">
        <v>8347</v>
      </c>
      <c r="V1809" t="s">
        <v>8348</v>
      </c>
    </row>
    <row r="1810" spans="1:22" ht="60" hidden="1" x14ac:dyDescent="0.25">
      <c r="A1810">
        <v>1808</v>
      </c>
      <c r="B1810" s="3" t="s">
        <v>1809</v>
      </c>
      <c r="C1810" s="9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f t="shared" si="169"/>
        <v>42777.680902777778</v>
      </c>
      <c r="K1810" s="10">
        <f t="shared" si="170"/>
        <v>2017</v>
      </c>
      <c r="L1810">
        <v>1483806030</v>
      </c>
      <c r="M1810" s="14">
        <f t="shared" si="171"/>
        <v>42742.680902777778</v>
      </c>
      <c r="N1810" s="10">
        <f t="shared" si="172"/>
        <v>2017</v>
      </c>
      <c r="O1810" t="b">
        <v>1</v>
      </c>
      <c r="P1810">
        <v>96</v>
      </c>
      <c r="Q1810" s="10">
        <f t="shared" si="168"/>
        <v>41</v>
      </c>
      <c r="R1810" s="10">
        <f t="shared" si="173"/>
        <v>120.77</v>
      </c>
      <c r="S1810" t="b">
        <v>0</v>
      </c>
      <c r="T1810" t="s">
        <v>8283</v>
      </c>
      <c r="U1810" s="12" t="s">
        <v>8347</v>
      </c>
      <c r="V1810" t="s">
        <v>8348</v>
      </c>
    </row>
    <row r="1811" spans="1:22" ht="45" hidden="1" x14ac:dyDescent="0.25">
      <c r="A1811">
        <v>1809</v>
      </c>
      <c r="B1811" s="3" t="s">
        <v>1810</v>
      </c>
      <c r="C1811" s="9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f t="shared" si="169"/>
        <v>42064.907858796301</v>
      </c>
      <c r="K1811" s="10">
        <f t="shared" si="170"/>
        <v>2015</v>
      </c>
      <c r="L1811">
        <v>1422222439</v>
      </c>
      <c r="M1811" s="14">
        <f t="shared" si="171"/>
        <v>42029.907858796301</v>
      </c>
      <c r="N1811" s="10">
        <f t="shared" si="172"/>
        <v>2015</v>
      </c>
      <c r="O1811" t="b">
        <v>1</v>
      </c>
      <c r="P1811">
        <v>9</v>
      </c>
      <c r="Q1811" s="10">
        <f t="shared" si="168"/>
        <v>11</v>
      </c>
      <c r="R1811" s="10">
        <f t="shared" si="173"/>
        <v>42.22</v>
      </c>
      <c r="S1811" t="b">
        <v>0</v>
      </c>
      <c r="T1811" t="s">
        <v>8283</v>
      </c>
      <c r="U1811" s="12" t="s">
        <v>8347</v>
      </c>
      <c r="V1811" t="s">
        <v>8348</v>
      </c>
    </row>
    <row r="1812" spans="1:22" ht="45" hidden="1" x14ac:dyDescent="0.25">
      <c r="A1812">
        <v>1810</v>
      </c>
      <c r="B1812" s="3" t="s">
        <v>1811</v>
      </c>
      <c r="C1812" s="9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f t="shared" si="169"/>
        <v>41872.91002314815</v>
      </c>
      <c r="K1812" s="10">
        <f t="shared" si="170"/>
        <v>2014</v>
      </c>
      <c r="L1812">
        <v>1407621026</v>
      </c>
      <c r="M1812" s="14">
        <f t="shared" si="171"/>
        <v>41860.91002314815</v>
      </c>
      <c r="N1812" s="10">
        <f t="shared" si="172"/>
        <v>2014</v>
      </c>
      <c r="O1812" t="b">
        <v>0</v>
      </c>
      <c r="P1812">
        <v>2</v>
      </c>
      <c r="Q1812" s="10">
        <f t="shared" si="168"/>
        <v>3</v>
      </c>
      <c r="R1812" s="10">
        <f t="shared" si="173"/>
        <v>7.5</v>
      </c>
      <c r="S1812" t="b">
        <v>0</v>
      </c>
      <c r="T1812" t="s">
        <v>8283</v>
      </c>
      <c r="U1812" s="12" t="s">
        <v>8347</v>
      </c>
      <c r="V1812" t="s">
        <v>8348</v>
      </c>
    </row>
    <row r="1813" spans="1:22" ht="45" hidden="1" x14ac:dyDescent="0.25">
      <c r="A1813">
        <v>1811</v>
      </c>
      <c r="B1813" s="3" t="s">
        <v>1812</v>
      </c>
      <c r="C1813" s="9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f t="shared" si="169"/>
        <v>41936.166666666664</v>
      </c>
      <c r="K1813" s="10">
        <f t="shared" si="170"/>
        <v>2014</v>
      </c>
      <c r="L1813">
        <v>1408962270</v>
      </c>
      <c r="M1813" s="14">
        <f t="shared" si="171"/>
        <v>41876.433680555558</v>
      </c>
      <c r="N1813" s="10">
        <f t="shared" si="172"/>
        <v>2014</v>
      </c>
      <c r="O1813" t="b">
        <v>0</v>
      </c>
      <c r="P1813">
        <v>26</v>
      </c>
      <c r="Q1813" s="10">
        <f t="shared" si="168"/>
        <v>0</v>
      </c>
      <c r="R1813" s="10">
        <f t="shared" si="173"/>
        <v>1.54</v>
      </c>
      <c r="S1813" t="b">
        <v>0</v>
      </c>
      <c r="T1813" t="s">
        <v>8283</v>
      </c>
      <c r="U1813" s="12" t="s">
        <v>8347</v>
      </c>
      <c r="V1813" t="s">
        <v>8348</v>
      </c>
    </row>
    <row r="1814" spans="1:22" ht="60" hidden="1" x14ac:dyDescent="0.25">
      <c r="A1814">
        <v>1812</v>
      </c>
      <c r="B1814" s="3" t="s">
        <v>1813</v>
      </c>
      <c r="C1814" s="9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f t="shared" si="169"/>
        <v>42554.318703703699</v>
      </c>
      <c r="K1814" s="10">
        <f t="shared" si="170"/>
        <v>2016</v>
      </c>
      <c r="L1814">
        <v>1464939536</v>
      </c>
      <c r="M1814" s="14">
        <f t="shared" si="171"/>
        <v>42524.318703703699</v>
      </c>
      <c r="N1814" s="10">
        <f t="shared" si="172"/>
        <v>2016</v>
      </c>
      <c r="O1814" t="b">
        <v>0</v>
      </c>
      <c r="P1814">
        <v>23</v>
      </c>
      <c r="Q1814" s="10">
        <f t="shared" si="168"/>
        <v>13</v>
      </c>
      <c r="R1814" s="10">
        <f t="shared" si="173"/>
        <v>37.61</v>
      </c>
      <c r="S1814" t="b">
        <v>0</v>
      </c>
      <c r="T1814" t="s">
        <v>8283</v>
      </c>
      <c r="U1814" s="12" t="s">
        <v>8347</v>
      </c>
      <c r="V1814" t="s">
        <v>8348</v>
      </c>
    </row>
    <row r="1815" spans="1:22" ht="45" hidden="1" x14ac:dyDescent="0.25">
      <c r="A1815">
        <v>1813</v>
      </c>
      <c r="B1815" s="3" t="s">
        <v>1814</v>
      </c>
      <c r="C1815" s="9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f t="shared" si="169"/>
        <v>41859.889027777775</v>
      </c>
      <c r="K1815" s="10">
        <f t="shared" si="170"/>
        <v>2014</v>
      </c>
      <c r="L1815">
        <v>1404940812</v>
      </c>
      <c r="M1815" s="14">
        <f t="shared" si="171"/>
        <v>41829.889027777775</v>
      </c>
      <c r="N1815" s="10">
        <f t="shared" si="172"/>
        <v>2014</v>
      </c>
      <c r="O1815" t="b">
        <v>0</v>
      </c>
      <c r="P1815">
        <v>0</v>
      </c>
      <c r="Q1815" s="10">
        <f t="shared" si="168"/>
        <v>0</v>
      </c>
      <c r="R1815" s="10">
        <f t="shared" si="173"/>
        <v>0</v>
      </c>
      <c r="S1815" t="b">
        <v>0</v>
      </c>
      <c r="T1815" t="s">
        <v>8283</v>
      </c>
      <c r="U1815" s="12" t="s">
        <v>8347</v>
      </c>
      <c r="V1815" t="s">
        <v>8348</v>
      </c>
    </row>
    <row r="1816" spans="1:22" ht="45" hidden="1" x14ac:dyDescent="0.25">
      <c r="A1816">
        <v>1814</v>
      </c>
      <c r="B1816" s="3" t="s">
        <v>1815</v>
      </c>
      <c r="C1816" s="9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f t="shared" si="169"/>
        <v>42063.314074074078</v>
      </c>
      <c r="K1816" s="10">
        <f t="shared" si="170"/>
        <v>2015</v>
      </c>
      <c r="L1816">
        <v>1422516736</v>
      </c>
      <c r="M1816" s="14">
        <f t="shared" si="171"/>
        <v>42033.314074074078</v>
      </c>
      <c r="N1816" s="10">
        <f t="shared" si="172"/>
        <v>2015</v>
      </c>
      <c r="O1816" t="b">
        <v>0</v>
      </c>
      <c r="P1816">
        <v>140</v>
      </c>
      <c r="Q1816" s="10">
        <f t="shared" si="168"/>
        <v>49</v>
      </c>
      <c r="R1816" s="10">
        <f t="shared" si="173"/>
        <v>42.16</v>
      </c>
      <c r="S1816" t="b">
        <v>0</v>
      </c>
      <c r="T1816" t="s">
        <v>8283</v>
      </c>
      <c r="U1816" s="12" t="s">
        <v>8347</v>
      </c>
      <c r="V1816" t="s">
        <v>8348</v>
      </c>
    </row>
    <row r="1817" spans="1:22" ht="60" hidden="1" x14ac:dyDescent="0.25">
      <c r="A1817">
        <v>1815</v>
      </c>
      <c r="B1817" s="3" t="s">
        <v>1816</v>
      </c>
      <c r="C1817" s="9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f t="shared" si="169"/>
        <v>42186.906678240746</v>
      </c>
      <c r="K1817" s="10">
        <f t="shared" si="170"/>
        <v>2015</v>
      </c>
      <c r="L1817">
        <v>1434577537</v>
      </c>
      <c r="M1817" s="14">
        <f t="shared" si="171"/>
        <v>42172.906678240746</v>
      </c>
      <c r="N1817" s="10">
        <f t="shared" si="172"/>
        <v>2015</v>
      </c>
      <c r="O1817" t="b">
        <v>0</v>
      </c>
      <c r="P1817">
        <v>0</v>
      </c>
      <c r="Q1817" s="10">
        <f t="shared" si="168"/>
        <v>0</v>
      </c>
      <c r="R1817" s="10">
        <f t="shared" si="173"/>
        <v>0</v>
      </c>
      <c r="S1817" t="b">
        <v>0</v>
      </c>
      <c r="T1817" t="s">
        <v>8283</v>
      </c>
      <c r="U1817" s="12" t="s">
        <v>8347</v>
      </c>
      <c r="V1817" t="s">
        <v>8348</v>
      </c>
    </row>
    <row r="1818" spans="1:22" ht="45" hidden="1" x14ac:dyDescent="0.25">
      <c r="A1818">
        <v>1816</v>
      </c>
      <c r="B1818" s="3" t="s">
        <v>1817</v>
      </c>
      <c r="C1818" s="9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f t="shared" si="169"/>
        <v>42576.791666666672</v>
      </c>
      <c r="K1818" s="10">
        <f t="shared" si="170"/>
        <v>2016</v>
      </c>
      <c r="L1818">
        <v>1467061303</v>
      </c>
      <c r="M1818" s="14">
        <f t="shared" si="171"/>
        <v>42548.876192129625</v>
      </c>
      <c r="N1818" s="10">
        <f t="shared" si="172"/>
        <v>2016</v>
      </c>
      <c r="O1818" t="b">
        <v>0</v>
      </c>
      <c r="P1818">
        <v>6</v>
      </c>
      <c r="Q1818" s="10">
        <f t="shared" si="168"/>
        <v>2</v>
      </c>
      <c r="R1818" s="10">
        <f t="shared" si="173"/>
        <v>84.83</v>
      </c>
      <c r="S1818" t="b">
        <v>0</v>
      </c>
      <c r="T1818" t="s">
        <v>8283</v>
      </c>
      <c r="U1818" s="12" t="s">
        <v>8347</v>
      </c>
      <c r="V1818" t="s">
        <v>8348</v>
      </c>
    </row>
    <row r="1819" spans="1:22" ht="45" hidden="1" x14ac:dyDescent="0.25">
      <c r="A1819">
        <v>1817</v>
      </c>
      <c r="B1819" s="3" t="s">
        <v>1818</v>
      </c>
      <c r="C1819" s="9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f t="shared" si="169"/>
        <v>42765.290972222225</v>
      </c>
      <c r="K1819" s="10">
        <f t="shared" si="170"/>
        <v>2017</v>
      </c>
      <c r="L1819">
        <v>1480607607</v>
      </c>
      <c r="M1819" s="14">
        <f t="shared" si="171"/>
        <v>42705.662118055552</v>
      </c>
      <c r="N1819" s="10">
        <f t="shared" si="172"/>
        <v>2016</v>
      </c>
      <c r="O1819" t="b">
        <v>0</v>
      </c>
      <c r="P1819">
        <v>100</v>
      </c>
      <c r="Q1819" s="10">
        <f t="shared" si="168"/>
        <v>52</v>
      </c>
      <c r="R1819" s="10">
        <f t="shared" si="173"/>
        <v>94.19</v>
      </c>
      <c r="S1819" t="b">
        <v>0</v>
      </c>
      <c r="T1819" t="s">
        <v>8283</v>
      </c>
      <c r="U1819" s="12" t="s">
        <v>8347</v>
      </c>
      <c r="V1819" t="s">
        <v>8348</v>
      </c>
    </row>
    <row r="1820" spans="1:22" ht="45" hidden="1" x14ac:dyDescent="0.25">
      <c r="A1820">
        <v>1818</v>
      </c>
      <c r="B1820" s="3" t="s">
        <v>1819</v>
      </c>
      <c r="C1820" s="9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f t="shared" si="169"/>
        <v>42097.192708333328</v>
      </c>
      <c r="K1820" s="10">
        <f t="shared" si="170"/>
        <v>2015</v>
      </c>
      <c r="L1820">
        <v>1425447450</v>
      </c>
      <c r="M1820" s="14">
        <f t="shared" si="171"/>
        <v>42067.234375</v>
      </c>
      <c r="N1820" s="10">
        <f t="shared" si="172"/>
        <v>2015</v>
      </c>
      <c r="O1820" t="b">
        <v>0</v>
      </c>
      <c r="P1820">
        <v>0</v>
      </c>
      <c r="Q1820" s="10">
        <f t="shared" si="168"/>
        <v>0</v>
      </c>
      <c r="R1820" s="10">
        <f t="shared" si="173"/>
        <v>0</v>
      </c>
      <c r="S1820" t="b">
        <v>0</v>
      </c>
      <c r="T1820" t="s">
        <v>8283</v>
      </c>
      <c r="U1820" s="12" t="s">
        <v>8347</v>
      </c>
      <c r="V1820" t="s">
        <v>8348</v>
      </c>
    </row>
    <row r="1821" spans="1:22" ht="60" hidden="1" x14ac:dyDescent="0.25">
      <c r="A1821">
        <v>1819</v>
      </c>
      <c r="B1821" s="3" t="s">
        <v>1820</v>
      </c>
      <c r="C1821" s="9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f t="shared" si="169"/>
        <v>41850.752268518518</v>
      </c>
      <c r="K1821" s="10">
        <f t="shared" si="170"/>
        <v>2014</v>
      </c>
      <c r="L1821">
        <v>1404151396</v>
      </c>
      <c r="M1821" s="14">
        <f t="shared" si="171"/>
        <v>41820.752268518518</v>
      </c>
      <c r="N1821" s="10">
        <f t="shared" si="172"/>
        <v>2014</v>
      </c>
      <c r="O1821" t="b">
        <v>0</v>
      </c>
      <c r="P1821">
        <v>4</v>
      </c>
      <c r="Q1821" s="10">
        <f t="shared" si="168"/>
        <v>2</v>
      </c>
      <c r="R1821" s="10">
        <f t="shared" si="173"/>
        <v>6.25</v>
      </c>
      <c r="S1821" t="b">
        <v>0</v>
      </c>
      <c r="T1821" t="s">
        <v>8283</v>
      </c>
      <c r="U1821" s="12" t="s">
        <v>8347</v>
      </c>
      <c r="V1821" t="s">
        <v>8348</v>
      </c>
    </row>
    <row r="1822" spans="1:22" ht="60" hidden="1" x14ac:dyDescent="0.25">
      <c r="A1822">
        <v>1820</v>
      </c>
      <c r="B1822" s="3" t="s">
        <v>1821</v>
      </c>
      <c r="C1822" s="9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f t="shared" si="169"/>
        <v>42095.042708333334</v>
      </c>
      <c r="K1822" s="10">
        <f t="shared" si="170"/>
        <v>2015</v>
      </c>
      <c r="L1822">
        <v>1425261690</v>
      </c>
      <c r="M1822" s="14">
        <f t="shared" si="171"/>
        <v>42065.084375000006</v>
      </c>
      <c r="N1822" s="10">
        <f t="shared" si="172"/>
        <v>2015</v>
      </c>
      <c r="O1822" t="b">
        <v>0</v>
      </c>
      <c r="P1822">
        <v>8</v>
      </c>
      <c r="Q1822" s="10">
        <f t="shared" si="168"/>
        <v>7</v>
      </c>
      <c r="R1822" s="10">
        <f t="shared" si="173"/>
        <v>213.38</v>
      </c>
      <c r="S1822" t="b">
        <v>0</v>
      </c>
      <c r="T1822" t="s">
        <v>8283</v>
      </c>
      <c r="U1822" s="12" t="s">
        <v>8347</v>
      </c>
      <c r="V1822" t="s">
        <v>8348</v>
      </c>
    </row>
    <row r="1823" spans="1:22" ht="45" hidden="1" x14ac:dyDescent="0.25">
      <c r="A1823">
        <v>1821</v>
      </c>
      <c r="B1823" s="3" t="s">
        <v>1822</v>
      </c>
      <c r="C1823" s="9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f t="shared" si="169"/>
        <v>40971.319062499999</v>
      </c>
      <c r="K1823" s="10">
        <f t="shared" si="170"/>
        <v>2012</v>
      </c>
      <c r="L1823">
        <v>1326872367</v>
      </c>
      <c r="M1823" s="14">
        <f t="shared" si="171"/>
        <v>40926.319062499999</v>
      </c>
      <c r="N1823" s="10">
        <f t="shared" si="172"/>
        <v>2012</v>
      </c>
      <c r="O1823" t="b">
        <v>0</v>
      </c>
      <c r="P1823">
        <v>57</v>
      </c>
      <c r="Q1823" s="10">
        <f t="shared" si="168"/>
        <v>135</v>
      </c>
      <c r="R1823" s="10">
        <f t="shared" si="173"/>
        <v>59.16</v>
      </c>
      <c r="S1823" t="b">
        <v>1</v>
      </c>
      <c r="T1823" t="s">
        <v>8274</v>
      </c>
      <c r="U1823" s="12" t="s">
        <v>8334</v>
      </c>
      <c r="V1823" t="s">
        <v>8335</v>
      </c>
    </row>
    <row r="1824" spans="1:22" ht="30" hidden="1" x14ac:dyDescent="0.25">
      <c r="A1824">
        <v>1822</v>
      </c>
      <c r="B1824" s="3" t="s">
        <v>1823</v>
      </c>
      <c r="C1824" s="9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f t="shared" si="169"/>
        <v>41670.792361111111</v>
      </c>
      <c r="K1824" s="10">
        <f t="shared" si="170"/>
        <v>2014</v>
      </c>
      <c r="L1824">
        <v>1388084862</v>
      </c>
      <c r="M1824" s="14">
        <f t="shared" si="171"/>
        <v>41634.797013888885</v>
      </c>
      <c r="N1824" s="10">
        <f t="shared" si="172"/>
        <v>2013</v>
      </c>
      <c r="O1824" t="b">
        <v>0</v>
      </c>
      <c r="P1824">
        <v>11</v>
      </c>
      <c r="Q1824" s="10">
        <f t="shared" si="168"/>
        <v>100</v>
      </c>
      <c r="R1824" s="10">
        <f t="shared" si="173"/>
        <v>27.27</v>
      </c>
      <c r="S1824" t="b">
        <v>1</v>
      </c>
      <c r="T1824" t="s">
        <v>8274</v>
      </c>
      <c r="U1824" s="12" t="s">
        <v>8334</v>
      </c>
      <c r="V1824" t="s">
        <v>8335</v>
      </c>
    </row>
    <row r="1825" spans="1:22" ht="60" hidden="1" x14ac:dyDescent="0.25">
      <c r="A1825">
        <v>1823</v>
      </c>
      <c r="B1825" s="3" t="s">
        <v>1824</v>
      </c>
      <c r="C1825" s="9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f t="shared" si="169"/>
        <v>41206.684907407405</v>
      </c>
      <c r="K1825" s="10">
        <f t="shared" si="170"/>
        <v>2012</v>
      </c>
      <c r="L1825">
        <v>1348503976</v>
      </c>
      <c r="M1825" s="14">
        <f t="shared" si="171"/>
        <v>41176.684907407405</v>
      </c>
      <c r="N1825" s="10">
        <f t="shared" si="172"/>
        <v>2012</v>
      </c>
      <c r="O1825" t="b">
        <v>0</v>
      </c>
      <c r="P1825">
        <v>33</v>
      </c>
      <c r="Q1825" s="10">
        <f t="shared" si="168"/>
        <v>116</v>
      </c>
      <c r="R1825" s="10">
        <f t="shared" si="173"/>
        <v>24.58</v>
      </c>
      <c r="S1825" t="b">
        <v>1</v>
      </c>
      <c r="T1825" t="s">
        <v>8274</v>
      </c>
      <c r="U1825" s="12" t="s">
        <v>8334</v>
      </c>
      <c r="V1825" t="s">
        <v>8335</v>
      </c>
    </row>
    <row r="1826" spans="1:22" hidden="1" x14ac:dyDescent="0.25">
      <c r="A1826">
        <v>1824</v>
      </c>
      <c r="B1826" s="3" t="s">
        <v>1825</v>
      </c>
      <c r="C1826" s="9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f t="shared" si="169"/>
        <v>41647.088888888888</v>
      </c>
      <c r="K1826" s="10">
        <f t="shared" si="170"/>
        <v>2014</v>
      </c>
      <c r="L1826">
        <v>1387403967</v>
      </c>
      <c r="M1826" s="14">
        <f t="shared" si="171"/>
        <v>41626.916284722225</v>
      </c>
      <c r="N1826" s="10">
        <f t="shared" si="172"/>
        <v>2013</v>
      </c>
      <c r="O1826" t="b">
        <v>0</v>
      </c>
      <c r="P1826">
        <v>40</v>
      </c>
      <c r="Q1826" s="10">
        <f t="shared" si="168"/>
        <v>100</v>
      </c>
      <c r="R1826" s="10">
        <f t="shared" si="173"/>
        <v>75.05</v>
      </c>
      <c r="S1826" t="b">
        <v>1</v>
      </c>
      <c r="T1826" t="s">
        <v>8274</v>
      </c>
      <c r="U1826" s="12" t="s">
        <v>8334</v>
      </c>
      <c r="V1826" t="s">
        <v>8335</v>
      </c>
    </row>
    <row r="1827" spans="1:22" ht="60" hidden="1" x14ac:dyDescent="0.25">
      <c r="A1827">
        <v>1825</v>
      </c>
      <c r="B1827" s="3" t="s">
        <v>1826</v>
      </c>
      <c r="C1827" s="9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f t="shared" si="169"/>
        <v>41466.83452546296</v>
      </c>
      <c r="K1827" s="10">
        <f t="shared" si="170"/>
        <v>2013</v>
      </c>
      <c r="L1827">
        <v>1371585703</v>
      </c>
      <c r="M1827" s="14">
        <f t="shared" si="171"/>
        <v>41443.83452546296</v>
      </c>
      <c r="N1827" s="10">
        <f t="shared" si="172"/>
        <v>2013</v>
      </c>
      <c r="O1827" t="b">
        <v>0</v>
      </c>
      <c r="P1827">
        <v>50</v>
      </c>
      <c r="Q1827" s="10">
        <f t="shared" si="168"/>
        <v>105</v>
      </c>
      <c r="R1827" s="10">
        <f t="shared" si="173"/>
        <v>42.02</v>
      </c>
      <c r="S1827" t="b">
        <v>1</v>
      </c>
      <c r="T1827" t="s">
        <v>8274</v>
      </c>
      <c r="U1827" s="12" t="s">
        <v>8334</v>
      </c>
      <c r="V1827" t="s">
        <v>8335</v>
      </c>
    </row>
    <row r="1828" spans="1:22" ht="30" hidden="1" x14ac:dyDescent="0.25">
      <c r="A1828">
        <v>1826</v>
      </c>
      <c r="B1828" s="3" t="s">
        <v>1827</v>
      </c>
      <c r="C1828" s="9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f t="shared" si="169"/>
        <v>41687.923807870371</v>
      </c>
      <c r="K1828" s="10">
        <f t="shared" si="170"/>
        <v>2014</v>
      </c>
      <c r="L1828">
        <v>1390083017</v>
      </c>
      <c r="M1828" s="14">
        <f t="shared" si="171"/>
        <v>41657.923807870371</v>
      </c>
      <c r="N1828" s="10">
        <f t="shared" si="172"/>
        <v>2014</v>
      </c>
      <c r="O1828" t="b">
        <v>0</v>
      </c>
      <c r="P1828">
        <v>38</v>
      </c>
      <c r="Q1828" s="10">
        <f t="shared" si="168"/>
        <v>101</v>
      </c>
      <c r="R1828" s="10">
        <f t="shared" si="173"/>
        <v>53.16</v>
      </c>
      <c r="S1828" t="b">
        <v>1</v>
      </c>
      <c r="T1828" t="s">
        <v>8274</v>
      </c>
      <c r="U1828" s="12" t="s">
        <v>8334</v>
      </c>
      <c r="V1828" t="s">
        <v>8335</v>
      </c>
    </row>
    <row r="1829" spans="1:22" ht="60" hidden="1" x14ac:dyDescent="0.25">
      <c r="A1829">
        <v>1827</v>
      </c>
      <c r="B1829" s="3" t="s">
        <v>1828</v>
      </c>
      <c r="C1829" s="9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f t="shared" si="169"/>
        <v>40605.325937499998</v>
      </c>
      <c r="K1829" s="10">
        <f t="shared" si="170"/>
        <v>2011</v>
      </c>
      <c r="L1829">
        <v>1294818561</v>
      </c>
      <c r="M1829" s="14">
        <f t="shared" si="171"/>
        <v>40555.325937499998</v>
      </c>
      <c r="N1829" s="10">
        <f t="shared" si="172"/>
        <v>2011</v>
      </c>
      <c r="O1829" t="b">
        <v>0</v>
      </c>
      <c r="P1829">
        <v>96</v>
      </c>
      <c r="Q1829" s="10">
        <f t="shared" si="168"/>
        <v>101</v>
      </c>
      <c r="R1829" s="10">
        <f t="shared" si="173"/>
        <v>83.89</v>
      </c>
      <c r="S1829" t="b">
        <v>1</v>
      </c>
      <c r="T1829" t="s">
        <v>8274</v>
      </c>
      <c r="U1829" s="12" t="s">
        <v>8334</v>
      </c>
      <c r="V1829" t="s">
        <v>8335</v>
      </c>
    </row>
    <row r="1830" spans="1:22" ht="60" hidden="1" x14ac:dyDescent="0.25">
      <c r="A1830">
        <v>1828</v>
      </c>
      <c r="B1830" s="3" t="s">
        <v>1829</v>
      </c>
      <c r="C1830" s="9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f t="shared" si="169"/>
        <v>41768.916666666664</v>
      </c>
      <c r="K1830" s="10">
        <f t="shared" si="170"/>
        <v>2014</v>
      </c>
      <c r="L1830">
        <v>1396906530</v>
      </c>
      <c r="M1830" s="14">
        <f t="shared" si="171"/>
        <v>41736.899652777778</v>
      </c>
      <c r="N1830" s="10">
        <f t="shared" si="172"/>
        <v>2014</v>
      </c>
      <c r="O1830" t="b">
        <v>0</v>
      </c>
      <c r="P1830">
        <v>48</v>
      </c>
      <c r="Q1830" s="10">
        <f t="shared" si="168"/>
        <v>100</v>
      </c>
      <c r="R1830" s="10">
        <f t="shared" si="173"/>
        <v>417.33</v>
      </c>
      <c r="S1830" t="b">
        <v>1</v>
      </c>
      <c r="T1830" t="s">
        <v>8274</v>
      </c>
      <c r="U1830" s="12" t="s">
        <v>8334</v>
      </c>
      <c r="V1830" t="s">
        <v>8335</v>
      </c>
    </row>
    <row r="1831" spans="1:22" ht="45" hidden="1" x14ac:dyDescent="0.25">
      <c r="A1831">
        <v>1829</v>
      </c>
      <c r="B1831" s="3" t="s">
        <v>1830</v>
      </c>
      <c r="C1831" s="9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f t="shared" si="169"/>
        <v>40564.916666666664</v>
      </c>
      <c r="K1831" s="10">
        <f t="shared" si="170"/>
        <v>2011</v>
      </c>
      <c r="L1831">
        <v>1291428371</v>
      </c>
      <c r="M1831" s="14">
        <f t="shared" si="171"/>
        <v>40516.087627314817</v>
      </c>
      <c r="N1831" s="10">
        <f t="shared" si="172"/>
        <v>2010</v>
      </c>
      <c r="O1831" t="b">
        <v>0</v>
      </c>
      <c r="P1831">
        <v>33</v>
      </c>
      <c r="Q1831" s="10">
        <f t="shared" si="168"/>
        <v>167</v>
      </c>
      <c r="R1831" s="10">
        <f t="shared" si="173"/>
        <v>75.77</v>
      </c>
      <c r="S1831" t="b">
        <v>1</v>
      </c>
      <c r="T1831" t="s">
        <v>8274</v>
      </c>
      <c r="U1831" s="12" t="s">
        <v>8334</v>
      </c>
      <c r="V1831" t="s">
        <v>8335</v>
      </c>
    </row>
    <row r="1832" spans="1:22" ht="45" hidden="1" x14ac:dyDescent="0.25">
      <c r="A1832">
        <v>1830</v>
      </c>
      <c r="B1832" s="3" t="s">
        <v>1831</v>
      </c>
      <c r="C1832" s="9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f t="shared" si="169"/>
        <v>41694.684108796297</v>
      </c>
      <c r="K1832" s="10">
        <f t="shared" si="170"/>
        <v>2014</v>
      </c>
      <c r="L1832">
        <v>1390667107</v>
      </c>
      <c r="M1832" s="14">
        <f t="shared" si="171"/>
        <v>41664.684108796297</v>
      </c>
      <c r="N1832" s="10">
        <f t="shared" si="172"/>
        <v>2014</v>
      </c>
      <c r="O1832" t="b">
        <v>0</v>
      </c>
      <c r="P1832">
        <v>226</v>
      </c>
      <c r="Q1832" s="10">
        <f t="shared" si="168"/>
        <v>102</v>
      </c>
      <c r="R1832" s="10">
        <f t="shared" si="173"/>
        <v>67.39</v>
      </c>
      <c r="S1832" t="b">
        <v>1</v>
      </c>
      <c r="T1832" t="s">
        <v>8274</v>
      </c>
      <c r="U1832" s="12" t="s">
        <v>8334</v>
      </c>
      <c r="V1832" t="s">
        <v>8335</v>
      </c>
    </row>
    <row r="1833" spans="1:22" ht="45" hidden="1" x14ac:dyDescent="0.25">
      <c r="A1833">
        <v>1831</v>
      </c>
      <c r="B1833" s="3" t="s">
        <v>1832</v>
      </c>
      <c r="C1833" s="9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f t="shared" si="169"/>
        <v>41041.996099537035</v>
      </c>
      <c r="K1833" s="10">
        <f t="shared" si="170"/>
        <v>2012</v>
      </c>
      <c r="L1833">
        <v>1335570863</v>
      </c>
      <c r="M1833" s="14">
        <f t="shared" si="171"/>
        <v>41026.996099537035</v>
      </c>
      <c r="N1833" s="10">
        <f t="shared" si="172"/>
        <v>2012</v>
      </c>
      <c r="O1833" t="b">
        <v>0</v>
      </c>
      <c r="P1833">
        <v>14</v>
      </c>
      <c r="Q1833" s="10">
        <f t="shared" si="168"/>
        <v>103</v>
      </c>
      <c r="R1833" s="10">
        <f t="shared" si="173"/>
        <v>73.569999999999993</v>
      </c>
      <c r="S1833" t="b">
        <v>1</v>
      </c>
      <c r="T1833" t="s">
        <v>8274</v>
      </c>
      <c r="U1833" s="12" t="s">
        <v>8334</v>
      </c>
      <c r="V1833" t="s">
        <v>8335</v>
      </c>
    </row>
    <row r="1834" spans="1:22" ht="60" hidden="1" x14ac:dyDescent="0.25">
      <c r="A1834">
        <v>1832</v>
      </c>
      <c r="B1834" s="3" t="s">
        <v>1833</v>
      </c>
      <c r="C1834" s="9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f t="shared" si="169"/>
        <v>40606.539664351854</v>
      </c>
      <c r="K1834" s="10">
        <f t="shared" si="170"/>
        <v>2011</v>
      </c>
      <c r="L1834">
        <v>1296651427</v>
      </c>
      <c r="M1834" s="14">
        <f t="shared" si="171"/>
        <v>40576.539664351854</v>
      </c>
      <c r="N1834" s="10">
        <f t="shared" si="172"/>
        <v>2011</v>
      </c>
      <c r="O1834" t="b">
        <v>0</v>
      </c>
      <c r="P1834">
        <v>20</v>
      </c>
      <c r="Q1834" s="10">
        <f t="shared" si="168"/>
        <v>143</v>
      </c>
      <c r="R1834" s="10">
        <f t="shared" si="173"/>
        <v>25</v>
      </c>
      <c r="S1834" t="b">
        <v>1</v>
      </c>
      <c r="T1834" t="s">
        <v>8274</v>
      </c>
      <c r="U1834" s="12" t="s">
        <v>8334</v>
      </c>
      <c r="V1834" t="s">
        <v>8335</v>
      </c>
    </row>
    <row r="1835" spans="1:22" ht="60" hidden="1" x14ac:dyDescent="0.25">
      <c r="A1835">
        <v>1833</v>
      </c>
      <c r="B1835" s="3" t="s">
        <v>1834</v>
      </c>
      <c r="C1835" s="9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f t="shared" si="169"/>
        <v>41335.332638888889</v>
      </c>
      <c r="K1835" s="10">
        <f t="shared" si="170"/>
        <v>2013</v>
      </c>
      <c r="L1835">
        <v>1359421403</v>
      </c>
      <c r="M1835" s="14">
        <f t="shared" si="171"/>
        <v>41303.044016203705</v>
      </c>
      <c r="N1835" s="10">
        <f t="shared" si="172"/>
        <v>2013</v>
      </c>
      <c r="O1835" t="b">
        <v>0</v>
      </c>
      <c r="P1835">
        <v>25</v>
      </c>
      <c r="Q1835" s="10">
        <f t="shared" si="168"/>
        <v>263</v>
      </c>
      <c r="R1835" s="10">
        <f t="shared" si="173"/>
        <v>42</v>
      </c>
      <c r="S1835" t="b">
        <v>1</v>
      </c>
      <c r="T1835" t="s">
        <v>8274</v>
      </c>
      <c r="U1835" s="12" t="s">
        <v>8334</v>
      </c>
      <c r="V1835" t="s">
        <v>8335</v>
      </c>
    </row>
    <row r="1836" spans="1:22" ht="30" hidden="1" x14ac:dyDescent="0.25">
      <c r="A1836">
        <v>1834</v>
      </c>
      <c r="B1836" s="3" t="s">
        <v>1835</v>
      </c>
      <c r="C1836" s="9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f t="shared" si="169"/>
        <v>42028.964062500003</v>
      </c>
      <c r="K1836" s="10">
        <f t="shared" si="170"/>
        <v>2015</v>
      </c>
      <c r="L1836">
        <v>1418684895</v>
      </c>
      <c r="M1836" s="14">
        <f t="shared" si="171"/>
        <v>41988.964062500003</v>
      </c>
      <c r="N1836" s="10">
        <f t="shared" si="172"/>
        <v>2014</v>
      </c>
      <c r="O1836" t="b">
        <v>0</v>
      </c>
      <c r="P1836">
        <v>90</v>
      </c>
      <c r="Q1836" s="10">
        <f t="shared" si="168"/>
        <v>118</v>
      </c>
      <c r="R1836" s="10">
        <f t="shared" si="173"/>
        <v>131.16999999999999</v>
      </c>
      <c r="S1836" t="b">
        <v>1</v>
      </c>
      <c r="T1836" t="s">
        <v>8274</v>
      </c>
      <c r="U1836" s="12" t="s">
        <v>8334</v>
      </c>
      <c r="V1836" t="s">
        <v>8335</v>
      </c>
    </row>
    <row r="1837" spans="1:22" ht="75" hidden="1" x14ac:dyDescent="0.25">
      <c r="A1837">
        <v>1835</v>
      </c>
      <c r="B1837" s="3" t="s">
        <v>1836</v>
      </c>
      <c r="C1837" s="9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f t="shared" si="169"/>
        <v>42460.660543981481</v>
      </c>
      <c r="K1837" s="10">
        <f t="shared" si="170"/>
        <v>2016</v>
      </c>
      <c r="L1837">
        <v>1456851071</v>
      </c>
      <c r="M1837" s="14">
        <f t="shared" si="171"/>
        <v>42430.702210648145</v>
      </c>
      <c r="N1837" s="10">
        <f t="shared" si="172"/>
        <v>2016</v>
      </c>
      <c r="O1837" t="b">
        <v>0</v>
      </c>
      <c r="P1837">
        <v>11</v>
      </c>
      <c r="Q1837" s="10">
        <f t="shared" si="168"/>
        <v>104</v>
      </c>
      <c r="R1837" s="10">
        <f t="shared" si="173"/>
        <v>47.27</v>
      </c>
      <c r="S1837" t="b">
        <v>1</v>
      </c>
      <c r="T1837" t="s">
        <v>8274</v>
      </c>
      <c r="U1837" s="12" t="s">
        <v>8334</v>
      </c>
      <c r="V1837" t="s">
        <v>8335</v>
      </c>
    </row>
    <row r="1838" spans="1:22" ht="30" hidden="1" x14ac:dyDescent="0.25">
      <c r="A1838">
        <v>1836</v>
      </c>
      <c r="B1838" s="3" t="s">
        <v>1837</v>
      </c>
      <c r="C1838" s="9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f t="shared" si="169"/>
        <v>41322.809363425928</v>
      </c>
      <c r="K1838" s="10">
        <f t="shared" si="170"/>
        <v>2013</v>
      </c>
      <c r="L1838">
        <v>1359660329</v>
      </c>
      <c r="M1838" s="14">
        <f t="shared" si="171"/>
        <v>41305.809363425928</v>
      </c>
      <c r="N1838" s="10">
        <f t="shared" si="172"/>
        <v>2013</v>
      </c>
      <c r="O1838" t="b">
        <v>0</v>
      </c>
      <c r="P1838">
        <v>55</v>
      </c>
      <c r="Q1838" s="10">
        <f t="shared" si="168"/>
        <v>200</v>
      </c>
      <c r="R1838" s="10">
        <f t="shared" si="173"/>
        <v>182.13</v>
      </c>
      <c r="S1838" t="b">
        <v>1</v>
      </c>
      <c r="T1838" t="s">
        <v>8274</v>
      </c>
      <c r="U1838" s="12" t="s">
        <v>8334</v>
      </c>
      <c r="V1838" t="s">
        <v>8335</v>
      </c>
    </row>
    <row r="1839" spans="1:22" ht="60" hidden="1" x14ac:dyDescent="0.25">
      <c r="A1839">
        <v>1837</v>
      </c>
      <c r="B1839" s="3" t="s">
        <v>1838</v>
      </c>
      <c r="C1839" s="9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f t="shared" si="169"/>
        <v>40986.006192129629</v>
      </c>
      <c r="K1839" s="10">
        <f t="shared" si="170"/>
        <v>2012</v>
      </c>
      <c r="L1839">
        <v>1326848935</v>
      </c>
      <c r="M1839" s="14">
        <f t="shared" si="171"/>
        <v>40926.047858796301</v>
      </c>
      <c r="N1839" s="10">
        <f t="shared" si="172"/>
        <v>2012</v>
      </c>
      <c r="O1839" t="b">
        <v>0</v>
      </c>
      <c r="P1839">
        <v>30</v>
      </c>
      <c r="Q1839" s="10">
        <f t="shared" si="168"/>
        <v>307</v>
      </c>
      <c r="R1839" s="10">
        <f t="shared" si="173"/>
        <v>61.37</v>
      </c>
      <c r="S1839" t="b">
        <v>1</v>
      </c>
      <c r="T1839" t="s">
        <v>8274</v>
      </c>
      <c r="U1839" s="12" t="s">
        <v>8334</v>
      </c>
      <c r="V1839" t="s">
        <v>8335</v>
      </c>
    </row>
    <row r="1840" spans="1:22" ht="60" hidden="1" x14ac:dyDescent="0.25">
      <c r="A1840">
        <v>1838</v>
      </c>
      <c r="B1840" s="3" t="s">
        <v>1839</v>
      </c>
      <c r="C1840" s="9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f t="shared" si="169"/>
        <v>40817.125</v>
      </c>
      <c r="K1840" s="10">
        <f t="shared" si="170"/>
        <v>2011</v>
      </c>
      <c r="L1840">
        <v>1314989557</v>
      </c>
      <c r="M1840" s="14">
        <f t="shared" si="171"/>
        <v>40788.786539351851</v>
      </c>
      <c r="N1840" s="10">
        <f t="shared" si="172"/>
        <v>2011</v>
      </c>
      <c r="O1840" t="b">
        <v>0</v>
      </c>
      <c r="P1840">
        <v>28</v>
      </c>
      <c r="Q1840" s="10">
        <f t="shared" si="168"/>
        <v>100</v>
      </c>
      <c r="R1840" s="10">
        <f t="shared" si="173"/>
        <v>35.770000000000003</v>
      </c>
      <c r="S1840" t="b">
        <v>1</v>
      </c>
      <c r="T1840" t="s">
        <v>8274</v>
      </c>
      <c r="U1840" s="12" t="s">
        <v>8334</v>
      </c>
      <c r="V1840" t="s">
        <v>8335</v>
      </c>
    </row>
    <row r="1841" spans="1:22" ht="45" hidden="1" x14ac:dyDescent="0.25">
      <c r="A1841">
        <v>1839</v>
      </c>
      <c r="B1841" s="3" t="s">
        <v>1840</v>
      </c>
      <c r="C1841" s="9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f t="shared" si="169"/>
        <v>42644.722013888888</v>
      </c>
      <c r="K1841" s="10">
        <f t="shared" si="170"/>
        <v>2016</v>
      </c>
      <c r="L1841">
        <v>1472750382</v>
      </c>
      <c r="M1841" s="14">
        <f t="shared" si="171"/>
        <v>42614.722013888888</v>
      </c>
      <c r="N1841" s="10">
        <f t="shared" si="172"/>
        <v>2016</v>
      </c>
      <c r="O1841" t="b">
        <v>0</v>
      </c>
      <c r="P1841">
        <v>45</v>
      </c>
      <c r="Q1841" s="10">
        <f t="shared" si="168"/>
        <v>205</v>
      </c>
      <c r="R1841" s="10">
        <f t="shared" si="173"/>
        <v>45.62</v>
      </c>
      <c r="S1841" t="b">
        <v>1</v>
      </c>
      <c r="T1841" t="s">
        <v>8274</v>
      </c>
      <c r="U1841" s="12" t="s">
        <v>8334</v>
      </c>
      <c r="V1841" t="s">
        <v>8335</v>
      </c>
    </row>
    <row r="1842" spans="1:22" ht="60" hidden="1" x14ac:dyDescent="0.25">
      <c r="A1842">
        <v>1840</v>
      </c>
      <c r="B1842" s="3" t="s">
        <v>1841</v>
      </c>
      <c r="C1842" s="9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f t="shared" si="169"/>
        <v>41401.207638888889</v>
      </c>
      <c r="K1842" s="10">
        <f t="shared" si="170"/>
        <v>2013</v>
      </c>
      <c r="L1842">
        <v>1366251510</v>
      </c>
      <c r="M1842" s="14">
        <f t="shared" si="171"/>
        <v>41382.096180555556</v>
      </c>
      <c r="N1842" s="10">
        <f t="shared" si="172"/>
        <v>2013</v>
      </c>
      <c r="O1842" t="b">
        <v>0</v>
      </c>
      <c r="P1842">
        <v>13</v>
      </c>
      <c r="Q1842" s="10">
        <f t="shared" si="168"/>
        <v>109</v>
      </c>
      <c r="R1842" s="10">
        <f t="shared" si="173"/>
        <v>75.38</v>
      </c>
      <c r="S1842" t="b">
        <v>1</v>
      </c>
      <c r="T1842" t="s">
        <v>8274</v>
      </c>
      <c r="U1842" s="12" t="s">
        <v>8334</v>
      </c>
      <c r="V1842" t="s">
        <v>8335</v>
      </c>
    </row>
    <row r="1843" spans="1:22" ht="30" hidden="1" x14ac:dyDescent="0.25">
      <c r="A1843">
        <v>1841</v>
      </c>
      <c r="B1843" s="3" t="s">
        <v>1842</v>
      </c>
      <c r="C1843" s="9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f t="shared" si="169"/>
        <v>41779.207638888889</v>
      </c>
      <c r="K1843" s="10">
        <f t="shared" si="170"/>
        <v>2014</v>
      </c>
      <c r="L1843">
        <v>1397679445</v>
      </c>
      <c r="M1843" s="14">
        <f t="shared" si="171"/>
        <v>41745.84542824074</v>
      </c>
      <c r="N1843" s="10">
        <f t="shared" si="172"/>
        <v>2014</v>
      </c>
      <c r="O1843" t="b">
        <v>0</v>
      </c>
      <c r="P1843">
        <v>40</v>
      </c>
      <c r="Q1843" s="10">
        <f t="shared" si="168"/>
        <v>102</v>
      </c>
      <c r="R1843" s="10">
        <f t="shared" si="173"/>
        <v>50.88</v>
      </c>
      <c r="S1843" t="b">
        <v>1</v>
      </c>
      <c r="T1843" t="s">
        <v>8274</v>
      </c>
      <c r="U1843" s="12" t="s">
        <v>8334</v>
      </c>
      <c r="V1843" t="s">
        <v>8335</v>
      </c>
    </row>
    <row r="1844" spans="1:22" ht="45" hidden="1" x14ac:dyDescent="0.25">
      <c r="A1844">
        <v>1842</v>
      </c>
      <c r="B1844" s="3" t="s">
        <v>1843</v>
      </c>
      <c r="C1844" s="9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f t="shared" si="169"/>
        <v>42065.249305555553</v>
      </c>
      <c r="K1844" s="10">
        <f t="shared" si="170"/>
        <v>2015</v>
      </c>
      <c r="L1844">
        <v>1422371381</v>
      </c>
      <c r="M1844" s="14">
        <f t="shared" si="171"/>
        <v>42031.631724537037</v>
      </c>
      <c r="N1844" s="10">
        <f t="shared" si="172"/>
        <v>2015</v>
      </c>
      <c r="O1844" t="b">
        <v>0</v>
      </c>
      <c r="P1844">
        <v>21</v>
      </c>
      <c r="Q1844" s="10">
        <f t="shared" si="168"/>
        <v>125</v>
      </c>
      <c r="R1844" s="10">
        <f t="shared" si="173"/>
        <v>119.29</v>
      </c>
      <c r="S1844" t="b">
        <v>1</v>
      </c>
      <c r="T1844" t="s">
        <v>8274</v>
      </c>
      <c r="U1844" s="12" t="s">
        <v>8334</v>
      </c>
      <c r="V1844" t="s">
        <v>8335</v>
      </c>
    </row>
    <row r="1845" spans="1:22" ht="60" hidden="1" x14ac:dyDescent="0.25">
      <c r="A1845">
        <v>1843</v>
      </c>
      <c r="B1845" s="3" t="s">
        <v>1844</v>
      </c>
      <c r="C1845" s="9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f t="shared" si="169"/>
        <v>40594.994837962964</v>
      </c>
      <c r="K1845" s="10">
        <f t="shared" si="170"/>
        <v>2011</v>
      </c>
      <c r="L1845">
        <v>1295653954</v>
      </c>
      <c r="M1845" s="14">
        <f t="shared" si="171"/>
        <v>40564.994837962964</v>
      </c>
      <c r="N1845" s="10">
        <f t="shared" si="172"/>
        <v>2011</v>
      </c>
      <c r="O1845" t="b">
        <v>0</v>
      </c>
      <c r="P1845">
        <v>134</v>
      </c>
      <c r="Q1845" s="10">
        <f t="shared" si="168"/>
        <v>124</v>
      </c>
      <c r="R1845" s="10">
        <f t="shared" si="173"/>
        <v>92.54</v>
      </c>
      <c r="S1845" t="b">
        <v>1</v>
      </c>
      <c r="T1845" t="s">
        <v>8274</v>
      </c>
      <c r="U1845" s="12" t="s">
        <v>8334</v>
      </c>
      <c r="V1845" t="s">
        <v>8335</v>
      </c>
    </row>
    <row r="1846" spans="1:22" ht="60" hidden="1" x14ac:dyDescent="0.25">
      <c r="A1846">
        <v>1844</v>
      </c>
      <c r="B1846" s="3" t="s">
        <v>1845</v>
      </c>
      <c r="C1846" s="9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f t="shared" si="169"/>
        <v>40705.125</v>
      </c>
      <c r="K1846" s="10">
        <f t="shared" si="170"/>
        <v>2011</v>
      </c>
      <c r="L1846">
        <v>1304464914</v>
      </c>
      <c r="M1846" s="14">
        <f t="shared" si="171"/>
        <v>40666.973541666666</v>
      </c>
      <c r="N1846" s="10">
        <f t="shared" si="172"/>
        <v>2011</v>
      </c>
      <c r="O1846" t="b">
        <v>0</v>
      </c>
      <c r="P1846">
        <v>20</v>
      </c>
      <c r="Q1846" s="10">
        <f t="shared" si="168"/>
        <v>101</v>
      </c>
      <c r="R1846" s="10">
        <f t="shared" si="173"/>
        <v>76.05</v>
      </c>
      <c r="S1846" t="b">
        <v>1</v>
      </c>
      <c r="T1846" t="s">
        <v>8274</v>
      </c>
      <c r="U1846" s="12" t="s">
        <v>8334</v>
      </c>
      <c r="V1846" t="s">
        <v>8335</v>
      </c>
    </row>
    <row r="1847" spans="1:22" ht="90" hidden="1" x14ac:dyDescent="0.25">
      <c r="A1847">
        <v>1845</v>
      </c>
      <c r="B1847" s="3" t="s">
        <v>1846</v>
      </c>
      <c r="C1847" s="9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f t="shared" si="169"/>
        <v>42538.204861111109</v>
      </c>
      <c r="K1847" s="10">
        <f t="shared" si="170"/>
        <v>2016</v>
      </c>
      <c r="L1847">
        <v>1464854398</v>
      </c>
      <c r="M1847" s="14">
        <f t="shared" si="171"/>
        <v>42523.333310185189</v>
      </c>
      <c r="N1847" s="10">
        <f t="shared" si="172"/>
        <v>2016</v>
      </c>
      <c r="O1847" t="b">
        <v>0</v>
      </c>
      <c r="P1847">
        <v>19</v>
      </c>
      <c r="Q1847" s="10">
        <f t="shared" si="168"/>
        <v>100</v>
      </c>
      <c r="R1847" s="10">
        <f t="shared" si="173"/>
        <v>52.63</v>
      </c>
      <c r="S1847" t="b">
        <v>1</v>
      </c>
      <c r="T1847" t="s">
        <v>8274</v>
      </c>
      <c r="U1847" s="12" t="s">
        <v>8334</v>
      </c>
      <c r="V1847" t="s">
        <v>8335</v>
      </c>
    </row>
    <row r="1848" spans="1:22" ht="60" hidden="1" x14ac:dyDescent="0.25">
      <c r="A1848">
        <v>1846</v>
      </c>
      <c r="B1848" s="3" t="s">
        <v>1847</v>
      </c>
      <c r="C1848" s="9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f t="shared" si="169"/>
        <v>41258.650196759263</v>
      </c>
      <c r="K1848" s="10">
        <f t="shared" si="170"/>
        <v>2012</v>
      </c>
      <c r="L1848">
        <v>1352993777</v>
      </c>
      <c r="M1848" s="14">
        <f t="shared" si="171"/>
        <v>41228.650196759263</v>
      </c>
      <c r="N1848" s="10">
        <f t="shared" si="172"/>
        <v>2012</v>
      </c>
      <c r="O1848" t="b">
        <v>0</v>
      </c>
      <c r="P1848">
        <v>209</v>
      </c>
      <c r="Q1848" s="10">
        <f t="shared" si="168"/>
        <v>138</v>
      </c>
      <c r="R1848" s="10">
        <f t="shared" si="173"/>
        <v>98.99</v>
      </c>
      <c r="S1848" t="b">
        <v>1</v>
      </c>
      <c r="T1848" t="s">
        <v>8274</v>
      </c>
      <c r="U1848" s="12" t="s">
        <v>8334</v>
      </c>
      <c r="V1848" t="s">
        <v>8335</v>
      </c>
    </row>
    <row r="1849" spans="1:22" ht="60" hidden="1" x14ac:dyDescent="0.25">
      <c r="A1849">
        <v>1847</v>
      </c>
      <c r="B1849" s="3" t="s">
        <v>1848</v>
      </c>
      <c r="C1849" s="9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f t="shared" si="169"/>
        <v>42115.236481481479</v>
      </c>
      <c r="K1849" s="10">
        <f t="shared" si="170"/>
        <v>2015</v>
      </c>
      <c r="L1849">
        <v>1427780432</v>
      </c>
      <c r="M1849" s="14">
        <f t="shared" si="171"/>
        <v>42094.236481481479</v>
      </c>
      <c r="N1849" s="10">
        <f t="shared" si="172"/>
        <v>2015</v>
      </c>
      <c r="O1849" t="b">
        <v>0</v>
      </c>
      <c r="P1849">
        <v>38</v>
      </c>
      <c r="Q1849" s="10">
        <f t="shared" si="168"/>
        <v>121</v>
      </c>
      <c r="R1849" s="10">
        <f t="shared" si="173"/>
        <v>79.53</v>
      </c>
      <c r="S1849" t="b">
        <v>1</v>
      </c>
      <c r="T1849" t="s">
        <v>8274</v>
      </c>
      <c r="U1849" s="12" t="s">
        <v>8334</v>
      </c>
      <c r="V1849" t="s">
        <v>8335</v>
      </c>
    </row>
    <row r="1850" spans="1:22" ht="45" hidden="1" x14ac:dyDescent="0.25">
      <c r="A1850">
        <v>1848</v>
      </c>
      <c r="B1850" s="3" t="s">
        <v>1849</v>
      </c>
      <c r="C1850" s="9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f t="shared" si="169"/>
        <v>40755.290972222225</v>
      </c>
      <c r="K1850" s="10">
        <f t="shared" si="170"/>
        <v>2011</v>
      </c>
      <c r="L1850">
        <v>1306608888</v>
      </c>
      <c r="M1850" s="14">
        <f t="shared" si="171"/>
        <v>40691.788055555553</v>
      </c>
      <c r="N1850" s="10">
        <f t="shared" si="172"/>
        <v>2011</v>
      </c>
      <c r="O1850" t="b">
        <v>0</v>
      </c>
      <c r="P1850">
        <v>24</v>
      </c>
      <c r="Q1850" s="10">
        <f t="shared" si="168"/>
        <v>107</v>
      </c>
      <c r="R1850" s="10">
        <f t="shared" si="173"/>
        <v>134.21</v>
      </c>
      <c r="S1850" t="b">
        <v>1</v>
      </c>
      <c r="T1850" t="s">
        <v>8274</v>
      </c>
      <c r="U1850" s="12" t="s">
        <v>8334</v>
      </c>
      <c r="V1850" t="s">
        <v>8335</v>
      </c>
    </row>
    <row r="1851" spans="1:22" ht="45" hidden="1" x14ac:dyDescent="0.25">
      <c r="A1851">
        <v>1849</v>
      </c>
      <c r="B1851" s="3" t="s">
        <v>1850</v>
      </c>
      <c r="C1851" s="9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f t="shared" si="169"/>
        <v>41199.845590277779</v>
      </c>
      <c r="K1851" s="10">
        <f t="shared" si="170"/>
        <v>2012</v>
      </c>
      <c r="L1851">
        <v>1347913059</v>
      </c>
      <c r="M1851" s="14">
        <f t="shared" si="171"/>
        <v>41169.845590277779</v>
      </c>
      <c r="N1851" s="10">
        <f t="shared" si="172"/>
        <v>2012</v>
      </c>
      <c r="O1851" t="b">
        <v>0</v>
      </c>
      <c r="P1851">
        <v>8</v>
      </c>
      <c r="Q1851" s="10">
        <f t="shared" si="168"/>
        <v>100</v>
      </c>
      <c r="R1851" s="10">
        <f t="shared" si="173"/>
        <v>37.630000000000003</v>
      </c>
      <c r="S1851" t="b">
        <v>1</v>
      </c>
      <c r="T1851" t="s">
        <v>8274</v>
      </c>
      <c r="U1851" s="12" t="s">
        <v>8334</v>
      </c>
      <c r="V1851" t="s">
        <v>8335</v>
      </c>
    </row>
    <row r="1852" spans="1:22" ht="60" hidden="1" x14ac:dyDescent="0.25">
      <c r="A1852">
        <v>1850</v>
      </c>
      <c r="B1852" s="3" t="s">
        <v>1851</v>
      </c>
      <c r="C1852" s="9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f t="shared" si="169"/>
        <v>41830.959490740745</v>
      </c>
      <c r="K1852" s="10">
        <f t="shared" si="170"/>
        <v>2014</v>
      </c>
      <c r="L1852">
        <v>1402441300</v>
      </c>
      <c r="M1852" s="14">
        <f t="shared" si="171"/>
        <v>41800.959490740745</v>
      </c>
      <c r="N1852" s="10">
        <f t="shared" si="172"/>
        <v>2014</v>
      </c>
      <c r="O1852" t="b">
        <v>0</v>
      </c>
      <c r="P1852">
        <v>179</v>
      </c>
      <c r="Q1852" s="10">
        <f t="shared" si="168"/>
        <v>102</v>
      </c>
      <c r="R1852" s="10">
        <f t="shared" si="173"/>
        <v>51.04</v>
      </c>
      <c r="S1852" t="b">
        <v>1</v>
      </c>
      <c r="T1852" t="s">
        <v>8274</v>
      </c>
      <c r="U1852" s="12" t="s">
        <v>8334</v>
      </c>
      <c r="V1852" t="s">
        <v>8335</v>
      </c>
    </row>
    <row r="1853" spans="1:22" ht="60" hidden="1" x14ac:dyDescent="0.25">
      <c r="A1853">
        <v>1851</v>
      </c>
      <c r="B1853" s="3" t="s">
        <v>1852</v>
      </c>
      <c r="C1853" s="9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f t="shared" si="169"/>
        <v>41848.041666666664</v>
      </c>
      <c r="K1853" s="10">
        <f t="shared" si="170"/>
        <v>2014</v>
      </c>
      <c r="L1853">
        <v>1404769538</v>
      </c>
      <c r="M1853" s="14">
        <f t="shared" si="171"/>
        <v>41827.906689814816</v>
      </c>
      <c r="N1853" s="10">
        <f t="shared" si="172"/>
        <v>2014</v>
      </c>
      <c r="O1853" t="b">
        <v>0</v>
      </c>
      <c r="P1853">
        <v>26</v>
      </c>
      <c r="Q1853" s="10">
        <f t="shared" si="168"/>
        <v>100</v>
      </c>
      <c r="R1853" s="10">
        <f t="shared" si="173"/>
        <v>50.04</v>
      </c>
      <c r="S1853" t="b">
        <v>1</v>
      </c>
      <c r="T1853" t="s">
        <v>8274</v>
      </c>
      <c r="U1853" s="12" t="s">
        <v>8334</v>
      </c>
      <c r="V1853" t="s">
        <v>8335</v>
      </c>
    </row>
    <row r="1854" spans="1:22" ht="60" hidden="1" x14ac:dyDescent="0.25">
      <c r="A1854">
        <v>1852</v>
      </c>
      <c r="B1854" s="3" t="s">
        <v>1853</v>
      </c>
      <c r="C1854" s="9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f t="shared" si="169"/>
        <v>42119</v>
      </c>
      <c r="K1854" s="10">
        <f t="shared" si="170"/>
        <v>2015</v>
      </c>
      <c r="L1854">
        <v>1426703452</v>
      </c>
      <c r="M1854" s="14">
        <f t="shared" si="171"/>
        <v>42081.77143518519</v>
      </c>
      <c r="N1854" s="10">
        <f t="shared" si="172"/>
        <v>2015</v>
      </c>
      <c r="O1854" t="b">
        <v>0</v>
      </c>
      <c r="P1854">
        <v>131</v>
      </c>
      <c r="Q1854" s="10">
        <f t="shared" si="168"/>
        <v>117</v>
      </c>
      <c r="R1854" s="10">
        <f t="shared" si="173"/>
        <v>133.93</v>
      </c>
      <c r="S1854" t="b">
        <v>1</v>
      </c>
      <c r="T1854" t="s">
        <v>8274</v>
      </c>
      <c r="U1854" s="12" t="s">
        <v>8334</v>
      </c>
      <c r="V1854" t="s">
        <v>8335</v>
      </c>
    </row>
    <row r="1855" spans="1:22" ht="60" hidden="1" x14ac:dyDescent="0.25">
      <c r="A1855">
        <v>1853</v>
      </c>
      <c r="B1855" s="3" t="s">
        <v>1854</v>
      </c>
      <c r="C1855" s="9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f t="shared" si="169"/>
        <v>41227.102048611108</v>
      </c>
      <c r="K1855" s="10">
        <f t="shared" si="170"/>
        <v>2012</v>
      </c>
      <c r="L1855">
        <v>1348536417</v>
      </c>
      <c r="M1855" s="14">
        <f t="shared" si="171"/>
        <v>41177.060381944444</v>
      </c>
      <c r="N1855" s="10">
        <f t="shared" si="172"/>
        <v>2012</v>
      </c>
      <c r="O1855" t="b">
        <v>0</v>
      </c>
      <c r="P1855">
        <v>14</v>
      </c>
      <c r="Q1855" s="10">
        <f t="shared" si="168"/>
        <v>102</v>
      </c>
      <c r="R1855" s="10">
        <f t="shared" si="173"/>
        <v>58.21</v>
      </c>
      <c r="S1855" t="b">
        <v>1</v>
      </c>
      <c r="T1855" t="s">
        <v>8274</v>
      </c>
      <c r="U1855" s="12" t="s">
        <v>8334</v>
      </c>
      <c r="V1855" t="s">
        <v>8335</v>
      </c>
    </row>
    <row r="1856" spans="1:22" ht="45" hidden="1" x14ac:dyDescent="0.25">
      <c r="A1856">
        <v>1854</v>
      </c>
      <c r="B1856" s="3" t="s">
        <v>1855</v>
      </c>
      <c r="C1856" s="9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f t="shared" si="169"/>
        <v>41418.021261574075</v>
      </c>
      <c r="K1856" s="10">
        <f t="shared" si="170"/>
        <v>2013</v>
      </c>
      <c r="L1856">
        <v>1366763437</v>
      </c>
      <c r="M1856" s="14">
        <f t="shared" si="171"/>
        <v>41388.021261574075</v>
      </c>
      <c r="N1856" s="10">
        <f t="shared" si="172"/>
        <v>2013</v>
      </c>
      <c r="O1856" t="b">
        <v>0</v>
      </c>
      <c r="P1856">
        <v>174</v>
      </c>
      <c r="Q1856" s="10">
        <f t="shared" si="168"/>
        <v>102</v>
      </c>
      <c r="R1856" s="10">
        <f t="shared" si="173"/>
        <v>88.04</v>
      </c>
      <c r="S1856" t="b">
        <v>1</v>
      </c>
      <c r="T1856" t="s">
        <v>8274</v>
      </c>
      <c r="U1856" s="12" t="s">
        <v>8334</v>
      </c>
      <c r="V1856" t="s">
        <v>8335</v>
      </c>
    </row>
    <row r="1857" spans="1:22" ht="45" hidden="1" x14ac:dyDescent="0.25">
      <c r="A1857">
        <v>1855</v>
      </c>
      <c r="B1857" s="3" t="s">
        <v>1856</v>
      </c>
      <c r="C1857" s="9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f t="shared" si="169"/>
        <v>41645.538657407407</v>
      </c>
      <c r="K1857" s="10">
        <f t="shared" si="170"/>
        <v>2014</v>
      </c>
      <c r="L1857">
        <v>1385124940</v>
      </c>
      <c r="M1857" s="14">
        <f t="shared" si="171"/>
        <v>41600.538657407407</v>
      </c>
      <c r="N1857" s="10">
        <f t="shared" si="172"/>
        <v>2013</v>
      </c>
      <c r="O1857" t="b">
        <v>0</v>
      </c>
      <c r="P1857">
        <v>191</v>
      </c>
      <c r="Q1857" s="10">
        <f t="shared" si="168"/>
        <v>154</v>
      </c>
      <c r="R1857" s="10">
        <f t="shared" si="173"/>
        <v>70.58</v>
      </c>
      <c r="S1857" t="b">
        <v>1</v>
      </c>
      <c r="T1857" t="s">
        <v>8274</v>
      </c>
      <c r="U1857" s="12" t="s">
        <v>8334</v>
      </c>
      <c r="V1857" t="s">
        <v>8335</v>
      </c>
    </row>
    <row r="1858" spans="1:22" ht="60" hidden="1" x14ac:dyDescent="0.25">
      <c r="A1858">
        <v>1856</v>
      </c>
      <c r="B1858" s="3" t="s">
        <v>1857</v>
      </c>
      <c r="C1858" s="9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f t="shared" si="169"/>
        <v>41838.854999999996</v>
      </c>
      <c r="K1858" s="10">
        <f t="shared" si="170"/>
        <v>2014</v>
      </c>
      <c r="L1858">
        <v>1403901072</v>
      </c>
      <c r="M1858" s="14">
        <f t="shared" si="171"/>
        <v>41817.854999999996</v>
      </c>
      <c r="N1858" s="10">
        <f t="shared" si="172"/>
        <v>2014</v>
      </c>
      <c r="O1858" t="b">
        <v>0</v>
      </c>
      <c r="P1858">
        <v>38</v>
      </c>
      <c r="Q1858" s="10">
        <f t="shared" ref="Q1858:Q1921" si="174">ROUND(E1858/D1858*100,0)</f>
        <v>101</v>
      </c>
      <c r="R1858" s="10">
        <f t="shared" si="173"/>
        <v>53.29</v>
      </c>
      <c r="S1858" t="b">
        <v>1</v>
      </c>
      <c r="T1858" t="s">
        <v>8274</v>
      </c>
      <c r="U1858" s="12" t="s">
        <v>8334</v>
      </c>
      <c r="V1858" t="s">
        <v>8335</v>
      </c>
    </row>
    <row r="1859" spans="1:22" ht="45" hidden="1" x14ac:dyDescent="0.25">
      <c r="A1859">
        <v>1857</v>
      </c>
      <c r="B1859" s="3" t="s">
        <v>1858</v>
      </c>
      <c r="C1859" s="9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f t="shared" ref="J1859:J1922" si="175">(((I1859/60)/60/24)+DATE(1970,1,1))</f>
        <v>41894.76866898148</v>
      </c>
      <c r="K1859" s="10">
        <f t="shared" ref="K1859:K1922" si="176">YEAR(J1859)</f>
        <v>2014</v>
      </c>
      <c r="L1859">
        <v>1407954413</v>
      </c>
      <c r="M1859" s="14">
        <f t="shared" ref="M1859:M1922" si="177">(((L1859/60)/60/24)+DATE(1970,1,1))</f>
        <v>41864.76866898148</v>
      </c>
      <c r="N1859" s="10">
        <f t="shared" ref="N1859:N1922" si="178">YEAR(M1859)</f>
        <v>2014</v>
      </c>
      <c r="O1859" t="b">
        <v>0</v>
      </c>
      <c r="P1859">
        <v>22</v>
      </c>
      <c r="Q1859" s="10">
        <f t="shared" si="174"/>
        <v>100</v>
      </c>
      <c r="R1859" s="10">
        <f t="shared" ref="R1859:R1922" si="179">IFERROR(ROUND(E1859/P1859,2),0)</f>
        <v>136.36000000000001</v>
      </c>
      <c r="S1859" t="b">
        <v>1</v>
      </c>
      <c r="T1859" t="s">
        <v>8274</v>
      </c>
      <c r="U1859" s="12" t="s">
        <v>8334</v>
      </c>
      <c r="V1859" t="s">
        <v>8335</v>
      </c>
    </row>
    <row r="1860" spans="1:22" ht="60" hidden="1" x14ac:dyDescent="0.25">
      <c r="A1860">
        <v>1858</v>
      </c>
      <c r="B1860" s="3" t="s">
        <v>1859</v>
      </c>
      <c r="C1860" s="9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f t="shared" si="175"/>
        <v>40893.242141203707</v>
      </c>
      <c r="K1860" s="10">
        <f t="shared" si="176"/>
        <v>2011</v>
      </c>
      <c r="L1860">
        <v>1318826921</v>
      </c>
      <c r="M1860" s="14">
        <f t="shared" si="177"/>
        <v>40833.200474537036</v>
      </c>
      <c r="N1860" s="10">
        <f t="shared" si="178"/>
        <v>2011</v>
      </c>
      <c r="O1860" t="b">
        <v>0</v>
      </c>
      <c r="P1860">
        <v>149</v>
      </c>
      <c r="Q1860" s="10">
        <f t="shared" si="174"/>
        <v>109</v>
      </c>
      <c r="R1860" s="10">
        <f t="shared" si="179"/>
        <v>40.549999999999997</v>
      </c>
      <c r="S1860" t="b">
        <v>1</v>
      </c>
      <c r="T1860" t="s">
        <v>8274</v>
      </c>
      <c r="U1860" s="12" t="s">
        <v>8334</v>
      </c>
      <c r="V1860" t="s">
        <v>8335</v>
      </c>
    </row>
    <row r="1861" spans="1:22" ht="30" hidden="1" x14ac:dyDescent="0.25">
      <c r="A1861">
        <v>1859</v>
      </c>
      <c r="B1861" s="3" t="s">
        <v>1860</v>
      </c>
      <c r="C1861" s="9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f t="shared" si="175"/>
        <v>40808.770011574074</v>
      </c>
      <c r="K1861" s="10">
        <f t="shared" si="176"/>
        <v>2011</v>
      </c>
      <c r="L1861">
        <v>1314124129</v>
      </c>
      <c r="M1861" s="14">
        <f t="shared" si="177"/>
        <v>40778.770011574074</v>
      </c>
      <c r="N1861" s="10">
        <f t="shared" si="178"/>
        <v>2011</v>
      </c>
      <c r="O1861" t="b">
        <v>0</v>
      </c>
      <c r="P1861">
        <v>56</v>
      </c>
      <c r="Q1861" s="10">
        <f t="shared" si="174"/>
        <v>132</v>
      </c>
      <c r="R1861" s="10">
        <f t="shared" si="179"/>
        <v>70.63</v>
      </c>
      <c r="S1861" t="b">
        <v>1</v>
      </c>
      <c r="T1861" t="s">
        <v>8274</v>
      </c>
      <c r="U1861" s="12" t="s">
        <v>8334</v>
      </c>
      <c r="V1861" t="s">
        <v>8335</v>
      </c>
    </row>
    <row r="1862" spans="1:22" ht="45" hidden="1" x14ac:dyDescent="0.25">
      <c r="A1862">
        <v>1860</v>
      </c>
      <c r="B1862" s="3" t="s">
        <v>1861</v>
      </c>
      <c r="C1862" s="9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f t="shared" si="175"/>
        <v>41676.709305555552</v>
      </c>
      <c r="K1862" s="10">
        <f t="shared" si="176"/>
        <v>2014</v>
      </c>
      <c r="L1862">
        <v>1389891684</v>
      </c>
      <c r="M1862" s="14">
        <f t="shared" si="177"/>
        <v>41655.709305555552</v>
      </c>
      <c r="N1862" s="10">
        <f t="shared" si="178"/>
        <v>2014</v>
      </c>
      <c r="O1862" t="b">
        <v>0</v>
      </c>
      <c r="P1862">
        <v>19</v>
      </c>
      <c r="Q1862" s="10">
        <f t="shared" si="174"/>
        <v>133</v>
      </c>
      <c r="R1862" s="10">
        <f t="shared" si="179"/>
        <v>52.68</v>
      </c>
      <c r="S1862" t="b">
        <v>1</v>
      </c>
      <c r="T1862" t="s">
        <v>8274</v>
      </c>
      <c r="U1862" s="12" t="s">
        <v>8334</v>
      </c>
      <c r="V1862" t="s">
        <v>8335</v>
      </c>
    </row>
    <row r="1863" spans="1:22" ht="60" hidden="1" x14ac:dyDescent="0.25">
      <c r="A1863">
        <v>1861</v>
      </c>
      <c r="B1863" s="3" t="s">
        <v>1862</v>
      </c>
      <c r="C1863" s="9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f t="shared" si="175"/>
        <v>42030.300243055557</v>
      </c>
      <c r="K1863" s="10">
        <f t="shared" si="176"/>
        <v>2015</v>
      </c>
      <c r="L1863">
        <v>1419664341</v>
      </c>
      <c r="M1863" s="14">
        <f t="shared" si="177"/>
        <v>42000.300243055557</v>
      </c>
      <c r="N1863" s="10">
        <f t="shared" si="178"/>
        <v>2014</v>
      </c>
      <c r="O1863" t="b">
        <v>0</v>
      </c>
      <c r="P1863">
        <v>0</v>
      </c>
      <c r="Q1863" s="10">
        <f t="shared" si="174"/>
        <v>0</v>
      </c>
      <c r="R1863" s="10">
        <f t="shared" si="179"/>
        <v>0</v>
      </c>
      <c r="S1863" t="b">
        <v>0</v>
      </c>
      <c r="T1863" t="s">
        <v>8281</v>
      </c>
      <c r="U1863" s="12" t="s">
        <v>8342</v>
      </c>
      <c r="V1863" t="s">
        <v>8344</v>
      </c>
    </row>
    <row r="1864" spans="1:22" ht="45" hidden="1" x14ac:dyDescent="0.25">
      <c r="A1864">
        <v>1862</v>
      </c>
      <c r="B1864" s="3" t="s">
        <v>1863</v>
      </c>
      <c r="C1864" s="9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f t="shared" si="175"/>
        <v>42802.3125</v>
      </c>
      <c r="K1864" s="10">
        <f t="shared" si="176"/>
        <v>2017</v>
      </c>
      <c r="L1864">
        <v>1484912974</v>
      </c>
      <c r="M1864" s="14">
        <f t="shared" si="177"/>
        <v>42755.492754629624</v>
      </c>
      <c r="N1864" s="10">
        <f t="shared" si="178"/>
        <v>2017</v>
      </c>
      <c r="O1864" t="b">
        <v>0</v>
      </c>
      <c r="P1864">
        <v>16</v>
      </c>
      <c r="Q1864" s="10">
        <f t="shared" si="174"/>
        <v>8</v>
      </c>
      <c r="R1864" s="10">
        <f t="shared" si="179"/>
        <v>90.94</v>
      </c>
      <c r="S1864" t="b">
        <v>0</v>
      </c>
      <c r="T1864" t="s">
        <v>8281</v>
      </c>
      <c r="U1864" s="12" t="s">
        <v>8342</v>
      </c>
      <c r="V1864" t="s">
        <v>8344</v>
      </c>
    </row>
    <row r="1865" spans="1:22" ht="45" hidden="1" x14ac:dyDescent="0.25">
      <c r="A1865">
        <v>1863</v>
      </c>
      <c r="B1865" s="3" t="s">
        <v>1864</v>
      </c>
      <c r="C1865" s="9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f t="shared" si="175"/>
        <v>41802.797280092593</v>
      </c>
      <c r="K1865" s="10">
        <f t="shared" si="176"/>
        <v>2014</v>
      </c>
      <c r="L1865">
        <v>1400008085</v>
      </c>
      <c r="M1865" s="14">
        <f t="shared" si="177"/>
        <v>41772.797280092593</v>
      </c>
      <c r="N1865" s="10">
        <f t="shared" si="178"/>
        <v>2014</v>
      </c>
      <c r="O1865" t="b">
        <v>0</v>
      </c>
      <c r="P1865">
        <v>2</v>
      </c>
      <c r="Q1865" s="10">
        <f t="shared" si="174"/>
        <v>0</v>
      </c>
      <c r="R1865" s="10">
        <f t="shared" si="179"/>
        <v>5</v>
      </c>
      <c r="S1865" t="b">
        <v>0</v>
      </c>
      <c r="T1865" t="s">
        <v>8281</v>
      </c>
      <c r="U1865" s="12" t="s">
        <v>8342</v>
      </c>
      <c r="V1865" t="s">
        <v>8344</v>
      </c>
    </row>
    <row r="1866" spans="1:22" ht="60" hidden="1" x14ac:dyDescent="0.25">
      <c r="A1866">
        <v>1864</v>
      </c>
      <c r="B1866" s="3" t="s">
        <v>1865</v>
      </c>
      <c r="C1866" s="9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f t="shared" si="175"/>
        <v>41763.716435185182</v>
      </c>
      <c r="K1866" s="10">
        <f t="shared" si="176"/>
        <v>2014</v>
      </c>
      <c r="L1866">
        <v>1396631500</v>
      </c>
      <c r="M1866" s="14">
        <f t="shared" si="177"/>
        <v>41733.716435185182</v>
      </c>
      <c r="N1866" s="10">
        <f t="shared" si="178"/>
        <v>2014</v>
      </c>
      <c r="O1866" t="b">
        <v>0</v>
      </c>
      <c r="P1866">
        <v>48</v>
      </c>
      <c r="Q1866" s="10">
        <f t="shared" si="174"/>
        <v>43</v>
      </c>
      <c r="R1866" s="10">
        <f t="shared" si="179"/>
        <v>58.08</v>
      </c>
      <c r="S1866" t="b">
        <v>0</v>
      </c>
      <c r="T1866" t="s">
        <v>8281</v>
      </c>
      <c r="U1866" s="12" t="s">
        <v>8342</v>
      </c>
      <c r="V1866" t="s">
        <v>8344</v>
      </c>
    </row>
    <row r="1867" spans="1:22" ht="60" hidden="1" x14ac:dyDescent="0.25">
      <c r="A1867">
        <v>1865</v>
      </c>
      <c r="B1867" s="3" t="s">
        <v>1866</v>
      </c>
      <c r="C1867" s="9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f t="shared" si="175"/>
        <v>42680.409108796302</v>
      </c>
      <c r="K1867" s="10">
        <f t="shared" si="176"/>
        <v>2016</v>
      </c>
      <c r="L1867">
        <v>1475398147</v>
      </c>
      <c r="M1867" s="14">
        <f t="shared" si="177"/>
        <v>42645.367442129631</v>
      </c>
      <c r="N1867" s="10">
        <f t="shared" si="178"/>
        <v>2016</v>
      </c>
      <c r="O1867" t="b">
        <v>0</v>
      </c>
      <c r="P1867">
        <v>2</v>
      </c>
      <c r="Q1867" s="10">
        <f t="shared" si="174"/>
        <v>0</v>
      </c>
      <c r="R1867" s="10">
        <f t="shared" si="179"/>
        <v>2</v>
      </c>
      <c r="S1867" t="b">
        <v>0</v>
      </c>
      <c r="T1867" t="s">
        <v>8281</v>
      </c>
      <c r="U1867" s="12" t="s">
        <v>8342</v>
      </c>
      <c r="V1867" t="s">
        <v>8344</v>
      </c>
    </row>
    <row r="1868" spans="1:22" ht="60" hidden="1" x14ac:dyDescent="0.25">
      <c r="A1868">
        <v>1866</v>
      </c>
      <c r="B1868" s="3" t="s">
        <v>1867</v>
      </c>
      <c r="C1868" s="9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f t="shared" si="175"/>
        <v>42795.166666666672</v>
      </c>
      <c r="K1868" s="10">
        <f t="shared" si="176"/>
        <v>2017</v>
      </c>
      <c r="L1868">
        <v>1483768497</v>
      </c>
      <c r="M1868" s="14">
        <f t="shared" si="177"/>
        <v>42742.246493055558</v>
      </c>
      <c r="N1868" s="10">
        <f t="shared" si="178"/>
        <v>2017</v>
      </c>
      <c r="O1868" t="b">
        <v>0</v>
      </c>
      <c r="P1868">
        <v>2</v>
      </c>
      <c r="Q1868" s="10">
        <f t="shared" si="174"/>
        <v>1</v>
      </c>
      <c r="R1868" s="10">
        <f t="shared" si="179"/>
        <v>62.5</v>
      </c>
      <c r="S1868" t="b">
        <v>0</v>
      </c>
      <c r="T1868" t="s">
        <v>8281</v>
      </c>
      <c r="U1868" s="12" t="s">
        <v>8342</v>
      </c>
      <c r="V1868" t="s">
        <v>8344</v>
      </c>
    </row>
    <row r="1869" spans="1:22" ht="60" hidden="1" x14ac:dyDescent="0.25">
      <c r="A1869">
        <v>1867</v>
      </c>
      <c r="B1869" s="3" t="s">
        <v>1868</v>
      </c>
      <c r="C1869" s="9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f t="shared" si="175"/>
        <v>42679.924907407403</v>
      </c>
      <c r="K1869" s="10">
        <f t="shared" si="176"/>
        <v>2016</v>
      </c>
      <c r="L1869">
        <v>1475791912</v>
      </c>
      <c r="M1869" s="14">
        <f t="shared" si="177"/>
        <v>42649.924907407403</v>
      </c>
      <c r="N1869" s="10">
        <f t="shared" si="178"/>
        <v>2016</v>
      </c>
      <c r="O1869" t="b">
        <v>0</v>
      </c>
      <c r="P1869">
        <v>1</v>
      </c>
      <c r="Q1869" s="10">
        <f t="shared" si="174"/>
        <v>0</v>
      </c>
      <c r="R1869" s="10">
        <f t="shared" si="179"/>
        <v>10</v>
      </c>
      <c r="S1869" t="b">
        <v>0</v>
      </c>
      <c r="T1869" t="s">
        <v>8281</v>
      </c>
      <c r="U1869" s="12" t="s">
        <v>8342</v>
      </c>
      <c r="V1869" t="s">
        <v>8344</v>
      </c>
    </row>
    <row r="1870" spans="1:22" ht="60" hidden="1" x14ac:dyDescent="0.25">
      <c r="A1870">
        <v>1868</v>
      </c>
      <c r="B1870" s="3" t="s">
        <v>1869</v>
      </c>
      <c r="C1870" s="9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f t="shared" si="175"/>
        <v>42353.332638888889</v>
      </c>
      <c r="K1870" s="10">
        <f t="shared" si="176"/>
        <v>2015</v>
      </c>
      <c r="L1870">
        <v>1448044925</v>
      </c>
      <c r="M1870" s="14">
        <f t="shared" si="177"/>
        <v>42328.779224537036</v>
      </c>
      <c r="N1870" s="10">
        <f t="shared" si="178"/>
        <v>2015</v>
      </c>
      <c r="O1870" t="b">
        <v>0</v>
      </c>
      <c r="P1870">
        <v>17</v>
      </c>
      <c r="Q1870" s="10">
        <f t="shared" si="174"/>
        <v>5</v>
      </c>
      <c r="R1870" s="10">
        <f t="shared" si="179"/>
        <v>71.59</v>
      </c>
      <c r="S1870" t="b">
        <v>0</v>
      </c>
      <c r="T1870" t="s">
        <v>8281</v>
      </c>
      <c r="U1870" s="12" t="s">
        <v>8342</v>
      </c>
      <c r="V1870" t="s">
        <v>8344</v>
      </c>
    </row>
    <row r="1871" spans="1:22" ht="60" hidden="1" x14ac:dyDescent="0.25">
      <c r="A1871">
        <v>1869</v>
      </c>
      <c r="B1871" s="3" t="s">
        <v>1870</v>
      </c>
      <c r="C1871" s="9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f t="shared" si="175"/>
        <v>42739.002881944441</v>
      </c>
      <c r="K1871" s="10">
        <f t="shared" si="176"/>
        <v>2017</v>
      </c>
      <c r="L1871">
        <v>1480896249</v>
      </c>
      <c r="M1871" s="14">
        <f t="shared" si="177"/>
        <v>42709.002881944441</v>
      </c>
      <c r="N1871" s="10">
        <f t="shared" si="178"/>
        <v>2016</v>
      </c>
      <c r="O1871" t="b">
        <v>0</v>
      </c>
      <c r="P1871">
        <v>0</v>
      </c>
      <c r="Q1871" s="10">
        <f t="shared" si="174"/>
        <v>0</v>
      </c>
      <c r="R1871" s="10">
        <f t="shared" si="179"/>
        <v>0</v>
      </c>
      <c r="S1871" t="b">
        <v>0</v>
      </c>
      <c r="T1871" t="s">
        <v>8281</v>
      </c>
      <c r="U1871" s="12" t="s">
        <v>8342</v>
      </c>
      <c r="V1871" t="s">
        <v>8344</v>
      </c>
    </row>
    <row r="1872" spans="1:22" ht="45" hidden="1" x14ac:dyDescent="0.25">
      <c r="A1872">
        <v>1870</v>
      </c>
      <c r="B1872" s="3" t="s">
        <v>1871</v>
      </c>
      <c r="C1872" s="9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f t="shared" si="175"/>
        <v>42400.178472222222</v>
      </c>
      <c r="K1872" s="10">
        <f t="shared" si="176"/>
        <v>2016</v>
      </c>
      <c r="L1872">
        <v>1451723535</v>
      </c>
      <c r="M1872" s="14">
        <f t="shared" si="177"/>
        <v>42371.355729166666</v>
      </c>
      <c r="N1872" s="10">
        <f t="shared" si="178"/>
        <v>2016</v>
      </c>
      <c r="O1872" t="b">
        <v>0</v>
      </c>
      <c r="P1872">
        <v>11</v>
      </c>
      <c r="Q1872" s="10">
        <f t="shared" si="174"/>
        <v>10</v>
      </c>
      <c r="R1872" s="10">
        <f t="shared" si="179"/>
        <v>32.82</v>
      </c>
      <c r="S1872" t="b">
        <v>0</v>
      </c>
      <c r="T1872" t="s">
        <v>8281</v>
      </c>
      <c r="U1872" s="12" t="s">
        <v>8342</v>
      </c>
      <c r="V1872" t="s">
        <v>8344</v>
      </c>
    </row>
    <row r="1873" spans="1:22" ht="60" hidden="1" x14ac:dyDescent="0.25">
      <c r="A1873">
        <v>1871</v>
      </c>
      <c r="B1873" s="3" t="s">
        <v>1872</v>
      </c>
      <c r="C1873" s="9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f t="shared" si="175"/>
        <v>41963.825243055559</v>
      </c>
      <c r="K1873" s="10">
        <f t="shared" si="176"/>
        <v>2014</v>
      </c>
      <c r="L1873">
        <v>1413053301</v>
      </c>
      <c r="M1873" s="14">
        <f t="shared" si="177"/>
        <v>41923.783576388887</v>
      </c>
      <c r="N1873" s="10">
        <f t="shared" si="178"/>
        <v>2014</v>
      </c>
      <c r="O1873" t="b">
        <v>0</v>
      </c>
      <c r="P1873">
        <v>95</v>
      </c>
      <c r="Q1873" s="10">
        <f t="shared" si="174"/>
        <v>72</v>
      </c>
      <c r="R1873" s="10">
        <f t="shared" si="179"/>
        <v>49.12</v>
      </c>
      <c r="S1873" t="b">
        <v>0</v>
      </c>
      <c r="T1873" t="s">
        <v>8281</v>
      </c>
      <c r="U1873" s="12" t="s">
        <v>8342</v>
      </c>
      <c r="V1873" t="s">
        <v>8344</v>
      </c>
    </row>
    <row r="1874" spans="1:22" ht="60" hidden="1" x14ac:dyDescent="0.25">
      <c r="A1874">
        <v>1872</v>
      </c>
      <c r="B1874" s="3" t="s">
        <v>1873</v>
      </c>
      <c r="C1874" s="9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f t="shared" si="175"/>
        <v>42185.129652777774</v>
      </c>
      <c r="K1874" s="10">
        <f t="shared" si="176"/>
        <v>2015</v>
      </c>
      <c r="L1874">
        <v>1433041602</v>
      </c>
      <c r="M1874" s="14">
        <f t="shared" si="177"/>
        <v>42155.129652777774</v>
      </c>
      <c r="N1874" s="10">
        <f t="shared" si="178"/>
        <v>2015</v>
      </c>
      <c r="O1874" t="b">
        <v>0</v>
      </c>
      <c r="P1874">
        <v>13</v>
      </c>
      <c r="Q1874" s="10">
        <f t="shared" si="174"/>
        <v>1</v>
      </c>
      <c r="R1874" s="10">
        <f t="shared" si="179"/>
        <v>16.309999999999999</v>
      </c>
      <c r="S1874" t="b">
        <v>0</v>
      </c>
      <c r="T1874" t="s">
        <v>8281</v>
      </c>
      <c r="U1874" s="12" t="s">
        <v>8342</v>
      </c>
      <c r="V1874" t="s">
        <v>8344</v>
      </c>
    </row>
    <row r="1875" spans="1:22" ht="60" hidden="1" x14ac:dyDescent="0.25">
      <c r="A1875">
        <v>1873</v>
      </c>
      <c r="B1875" s="3" t="s">
        <v>1874</v>
      </c>
      <c r="C1875" s="9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f t="shared" si="175"/>
        <v>42193.697916666672</v>
      </c>
      <c r="K1875" s="10">
        <f t="shared" si="176"/>
        <v>2015</v>
      </c>
      <c r="L1875">
        <v>1433861210</v>
      </c>
      <c r="M1875" s="14">
        <f t="shared" si="177"/>
        <v>42164.615856481483</v>
      </c>
      <c r="N1875" s="10">
        <f t="shared" si="178"/>
        <v>2015</v>
      </c>
      <c r="O1875" t="b">
        <v>0</v>
      </c>
      <c r="P1875">
        <v>2</v>
      </c>
      <c r="Q1875" s="10">
        <f t="shared" si="174"/>
        <v>0</v>
      </c>
      <c r="R1875" s="10">
        <f t="shared" si="179"/>
        <v>18</v>
      </c>
      <c r="S1875" t="b">
        <v>0</v>
      </c>
      <c r="T1875" t="s">
        <v>8281</v>
      </c>
      <c r="U1875" s="12" t="s">
        <v>8342</v>
      </c>
      <c r="V1875" t="s">
        <v>8344</v>
      </c>
    </row>
    <row r="1876" spans="1:22" ht="60" hidden="1" x14ac:dyDescent="0.25">
      <c r="A1876">
        <v>1874</v>
      </c>
      <c r="B1876" s="3" t="s">
        <v>1875</v>
      </c>
      <c r="C1876" s="9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f t="shared" si="175"/>
        <v>42549.969131944439</v>
      </c>
      <c r="K1876" s="10">
        <f t="shared" si="176"/>
        <v>2016</v>
      </c>
      <c r="L1876">
        <v>1465427733</v>
      </c>
      <c r="M1876" s="14">
        <f t="shared" si="177"/>
        <v>42529.969131944439</v>
      </c>
      <c r="N1876" s="10">
        <f t="shared" si="178"/>
        <v>2016</v>
      </c>
      <c r="O1876" t="b">
        <v>0</v>
      </c>
      <c r="P1876">
        <v>2</v>
      </c>
      <c r="Q1876" s="10">
        <f t="shared" si="174"/>
        <v>0</v>
      </c>
      <c r="R1876" s="10">
        <f t="shared" si="179"/>
        <v>13</v>
      </c>
      <c r="S1876" t="b">
        <v>0</v>
      </c>
      <c r="T1876" t="s">
        <v>8281</v>
      </c>
      <c r="U1876" s="12" t="s">
        <v>8342</v>
      </c>
      <c r="V1876" t="s">
        <v>8344</v>
      </c>
    </row>
    <row r="1877" spans="1:22" ht="45" hidden="1" x14ac:dyDescent="0.25">
      <c r="A1877">
        <v>1875</v>
      </c>
      <c r="B1877" s="3" t="s">
        <v>1876</v>
      </c>
      <c r="C1877" s="9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f t="shared" si="175"/>
        <v>42588.899398148147</v>
      </c>
      <c r="K1877" s="10">
        <f t="shared" si="176"/>
        <v>2016</v>
      </c>
      <c r="L1877">
        <v>1465335308</v>
      </c>
      <c r="M1877" s="14">
        <f t="shared" si="177"/>
        <v>42528.899398148147</v>
      </c>
      <c r="N1877" s="10">
        <f t="shared" si="178"/>
        <v>2016</v>
      </c>
      <c r="O1877" t="b">
        <v>0</v>
      </c>
      <c r="P1877">
        <v>3</v>
      </c>
      <c r="Q1877" s="10">
        <f t="shared" si="174"/>
        <v>1</v>
      </c>
      <c r="R1877" s="10">
        <f t="shared" si="179"/>
        <v>17</v>
      </c>
      <c r="S1877" t="b">
        <v>0</v>
      </c>
      <c r="T1877" t="s">
        <v>8281</v>
      </c>
      <c r="U1877" s="12" t="s">
        <v>8342</v>
      </c>
      <c r="V1877" t="s">
        <v>8344</v>
      </c>
    </row>
    <row r="1878" spans="1:22" ht="45" hidden="1" x14ac:dyDescent="0.25">
      <c r="A1878">
        <v>1876</v>
      </c>
      <c r="B1878" s="3" t="s">
        <v>1877</v>
      </c>
      <c r="C1878" s="9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f t="shared" si="175"/>
        <v>41806.284780092588</v>
      </c>
      <c r="K1878" s="10">
        <f t="shared" si="176"/>
        <v>2014</v>
      </c>
      <c r="L1878">
        <v>1400309405</v>
      </c>
      <c r="M1878" s="14">
        <f t="shared" si="177"/>
        <v>41776.284780092588</v>
      </c>
      <c r="N1878" s="10">
        <f t="shared" si="178"/>
        <v>2014</v>
      </c>
      <c r="O1878" t="b">
        <v>0</v>
      </c>
      <c r="P1878">
        <v>0</v>
      </c>
      <c r="Q1878" s="10">
        <f t="shared" si="174"/>
        <v>0</v>
      </c>
      <c r="R1878" s="10">
        <f t="shared" si="179"/>
        <v>0</v>
      </c>
      <c r="S1878" t="b">
        <v>0</v>
      </c>
      <c r="T1878" t="s">
        <v>8281</v>
      </c>
      <c r="U1878" s="12" t="s">
        <v>8342</v>
      </c>
      <c r="V1878" t="s">
        <v>8344</v>
      </c>
    </row>
    <row r="1879" spans="1:22" ht="45" hidden="1" x14ac:dyDescent="0.25">
      <c r="A1879">
        <v>1877</v>
      </c>
      <c r="B1879" s="3" t="s">
        <v>1878</v>
      </c>
      <c r="C1879" s="9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f t="shared" si="175"/>
        <v>42064.029224537036</v>
      </c>
      <c r="K1879" s="10">
        <f t="shared" si="176"/>
        <v>2015</v>
      </c>
      <c r="L1879">
        <v>1422664925</v>
      </c>
      <c r="M1879" s="14">
        <f t="shared" si="177"/>
        <v>42035.029224537036</v>
      </c>
      <c r="N1879" s="10">
        <f t="shared" si="178"/>
        <v>2015</v>
      </c>
      <c r="O1879" t="b">
        <v>0</v>
      </c>
      <c r="P1879">
        <v>0</v>
      </c>
      <c r="Q1879" s="10">
        <f t="shared" si="174"/>
        <v>0</v>
      </c>
      <c r="R1879" s="10">
        <f t="shared" si="179"/>
        <v>0</v>
      </c>
      <c r="S1879" t="b">
        <v>0</v>
      </c>
      <c r="T1879" t="s">
        <v>8281</v>
      </c>
      <c r="U1879" s="12" t="s">
        <v>8342</v>
      </c>
      <c r="V1879" t="s">
        <v>8344</v>
      </c>
    </row>
    <row r="1880" spans="1:22" ht="60" hidden="1" x14ac:dyDescent="0.25">
      <c r="A1880">
        <v>1878</v>
      </c>
      <c r="B1880" s="3" t="s">
        <v>1879</v>
      </c>
      <c r="C1880" s="9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f t="shared" si="175"/>
        <v>41803.008738425924</v>
      </c>
      <c r="K1880" s="10">
        <f t="shared" si="176"/>
        <v>2014</v>
      </c>
      <c r="L1880">
        <v>1400026355</v>
      </c>
      <c r="M1880" s="14">
        <f t="shared" si="177"/>
        <v>41773.008738425924</v>
      </c>
      <c r="N1880" s="10">
        <f t="shared" si="178"/>
        <v>2014</v>
      </c>
      <c r="O1880" t="b">
        <v>0</v>
      </c>
      <c r="P1880">
        <v>0</v>
      </c>
      <c r="Q1880" s="10">
        <f t="shared" si="174"/>
        <v>0</v>
      </c>
      <c r="R1880" s="10">
        <f t="shared" si="179"/>
        <v>0</v>
      </c>
      <c r="S1880" t="b">
        <v>0</v>
      </c>
      <c r="T1880" t="s">
        <v>8281</v>
      </c>
      <c r="U1880" s="12" t="s">
        <v>8342</v>
      </c>
      <c r="V1880" t="s">
        <v>8344</v>
      </c>
    </row>
    <row r="1881" spans="1:22" ht="60" hidden="1" x14ac:dyDescent="0.25">
      <c r="A1881">
        <v>1879</v>
      </c>
      <c r="B1881" s="3" t="s">
        <v>1880</v>
      </c>
      <c r="C1881" s="9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f t="shared" si="175"/>
        <v>42443.607974537037</v>
      </c>
      <c r="K1881" s="10">
        <f t="shared" si="176"/>
        <v>2016</v>
      </c>
      <c r="L1881">
        <v>1455377729</v>
      </c>
      <c r="M1881" s="14">
        <f t="shared" si="177"/>
        <v>42413.649641203709</v>
      </c>
      <c r="N1881" s="10">
        <f t="shared" si="178"/>
        <v>2016</v>
      </c>
      <c r="O1881" t="b">
        <v>0</v>
      </c>
      <c r="P1881">
        <v>2</v>
      </c>
      <c r="Q1881" s="10">
        <f t="shared" si="174"/>
        <v>0</v>
      </c>
      <c r="R1881" s="10">
        <f t="shared" si="179"/>
        <v>3</v>
      </c>
      <c r="S1881" t="b">
        <v>0</v>
      </c>
      <c r="T1881" t="s">
        <v>8281</v>
      </c>
      <c r="U1881" s="12" t="s">
        <v>8342</v>
      </c>
      <c r="V1881" t="s">
        <v>8344</v>
      </c>
    </row>
    <row r="1882" spans="1:22" ht="30" hidden="1" x14ac:dyDescent="0.25">
      <c r="A1882">
        <v>1880</v>
      </c>
      <c r="B1882" s="3" t="s">
        <v>1881</v>
      </c>
      <c r="C1882" s="9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f t="shared" si="175"/>
        <v>42459.525231481486</v>
      </c>
      <c r="K1882" s="10">
        <f t="shared" si="176"/>
        <v>2016</v>
      </c>
      <c r="L1882">
        <v>1456839380</v>
      </c>
      <c r="M1882" s="14">
        <f t="shared" si="177"/>
        <v>42430.566898148143</v>
      </c>
      <c r="N1882" s="10">
        <f t="shared" si="178"/>
        <v>2016</v>
      </c>
      <c r="O1882" t="b">
        <v>0</v>
      </c>
      <c r="P1882">
        <v>24</v>
      </c>
      <c r="Q1882" s="10">
        <f t="shared" si="174"/>
        <v>20</v>
      </c>
      <c r="R1882" s="10">
        <f t="shared" si="179"/>
        <v>41.83</v>
      </c>
      <c r="S1882" t="b">
        <v>0</v>
      </c>
      <c r="T1882" t="s">
        <v>8281</v>
      </c>
      <c r="U1882" s="12" t="s">
        <v>8342</v>
      </c>
      <c r="V1882" t="s">
        <v>8344</v>
      </c>
    </row>
    <row r="1883" spans="1:22" ht="45" hidden="1" x14ac:dyDescent="0.25">
      <c r="A1883">
        <v>1881</v>
      </c>
      <c r="B1883" s="3" t="s">
        <v>1882</v>
      </c>
      <c r="C1883" s="9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f t="shared" si="175"/>
        <v>42073.110983796301</v>
      </c>
      <c r="K1883" s="10">
        <f t="shared" si="176"/>
        <v>2015</v>
      </c>
      <c r="L1883">
        <v>1423366789</v>
      </c>
      <c r="M1883" s="14">
        <f t="shared" si="177"/>
        <v>42043.152650462958</v>
      </c>
      <c r="N1883" s="10">
        <f t="shared" si="178"/>
        <v>2015</v>
      </c>
      <c r="O1883" t="b">
        <v>0</v>
      </c>
      <c r="P1883">
        <v>70</v>
      </c>
      <c r="Q1883" s="10">
        <f t="shared" si="174"/>
        <v>173</v>
      </c>
      <c r="R1883" s="10">
        <f t="shared" si="179"/>
        <v>49.34</v>
      </c>
      <c r="S1883" t="b">
        <v>1</v>
      </c>
      <c r="T1883" t="s">
        <v>8277</v>
      </c>
      <c r="U1883" s="12" t="s">
        <v>8334</v>
      </c>
      <c r="V1883" t="s">
        <v>8338</v>
      </c>
    </row>
    <row r="1884" spans="1:22" ht="60" hidden="1" x14ac:dyDescent="0.25">
      <c r="A1884">
        <v>1882</v>
      </c>
      <c r="B1884" s="3" t="s">
        <v>1883</v>
      </c>
      <c r="C1884" s="9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f t="shared" si="175"/>
        <v>41100.991666666669</v>
      </c>
      <c r="K1884" s="10">
        <f t="shared" si="176"/>
        <v>2012</v>
      </c>
      <c r="L1884">
        <v>1339109212</v>
      </c>
      <c r="M1884" s="14">
        <f t="shared" si="177"/>
        <v>41067.949212962965</v>
      </c>
      <c r="N1884" s="10">
        <f t="shared" si="178"/>
        <v>2012</v>
      </c>
      <c r="O1884" t="b">
        <v>0</v>
      </c>
      <c r="P1884">
        <v>81</v>
      </c>
      <c r="Q1884" s="10">
        <f t="shared" si="174"/>
        <v>101</v>
      </c>
      <c r="R1884" s="10">
        <f t="shared" si="179"/>
        <v>41.73</v>
      </c>
      <c r="S1884" t="b">
        <v>1</v>
      </c>
      <c r="T1884" t="s">
        <v>8277</v>
      </c>
      <c r="U1884" s="12" t="s">
        <v>8334</v>
      </c>
      <c r="V1884" t="s">
        <v>8338</v>
      </c>
    </row>
    <row r="1885" spans="1:22" ht="45" hidden="1" x14ac:dyDescent="0.25">
      <c r="A1885">
        <v>1883</v>
      </c>
      <c r="B1885" s="3" t="s">
        <v>1884</v>
      </c>
      <c r="C1885" s="9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f t="shared" si="175"/>
        <v>41007.906342592592</v>
      </c>
      <c r="K1885" s="10">
        <f t="shared" si="176"/>
        <v>2012</v>
      </c>
      <c r="L1885">
        <v>1331333108</v>
      </c>
      <c r="M1885" s="14">
        <f t="shared" si="177"/>
        <v>40977.948009259257</v>
      </c>
      <c r="N1885" s="10">
        <f t="shared" si="178"/>
        <v>2012</v>
      </c>
      <c r="O1885" t="b">
        <v>0</v>
      </c>
      <c r="P1885">
        <v>32</v>
      </c>
      <c r="Q1885" s="10">
        <f t="shared" si="174"/>
        <v>105</v>
      </c>
      <c r="R1885" s="10">
        <f t="shared" si="179"/>
        <v>32.72</v>
      </c>
      <c r="S1885" t="b">
        <v>1</v>
      </c>
      <c r="T1885" t="s">
        <v>8277</v>
      </c>
      <c r="U1885" s="12" t="s">
        <v>8334</v>
      </c>
      <c r="V1885" t="s">
        <v>8338</v>
      </c>
    </row>
    <row r="1886" spans="1:22" ht="60" hidden="1" x14ac:dyDescent="0.25">
      <c r="A1886">
        <v>1884</v>
      </c>
      <c r="B1886" s="3" t="s">
        <v>1885</v>
      </c>
      <c r="C1886" s="9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f t="shared" si="175"/>
        <v>41240.5</v>
      </c>
      <c r="K1886" s="10">
        <f t="shared" si="176"/>
        <v>2012</v>
      </c>
      <c r="L1886">
        <v>1350967535</v>
      </c>
      <c r="M1886" s="14">
        <f t="shared" si="177"/>
        <v>41205.198321759257</v>
      </c>
      <c r="N1886" s="10">
        <f t="shared" si="178"/>
        <v>2012</v>
      </c>
      <c r="O1886" t="b">
        <v>0</v>
      </c>
      <c r="P1886">
        <v>26</v>
      </c>
      <c r="Q1886" s="10">
        <f t="shared" si="174"/>
        <v>135</v>
      </c>
      <c r="R1886" s="10">
        <f t="shared" si="179"/>
        <v>51.96</v>
      </c>
      <c r="S1886" t="b">
        <v>1</v>
      </c>
      <c r="T1886" t="s">
        <v>8277</v>
      </c>
      <c r="U1886" s="12" t="s">
        <v>8334</v>
      </c>
      <c r="V1886" t="s">
        <v>8338</v>
      </c>
    </row>
    <row r="1887" spans="1:22" ht="45" hidden="1" x14ac:dyDescent="0.25">
      <c r="A1887">
        <v>1885</v>
      </c>
      <c r="B1887" s="3" t="s">
        <v>1886</v>
      </c>
      <c r="C1887" s="9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f t="shared" si="175"/>
        <v>41131.916666666664</v>
      </c>
      <c r="K1887" s="10">
        <f t="shared" si="176"/>
        <v>2012</v>
      </c>
      <c r="L1887">
        <v>1341800110</v>
      </c>
      <c r="M1887" s="14">
        <f t="shared" si="177"/>
        <v>41099.093865740739</v>
      </c>
      <c r="N1887" s="10">
        <f t="shared" si="178"/>
        <v>2012</v>
      </c>
      <c r="O1887" t="b">
        <v>0</v>
      </c>
      <c r="P1887">
        <v>105</v>
      </c>
      <c r="Q1887" s="10">
        <f t="shared" si="174"/>
        <v>116</v>
      </c>
      <c r="R1887" s="10">
        <f t="shared" si="179"/>
        <v>50.69</v>
      </c>
      <c r="S1887" t="b">
        <v>1</v>
      </c>
      <c r="T1887" t="s">
        <v>8277</v>
      </c>
      <c r="U1887" s="12" t="s">
        <v>8334</v>
      </c>
      <c r="V1887" t="s">
        <v>8338</v>
      </c>
    </row>
    <row r="1888" spans="1:22" ht="45" hidden="1" x14ac:dyDescent="0.25">
      <c r="A1888">
        <v>1886</v>
      </c>
      <c r="B1888" s="3" t="s">
        <v>1887</v>
      </c>
      <c r="C1888" s="9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f t="shared" si="175"/>
        <v>41955.94835648148</v>
      </c>
      <c r="K1888" s="10">
        <f t="shared" si="176"/>
        <v>2014</v>
      </c>
      <c r="L1888">
        <v>1413236738</v>
      </c>
      <c r="M1888" s="14">
        <f t="shared" si="177"/>
        <v>41925.906689814816</v>
      </c>
      <c r="N1888" s="10">
        <f t="shared" si="178"/>
        <v>2014</v>
      </c>
      <c r="O1888" t="b">
        <v>0</v>
      </c>
      <c r="P1888">
        <v>29</v>
      </c>
      <c r="Q1888" s="10">
        <f t="shared" si="174"/>
        <v>102</v>
      </c>
      <c r="R1888" s="10">
        <f t="shared" si="179"/>
        <v>42.24</v>
      </c>
      <c r="S1888" t="b">
        <v>1</v>
      </c>
      <c r="T1888" t="s">
        <v>8277</v>
      </c>
      <c r="U1888" s="12" t="s">
        <v>8334</v>
      </c>
      <c r="V1888" t="s">
        <v>8338</v>
      </c>
    </row>
    <row r="1889" spans="1:22" ht="60" hidden="1" x14ac:dyDescent="0.25">
      <c r="A1889">
        <v>1887</v>
      </c>
      <c r="B1889" s="3" t="s">
        <v>1888</v>
      </c>
      <c r="C1889" s="9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f t="shared" si="175"/>
        <v>42341.895833333328</v>
      </c>
      <c r="K1889" s="10">
        <f t="shared" si="176"/>
        <v>2015</v>
      </c>
      <c r="L1889">
        <v>1447614732</v>
      </c>
      <c r="M1889" s="14">
        <f t="shared" si="177"/>
        <v>42323.800138888888</v>
      </c>
      <c r="N1889" s="10">
        <f t="shared" si="178"/>
        <v>2015</v>
      </c>
      <c r="O1889" t="b">
        <v>0</v>
      </c>
      <c r="P1889">
        <v>8</v>
      </c>
      <c r="Q1889" s="10">
        <f t="shared" si="174"/>
        <v>111</v>
      </c>
      <c r="R1889" s="10">
        <f t="shared" si="179"/>
        <v>416.88</v>
      </c>
      <c r="S1889" t="b">
        <v>1</v>
      </c>
      <c r="T1889" t="s">
        <v>8277</v>
      </c>
      <c r="U1889" s="12" t="s">
        <v>8334</v>
      </c>
      <c r="V1889" t="s">
        <v>8338</v>
      </c>
    </row>
    <row r="1890" spans="1:22" ht="60" hidden="1" x14ac:dyDescent="0.25">
      <c r="A1890">
        <v>1888</v>
      </c>
      <c r="B1890" s="3" t="s">
        <v>1889</v>
      </c>
      <c r="C1890" s="9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f t="shared" si="175"/>
        <v>40330.207638888889</v>
      </c>
      <c r="K1890" s="10">
        <f t="shared" si="176"/>
        <v>2010</v>
      </c>
      <c r="L1890">
        <v>1272692732</v>
      </c>
      <c r="M1890" s="14">
        <f t="shared" si="177"/>
        <v>40299.239953703705</v>
      </c>
      <c r="N1890" s="10">
        <f t="shared" si="178"/>
        <v>2010</v>
      </c>
      <c r="O1890" t="b">
        <v>0</v>
      </c>
      <c r="P1890">
        <v>89</v>
      </c>
      <c r="Q1890" s="10">
        <f t="shared" si="174"/>
        <v>166</v>
      </c>
      <c r="R1890" s="10">
        <f t="shared" si="179"/>
        <v>46.65</v>
      </c>
      <c r="S1890" t="b">
        <v>1</v>
      </c>
      <c r="T1890" t="s">
        <v>8277</v>
      </c>
      <c r="U1890" s="12" t="s">
        <v>8334</v>
      </c>
      <c r="V1890" t="s">
        <v>8338</v>
      </c>
    </row>
    <row r="1891" spans="1:22" ht="60" hidden="1" x14ac:dyDescent="0.25">
      <c r="A1891">
        <v>1889</v>
      </c>
      <c r="B1891" s="3" t="s">
        <v>1890</v>
      </c>
      <c r="C1891" s="9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f t="shared" si="175"/>
        <v>41344.751689814817</v>
      </c>
      <c r="K1891" s="10">
        <f t="shared" si="176"/>
        <v>2013</v>
      </c>
      <c r="L1891">
        <v>1359140546</v>
      </c>
      <c r="M1891" s="14">
        <f t="shared" si="177"/>
        <v>41299.793356481481</v>
      </c>
      <c r="N1891" s="10">
        <f t="shared" si="178"/>
        <v>2013</v>
      </c>
      <c r="O1891" t="b">
        <v>0</v>
      </c>
      <c r="P1891">
        <v>44</v>
      </c>
      <c r="Q1891" s="10">
        <f t="shared" si="174"/>
        <v>107</v>
      </c>
      <c r="R1891" s="10">
        <f t="shared" si="179"/>
        <v>48.45</v>
      </c>
      <c r="S1891" t="b">
        <v>1</v>
      </c>
      <c r="T1891" t="s">
        <v>8277</v>
      </c>
      <c r="U1891" s="12" t="s">
        <v>8334</v>
      </c>
      <c r="V1891" t="s">
        <v>8338</v>
      </c>
    </row>
    <row r="1892" spans="1:22" ht="45" hidden="1" x14ac:dyDescent="0.25">
      <c r="A1892">
        <v>1890</v>
      </c>
      <c r="B1892" s="3" t="s">
        <v>1891</v>
      </c>
      <c r="C1892" s="9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f t="shared" si="175"/>
        <v>41258.786203703705</v>
      </c>
      <c r="K1892" s="10">
        <f t="shared" si="176"/>
        <v>2012</v>
      </c>
      <c r="L1892">
        <v>1353005528</v>
      </c>
      <c r="M1892" s="14">
        <f t="shared" si="177"/>
        <v>41228.786203703705</v>
      </c>
      <c r="N1892" s="10">
        <f t="shared" si="178"/>
        <v>2012</v>
      </c>
      <c r="O1892" t="b">
        <v>0</v>
      </c>
      <c r="P1892">
        <v>246</v>
      </c>
      <c r="Q1892" s="10">
        <f t="shared" si="174"/>
        <v>145</v>
      </c>
      <c r="R1892" s="10">
        <f t="shared" si="179"/>
        <v>70.53</v>
      </c>
      <c r="S1892" t="b">
        <v>1</v>
      </c>
      <c r="T1892" t="s">
        <v>8277</v>
      </c>
      <c r="U1892" s="12" t="s">
        <v>8334</v>
      </c>
      <c r="V1892" t="s">
        <v>8338</v>
      </c>
    </row>
    <row r="1893" spans="1:22" ht="60" hidden="1" x14ac:dyDescent="0.25">
      <c r="A1893">
        <v>1891</v>
      </c>
      <c r="B1893" s="3" t="s">
        <v>1892</v>
      </c>
      <c r="C1893" s="9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f t="shared" si="175"/>
        <v>40381.25</v>
      </c>
      <c r="K1893" s="10">
        <f t="shared" si="176"/>
        <v>2010</v>
      </c>
      <c r="L1893">
        <v>1275851354</v>
      </c>
      <c r="M1893" s="14">
        <f t="shared" si="177"/>
        <v>40335.798078703701</v>
      </c>
      <c r="N1893" s="10">
        <f t="shared" si="178"/>
        <v>2010</v>
      </c>
      <c r="O1893" t="b">
        <v>0</v>
      </c>
      <c r="P1893">
        <v>120</v>
      </c>
      <c r="Q1893" s="10">
        <f t="shared" si="174"/>
        <v>106</v>
      </c>
      <c r="R1893" s="10">
        <f t="shared" si="179"/>
        <v>87.96</v>
      </c>
      <c r="S1893" t="b">
        <v>1</v>
      </c>
      <c r="T1893" t="s">
        <v>8277</v>
      </c>
      <c r="U1893" s="12" t="s">
        <v>8334</v>
      </c>
      <c r="V1893" t="s">
        <v>8338</v>
      </c>
    </row>
    <row r="1894" spans="1:22" ht="45" hidden="1" x14ac:dyDescent="0.25">
      <c r="A1894">
        <v>1892</v>
      </c>
      <c r="B1894" s="3" t="s">
        <v>1893</v>
      </c>
      <c r="C1894" s="9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f t="shared" si="175"/>
        <v>40701.637511574074</v>
      </c>
      <c r="K1894" s="10">
        <f t="shared" si="176"/>
        <v>2011</v>
      </c>
      <c r="L1894">
        <v>1304867881</v>
      </c>
      <c r="M1894" s="14">
        <f t="shared" si="177"/>
        <v>40671.637511574074</v>
      </c>
      <c r="N1894" s="10">
        <f t="shared" si="178"/>
        <v>2011</v>
      </c>
      <c r="O1894" t="b">
        <v>0</v>
      </c>
      <c r="P1894">
        <v>26</v>
      </c>
      <c r="Q1894" s="10">
        <f t="shared" si="174"/>
        <v>137</v>
      </c>
      <c r="R1894" s="10">
        <f t="shared" si="179"/>
        <v>26.27</v>
      </c>
      <c r="S1894" t="b">
        <v>1</v>
      </c>
      <c r="T1894" t="s">
        <v>8277</v>
      </c>
      <c r="U1894" s="12" t="s">
        <v>8334</v>
      </c>
      <c r="V1894" t="s">
        <v>8338</v>
      </c>
    </row>
    <row r="1895" spans="1:22" ht="45" hidden="1" x14ac:dyDescent="0.25">
      <c r="A1895">
        <v>1893</v>
      </c>
      <c r="B1895" s="3" t="s">
        <v>1894</v>
      </c>
      <c r="C1895" s="9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f t="shared" si="175"/>
        <v>40649.165972222225</v>
      </c>
      <c r="K1895" s="10">
        <f t="shared" si="176"/>
        <v>2011</v>
      </c>
      <c r="L1895">
        <v>1301524585</v>
      </c>
      <c r="M1895" s="14">
        <f t="shared" si="177"/>
        <v>40632.94195601852</v>
      </c>
      <c r="N1895" s="10">
        <f t="shared" si="178"/>
        <v>2011</v>
      </c>
      <c r="O1895" t="b">
        <v>0</v>
      </c>
      <c r="P1895">
        <v>45</v>
      </c>
      <c r="Q1895" s="10">
        <f t="shared" si="174"/>
        <v>104</v>
      </c>
      <c r="R1895" s="10">
        <f t="shared" si="179"/>
        <v>57.78</v>
      </c>
      <c r="S1895" t="b">
        <v>1</v>
      </c>
      <c r="T1895" t="s">
        <v>8277</v>
      </c>
      <c r="U1895" s="12" t="s">
        <v>8334</v>
      </c>
      <c r="V1895" t="s">
        <v>8338</v>
      </c>
    </row>
    <row r="1896" spans="1:22" ht="30" hidden="1" x14ac:dyDescent="0.25">
      <c r="A1896">
        <v>1894</v>
      </c>
      <c r="B1896" s="3" t="s">
        <v>1895</v>
      </c>
      <c r="C1896" s="9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f t="shared" si="175"/>
        <v>40951.904895833337</v>
      </c>
      <c r="K1896" s="10">
        <f t="shared" si="176"/>
        <v>2012</v>
      </c>
      <c r="L1896">
        <v>1326404583</v>
      </c>
      <c r="M1896" s="14">
        <f t="shared" si="177"/>
        <v>40920.904895833337</v>
      </c>
      <c r="N1896" s="10">
        <f t="shared" si="178"/>
        <v>2012</v>
      </c>
      <c r="O1896" t="b">
        <v>0</v>
      </c>
      <c r="P1896">
        <v>20</v>
      </c>
      <c r="Q1896" s="10">
        <f t="shared" si="174"/>
        <v>115</v>
      </c>
      <c r="R1896" s="10">
        <f t="shared" si="179"/>
        <v>57.25</v>
      </c>
      <c r="S1896" t="b">
        <v>1</v>
      </c>
      <c r="T1896" t="s">
        <v>8277</v>
      </c>
      <c r="U1896" s="12" t="s">
        <v>8334</v>
      </c>
      <c r="V1896" t="s">
        <v>8338</v>
      </c>
    </row>
    <row r="1897" spans="1:22" ht="60" hidden="1" x14ac:dyDescent="0.25">
      <c r="A1897">
        <v>1895</v>
      </c>
      <c r="B1897" s="3" t="s">
        <v>1896</v>
      </c>
      <c r="C1897" s="9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f t="shared" si="175"/>
        <v>42297.746782407412</v>
      </c>
      <c r="K1897" s="10">
        <f t="shared" si="176"/>
        <v>2015</v>
      </c>
      <c r="L1897">
        <v>1442771722</v>
      </c>
      <c r="M1897" s="14">
        <f t="shared" si="177"/>
        <v>42267.746782407412</v>
      </c>
      <c r="N1897" s="10">
        <f t="shared" si="178"/>
        <v>2015</v>
      </c>
      <c r="O1897" t="b">
        <v>0</v>
      </c>
      <c r="P1897">
        <v>47</v>
      </c>
      <c r="Q1897" s="10">
        <f t="shared" si="174"/>
        <v>102</v>
      </c>
      <c r="R1897" s="10">
        <f t="shared" si="179"/>
        <v>196.34</v>
      </c>
      <c r="S1897" t="b">
        <v>1</v>
      </c>
      <c r="T1897" t="s">
        <v>8277</v>
      </c>
      <c r="U1897" s="12" t="s">
        <v>8334</v>
      </c>
      <c r="V1897" t="s">
        <v>8338</v>
      </c>
    </row>
    <row r="1898" spans="1:22" ht="45" hidden="1" x14ac:dyDescent="0.25">
      <c r="A1898">
        <v>1896</v>
      </c>
      <c r="B1898" s="3" t="s">
        <v>1897</v>
      </c>
      <c r="C1898" s="9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f t="shared" si="175"/>
        <v>41011.710243055553</v>
      </c>
      <c r="K1898" s="10">
        <f t="shared" si="176"/>
        <v>2012</v>
      </c>
      <c r="L1898">
        <v>1331658165</v>
      </c>
      <c r="M1898" s="14">
        <f t="shared" si="177"/>
        <v>40981.710243055553</v>
      </c>
      <c r="N1898" s="10">
        <f t="shared" si="178"/>
        <v>2012</v>
      </c>
      <c r="O1898" t="b">
        <v>0</v>
      </c>
      <c r="P1898">
        <v>13</v>
      </c>
      <c r="Q1898" s="10">
        <f t="shared" si="174"/>
        <v>124</v>
      </c>
      <c r="R1898" s="10">
        <f t="shared" si="179"/>
        <v>43</v>
      </c>
      <c r="S1898" t="b">
        <v>1</v>
      </c>
      <c r="T1898" t="s">
        <v>8277</v>
      </c>
      <c r="U1898" s="12" t="s">
        <v>8334</v>
      </c>
      <c r="V1898" t="s">
        <v>8338</v>
      </c>
    </row>
    <row r="1899" spans="1:22" ht="60" hidden="1" x14ac:dyDescent="0.25">
      <c r="A1899">
        <v>1897</v>
      </c>
      <c r="B1899" s="3" t="s">
        <v>1898</v>
      </c>
      <c r="C1899" s="9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f t="shared" si="175"/>
        <v>41702.875</v>
      </c>
      <c r="K1899" s="10">
        <f t="shared" si="176"/>
        <v>2014</v>
      </c>
      <c r="L1899">
        <v>1392040806</v>
      </c>
      <c r="M1899" s="14">
        <f t="shared" si="177"/>
        <v>41680.583402777782</v>
      </c>
      <c r="N1899" s="10">
        <f t="shared" si="178"/>
        <v>2014</v>
      </c>
      <c r="O1899" t="b">
        <v>0</v>
      </c>
      <c r="P1899">
        <v>183</v>
      </c>
      <c r="Q1899" s="10">
        <f t="shared" si="174"/>
        <v>102</v>
      </c>
      <c r="R1899" s="10">
        <f t="shared" si="179"/>
        <v>35.549999999999997</v>
      </c>
      <c r="S1899" t="b">
        <v>1</v>
      </c>
      <c r="T1899" t="s">
        <v>8277</v>
      </c>
      <c r="U1899" s="12" t="s">
        <v>8334</v>
      </c>
      <c r="V1899" t="s">
        <v>8338</v>
      </c>
    </row>
    <row r="1900" spans="1:22" ht="45" hidden="1" x14ac:dyDescent="0.25">
      <c r="A1900">
        <v>1898</v>
      </c>
      <c r="B1900" s="3" t="s">
        <v>1899</v>
      </c>
      <c r="C1900" s="9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f t="shared" si="175"/>
        <v>42401.75</v>
      </c>
      <c r="K1900" s="10">
        <f t="shared" si="176"/>
        <v>2016</v>
      </c>
      <c r="L1900">
        <v>1451277473</v>
      </c>
      <c r="M1900" s="14">
        <f t="shared" si="177"/>
        <v>42366.192974537036</v>
      </c>
      <c r="N1900" s="10">
        <f t="shared" si="178"/>
        <v>2015</v>
      </c>
      <c r="O1900" t="b">
        <v>0</v>
      </c>
      <c r="P1900">
        <v>21</v>
      </c>
      <c r="Q1900" s="10">
        <f t="shared" si="174"/>
        <v>145</v>
      </c>
      <c r="R1900" s="10">
        <f t="shared" si="179"/>
        <v>68.81</v>
      </c>
      <c r="S1900" t="b">
        <v>1</v>
      </c>
      <c r="T1900" t="s">
        <v>8277</v>
      </c>
      <c r="U1900" s="12" t="s">
        <v>8334</v>
      </c>
      <c r="V1900" t="s">
        <v>8338</v>
      </c>
    </row>
    <row r="1901" spans="1:22" ht="60" hidden="1" x14ac:dyDescent="0.25">
      <c r="A1901">
        <v>1899</v>
      </c>
      <c r="B1901" s="3" t="s">
        <v>1900</v>
      </c>
      <c r="C1901" s="9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f t="shared" si="175"/>
        <v>42088.90006944444</v>
      </c>
      <c r="K1901" s="10">
        <f t="shared" si="176"/>
        <v>2015</v>
      </c>
      <c r="L1901">
        <v>1424730966</v>
      </c>
      <c r="M1901" s="14">
        <f t="shared" si="177"/>
        <v>42058.941736111112</v>
      </c>
      <c r="N1901" s="10">
        <f t="shared" si="178"/>
        <v>2015</v>
      </c>
      <c r="O1901" t="b">
        <v>0</v>
      </c>
      <c r="P1901">
        <v>42</v>
      </c>
      <c r="Q1901" s="10">
        <f t="shared" si="174"/>
        <v>133</v>
      </c>
      <c r="R1901" s="10">
        <f t="shared" si="179"/>
        <v>28.57</v>
      </c>
      <c r="S1901" t="b">
        <v>1</v>
      </c>
      <c r="T1901" t="s">
        <v>8277</v>
      </c>
      <c r="U1901" s="12" t="s">
        <v>8334</v>
      </c>
      <c r="V1901" t="s">
        <v>8338</v>
      </c>
    </row>
    <row r="1902" spans="1:22" ht="60" hidden="1" x14ac:dyDescent="0.25">
      <c r="A1902">
        <v>1900</v>
      </c>
      <c r="B1902" s="3" t="s">
        <v>1901</v>
      </c>
      <c r="C1902" s="9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f t="shared" si="175"/>
        <v>41188.415972222225</v>
      </c>
      <c r="K1902" s="10">
        <f t="shared" si="176"/>
        <v>2012</v>
      </c>
      <c r="L1902">
        <v>1347137731</v>
      </c>
      <c r="M1902" s="14">
        <f t="shared" si="177"/>
        <v>41160.871886574074</v>
      </c>
      <c r="N1902" s="10">
        <f t="shared" si="178"/>
        <v>2012</v>
      </c>
      <c r="O1902" t="b">
        <v>0</v>
      </c>
      <c r="P1902">
        <v>54</v>
      </c>
      <c r="Q1902" s="10">
        <f t="shared" si="174"/>
        <v>109</v>
      </c>
      <c r="R1902" s="10">
        <f t="shared" si="179"/>
        <v>50.63</v>
      </c>
      <c r="S1902" t="b">
        <v>1</v>
      </c>
      <c r="T1902" t="s">
        <v>8277</v>
      </c>
      <c r="U1902" s="12" t="s">
        <v>8334</v>
      </c>
      <c r="V1902" t="s">
        <v>8338</v>
      </c>
    </row>
    <row r="1903" spans="1:22" ht="60" hidden="1" x14ac:dyDescent="0.25">
      <c r="A1903">
        <v>1901</v>
      </c>
      <c r="B1903" s="3" t="s">
        <v>1902</v>
      </c>
      <c r="C1903" s="9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f t="shared" si="175"/>
        <v>42146.541666666672</v>
      </c>
      <c r="K1903" s="10">
        <f t="shared" si="176"/>
        <v>2015</v>
      </c>
      <c r="L1903">
        <v>1429707729</v>
      </c>
      <c r="M1903" s="14">
        <f t="shared" si="177"/>
        <v>42116.54315972222</v>
      </c>
      <c r="N1903" s="10">
        <f t="shared" si="178"/>
        <v>2015</v>
      </c>
      <c r="O1903" t="b">
        <v>0</v>
      </c>
      <c r="P1903">
        <v>25</v>
      </c>
      <c r="Q1903" s="10">
        <f t="shared" si="174"/>
        <v>3</v>
      </c>
      <c r="R1903" s="10">
        <f t="shared" si="179"/>
        <v>106.8</v>
      </c>
      <c r="S1903" t="b">
        <v>0</v>
      </c>
      <c r="T1903" t="s">
        <v>8292</v>
      </c>
      <c r="U1903" s="12" t="s">
        <v>8328</v>
      </c>
      <c r="V1903" t="s">
        <v>8357</v>
      </c>
    </row>
    <row r="1904" spans="1:22" ht="60" hidden="1" x14ac:dyDescent="0.25">
      <c r="A1904">
        <v>1902</v>
      </c>
      <c r="B1904" s="3" t="s">
        <v>1903</v>
      </c>
      <c r="C1904" s="9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f t="shared" si="175"/>
        <v>42067.789895833332</v>
      </c>
      <c r="K1904" s="10">
        <f t="shared" si="176"/>
        <v>2015</v>
      </c>
      <c r="L1904">
        <v>1422903447</v>
      </c>
      <c r="M1904" s="14">
        <f t="shared" si="177"/>
        <v>42037.789895833332</v>
      </c>
      <c r="N1904" s="10">
        <f t="shared" si="178"/>
        <v>2015</v>
      </c>
      <c r="O1904" t="b">
        <v>0</v>
      </c>
      <c r="P1904">
        <v>3</v>
      </c>
      <c r="Q1904" s="10">
        <f t="shared" si="174"/>
        <v>1</v>
      </c>
      <c r="R1904" s="10">
        <f t="shared" si="179"/>
        <v>4</v>
      </c>
      <c r="S1904" t="b">
        <v>0</v>
      </c>
      <c r="T1904" t="s">
        <v>8292</v>
      </c>
      <c r="U1904" s="12" t="s">
        <v>8328</v>
      </c>
      <c r="V1904" t="s">
        <v>8357</v>
      </c>
    </row>
    <row r="1905" spans="1:22" ht="60" hidden="1" x14ac:dyDescent="0.25">
      <c r="A1905">
        <v>1903</v>
      </c>
      <c r="B1905" s="3" t="s">
        <v>1904</v>
      </c>
      <c r="C1905" s="9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f t="shared" si="175"/>
        <v>42762.770729166667</v>
      </c>
      <c r="K1905" s="10">
        <f t="shared" si="176"/>
        <v>2017</v>
      </c>
      <c r="L1905">
        <v>1480357791</v>
      </c>
      <c r="M1905" s="14">
        <f t="shared" si="177"/>
        <v>42702.770729166667</v>
      </c>
      <c r="N1905" s="10">
        <f t="shared" si="178"/>
        <v>2016</v>
      </c>
      <c r="O1905" t="b">
        <v>0</v>
      </c>
      <c r="P1905">
        <v>41</v>
      </c>
      <c r="Q1905" s="10">
        <f t="shared" si="174"/>
        <v>47</v>
      </c>
      <c r="R1905" s="10">
        <f t="shared" si="179"/>
        <v>34.1</v>
      </c>
      <c r="S1905" t="b">
        <v>0</v>
      </c>
      <c r="T1905" t="s">
        <v>8292</v>
      </c>
      <c r="U1905" s="12" t="s">
        <v>8328</v>
      </c>
      <c r="V1905" t="s">
        <v>8357</v>
      </c>
    </row>
    <row r="1906" spans="1:22" ht="45" hidden="1" x14ac:dyDescent="0.25">
      <c r="A1906">
        <v>1904</v>
      </c>
      <c r="B1906" s="3" t="s">
        <v>1905</v>
      </c>
      <c r="C1906" s="9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f t="shared" si="175"/>
        <v>42371.685428240744</v>
      </c>
      <c r="K1906" s="10">
        <f t="shared" si="176"/>
        <v>2016</v>
      </c>
      <c r="L1906">
        <v>1447864021</v>
      </c>
      <c r="M1906" s="14">
        <f t="shared" si="177"/>
        <v>42326.685428240744</v>
      </c>
      <c r="N1906" s="10">
        <f t="shared" si="178"/>
        <v>2015</v>
      </c>
      <c r="O1906" t="b">
        <v>0</v>
      </c>
      <c r="P1906">
        <v>2</v>
      </c>
      <c r="Q1906" s="10">
        <f t="shared" si="174"/>
        <v>0</v>
      </c>
      <c r="R1906" s="10">
        <f t="shared" si="179"/>
        <v>25</v>
      </c>
      <c r="S1906" t="b">
        <v>0</v>
      </c>
      <c r="T1906" t="s">
        <v>8292</v>
      </c>
      <c r="U1906" s="12" t="s">
        <v>8328</v>
      </c>
      <c r="V1906" t="s">
        <v>8357</v>
      </c>
    </row>
    <row r="1907" spans="1:22" ht="60" hidden="1" x14ac:dyDescent="0.25">
      <c r="A1907">
        <v>1905</v>
      </c>
      <c r="B1907" s="3" t="s">
        <v>1906</v>
      </c>
      <c r="C1907" s="9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f t="shared" si="175"/>
        <v>41889.925856481481</v>
      </c>
      <c r="K1907" s="10">
        <f t="shared" si="176"/>
        <v>2014</v>
      </c>
      <c r="L1907">
        <v>1407535994</v>
      </c>
      <c r="M1907" s="14">
        <f t="shared" si="177"/>
        <v>41859.925856481481</v>
      </c>
      <c r="N1907" s="10">
        <f t="shared" si="178"/>
        <v>2014</v>
      </c>
      <c r="O1907" t="b">
        <v>0</v>
      </c>
      <c r="P1907">
        <v>4</v>
      </c>
      <c r="Q1907" s="10">
        <f t="shared" si="174"/>
        <v>0</v>
      </c>
      <c r="R1907" s="10">
        <f t="shared" si="179"/>
        <v>10.5</v>
      </c>
      <c r="S1907" t="b">
        <v>0</v>
      </c>
      <c r="T1907" t="s">
        <v>8292</v>
      </c>
      <c r="U1907" s="12" t="s">
        <v>8328</v>
      </c>
      <c r="V1907" t="s">
        <v>8357</v>
      </c>
    </row>
    <row r="1908" spans="1:22" ht="45" hidden="1" x14ac:dyDescent="0.25">
      <c r="A1908">
        <v>1906</v>
      </c>
      <c r="B1908" s="3" t="s">
        <v>1907</v>
      </c>
      <c r="C1908" s="9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f t="shared" si="175"/>
        <v>42544.671099537038</v>
      </c>
      <c r="K1908" s="10">
        <f t="shared" si="176"/>
        <v>2016</v>
      </c>
      <c r="L1908">
        <v>1464105983</v>
      </c>
      <c r="M1908" s="14">
        <f t="shared" si="177"/>
        <v>42514.671099537038</v>
      </c>
      <c r="N1908" s="10">
        <f t="shared" si="178"/>
        <v>2016</v>
      </c>
      <c r="O1908" t="b">
        <v>0</v>
      </c>
      <c r="P1908">
        <v>99</v>
      </c>
      <c r="Q1908" s="10">
        <f t="shared" si="174"/>
        <v>43</v>
      </c>
      <c r="R1908" s="10">
        <f t="shared" si="179"/>
        <v>215.96</v>
      </c>
      <c r="S1908" t="b">
        <v>0</v>
      </c>
      <c r="T1908" t="s">
        <v>8292</v>
      </c>
      <c r="U1908" s="12" t="s">
        <v>8328</v>
      </c>
      <c r="V1908" t="s">
        <v>8357</v>
      </c>
    </row>
    <row r="1909" spans="1:22" ht="45" hidden="1" x14ac:dyDescent="0.25">
      <c r="A1909">
        <v>1907</v>
      </c>
      <c r="B1909" s="3" t="s">
        <v>1908</v>
      </c>
      <c r="C1909" s="9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f t="shared" si="175"/>
        <v>41782.587094907409</v>
      </c>
      <c r="K1909" s="10">
        <f t="shared" si="176"/>
        <v>2014</v>
      </c>
      <c r="L1909">
        <v>1399557925</v>
      </c>
      <c r="M1909" s="14">
        <f t="shared" si="177"/>
        <v>41767.587094907409</v>
      </c>
      <c r="N1909" s="10">
        <f t="shared" si="178"/>
        <v>2014</v>
      </c>
      <c r="O1909" t="b">
        <v>0</v>
      </c>
      <c r="P1909">
        <v>4</v>
      </c>
      <c r="Q1909" s="10">
        <f t="shared" si="174"/>
        <v>0</v>
      </c>
      <c r="R1909" s="10">
        <f t="shared" si="179"/>
        <v>21.25</v>
      </c>
      <c r="S1909" t="b">
        <v>0</v>
      </c>
      <c r="T1909" t="s">
        <v>8292</v>
      </c>
      <c r="U1909" s="12" t="s">
        <v>8328</v>
      </c>
      <c r="V1909" t="s">
        <v>8357</v>
      </c>
    </row>
    <row r="1910" spans="1:22" ht="60" hidden="1" x14ac:dyDescent="0.25">
      <c r="A1910">
        <v>1908</v>
      </c>
      <c r="B1910" s="3" t="s">
        <v>1909</v>
      </c>
      <c r="C1910" s="9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f t="shared" si="175"/>
        <v>42733.917824074073</v>
      </c>
      <c r="K1910" s="10">
        <f t="shared" si="176"/>
        <v>2016</v>
      </c>
      <c r="L1910">
        <v>1480456900</v>
      </c>
      <c r="M1910" s="14">
        <f t="shared" si="177"/>
        <v>42703.917824074073</v>
      </c>
      <c r="N1910" s="10">
        <f t="shared" si="178"/>
        <v>2016</v>
      </c>
      <c r="O1910" t="b">
        <v>0</v>
      </c>
      <c r="P1910">
        <v>4</v>
      </c>
      <c r="Q1910" s="10">
        <f t="shared" si="174"/>
        <v>2</v>
      </c>
      <c r="R1910" s="10">
        <f t="shared" si="179"/>
        <v>108.25</v>
      </c>
      <c r="S1910" t="b">
        <v>0</v>
      </c>
      <c r="T1910" t="s">
        <v>8292</v>
      </c>
      <c r="U1910" s="12" t="s">
        <v>8328</v>
      </c>
      <c r="V1910" t="s">
        <v>8357</v>
      </c>
    </row>
    <row r="1911" spans="1:22" ht="60" hidden="1" x14ac:dyDescent="0.25">
      <c r="A1911">
        <v>1909</v>
      </c>
      <c r="B1911" s="3" t="s">
        <v>1910</v>
      </c>
      <c r="C1911" s="9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f t="shared" si="175"/>
        <v>41935.429155092592</v>
      </c>
      <c r="K1911" s="10">
        <f t="shared" si="176"/>
        <v>2014</v>
      </c>
      <c r="L1911">
        <v>1411467479</v>
      </c>
      <c r="M1911" s="14">
        <f t="shared" si="177"/>
        <v>41905.429155092592</v>
      </c>
      <c r="N1911" s="10">
        <f t="shared" si="178"/>
        <v>2014</v>
      </c>
      <c r="O1911" t="b">
        <v>0</v>
      </c>
      <c r="P1911">
        <v>38</v>
      </c>
      <c r="Q1911" s="10">
        <f t="shared" si="174"/>
        <v>14</v>
      </c>
      <c r="R1911" s="10">
        <f t="shared" si="179"/>
        <v>129.97</v>
      </c>
      <c r="S1911" t="b">
        <v>0</v>
      </c>
      <c r="T1911" t="s">
        <v>8292</v>
      </c>
      <c r="U1911" s="12" t="s">
        <v>8328</v>
      </c>
      <c r="V1911" t="s">
        <v>8357</v>
      </c>
    </row>
    <row r="1912" spans="1:22" ht="45" hidden="1" x14ac:dyDescent="0.25">
      <c r="A1912">
        <v>1910</v>
      </c>
      <c r="B1912" s="3" t="s">
        <v>1911</v>
      </c>
      <c r="C1912" s="9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f t="shared" si="175"/>
        <v>42308.947916666672</v>
      </c>
      <c r="K1912" s="10">
        <f t="shared" si="176"/>
        <v>2015</v>
      </c>
      <c r="L1912">
        <v>1442531217</v>
      </c>
      <c r="M1912" s="14">
        <f t="shared" si="177"/>
        <v>42264.963159722218</v>
      </c>
      <c r="N1912" s="10">
        <f t="shared" si="178"/>
        <v>2015</v>
      </c>
      <c r="O1912" t="b">
        <v>0</v>
      </c>
      <c r="P1912">
        <v>285</v>
      </c>
      <c r="Q1912" s="10">
        <f t="shared" si="174"/>
        <v>39</v>
      </c>
      <c r="R1912" s="10">
        <f t="shared" si="179"/>
        <v>117.49</v>
      </c>
      <c r="S1912" t="b">
        <v>0</v>
      </c>
      <c r="T1912" t="s">
        <v>8292</v>
      </c>
      <c r="U1912" s="12" t="s">
        <v>8328</v>
      </c>
      <c r="V1912" t="s">
        <v>8357</v>
      </c>
    </row>
    <row r="1913" spans="1:22" ht="60" hidden="1" x14ac:dyDescent="0.25">
      <c r="A1913">
        <v>1911</v>
      </c>
      <c r="B1913" s="3" t="s">
        <v>1912</v>
      </c>
      <c r="C1913" s="9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f t="shared" si="175"/>
        <v>41860.033958333333</v>
      </c>
      <c r="K1913" s="10">
        <f t="shared" si="176"/>
        <v>2014</v>
      </c>
      <c r="L1913">
        <v>1404953334</v>
      </c>
      <c r="M1913" s="14">
        <f t="shared" si="177"/>
        <v>41830.033958333333</v>
      </c>
      <c r="N1913" s="10">
        <f t="shared" si="178"/>
        <v>2014</v>
      </c>
      <c r="O1913" t="b">
        <v>0</v>
      </c>
      <c r="P1913">
        <v>1</v>
      </c>
      <c r="Q1913" s="10">
        <f t="shared" si="174"/>
        <v>0</v>
      </c>
      <c r="R1913" s="10">
        <f t="shared" si="179"/>
        <v>10</v>
      </c>
      <c r="S1913" t="b">
        <v>0</v>
      </c>
      <c r="T1913" t="s">
        <v>8292</v>
      </c>
      <c r="U1913" s="12" t="s">
        <v>8328</v>
      </c>
      <c r="V1913" t="s">
        <v>8357</v>
      </c>
    </row>
    <row r="1914" spans="1:22" ht="45" hidden="1" x14ac:dyDescent="0.25">
      <c r="A1914">
        <v>1912</v>
      </c>
      <c r="B1914" s="3" t="s">
        <v>1913</v>
      </c>
      <c r="C1914" s="9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f t="shared" si="175"/>
        <v>42159.226388888885</v>
      </c>
      <c r="K1914" s="10">
        <f t="shared" si="176"/>
        <v>2015</v>
      </c>
      <c r="L1914">
        <v>1430803560</v>
      </c>
      <c r="M1914" s="14">
        <f t="shared" si="177"/>
        <v>42129.226388888885</v>
      </c>
      <c r="N1914" s="10">
        <f t="shared" si="178"/>
        <v>2015</v>
      </c>
      <c r="O1914" t="b">
        <v>0</v>
      </c>
      <c r="P1914">
        <v>42</v>
      </c>
      <c r="Q1914" s="10">
        <f t="shared" si="174"/>
        <v>59</v>
      </c>
      <c r="R1914" s="10">
        <f t="shared" si="179"/>
        <v>70.599999999999994</v>
      </c>
      <c r="S1914" t="b">
        <v>0</v>
      </c>
      <c r="T1914" t="s">
        <v>8292</v>
      </c>
      <c r="U1914" s="12" t="s">
        <v>8328</v>
      </c>
      <c r="V1914" t="s">
        <v>8357</v>
      </c>
    </row>
    <row r="1915" spans="1:22" ht="30" hidden="1" x14ac:dyDescent="0.25">
      <c r="A1915">
        <v>1913</v>
      </c>
      <c r="B1915" s="3" t="s">
        <v>1914</v>
      </c>
      <c r="C1915" s="9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f t="shared" si="175"/>
        <v>41920.511319444442</v>
      </c>
      <c r="K1915" s="10">
        <f t="shared" si="176"/>
        <v>2014</v>
      </c>
      <c r="L1915">
        <v>1410178578</v>
      </c>
      <c r="M1915" s="14">
        <f t="shared" si="177"/>
        <v>41890.511319444442</v>
      </c>
      <c r="N1915" s="10">
        <f t="shared" si="178"/>
        <v>2014</v>
      </c>
      <c r="O1915" t="b">
        <v>0</v>
      </c>
      <c r="P1915">
        <v>26</v>
      </c>
      <c r="Q1915" s="10">
        <f t="shared" si="174"/>
        <v>1</v>
      </c>
      <c r="R1915" s="10">
        <f t="shared" si="179"/>
        <v>24.5</v>
      </c>
      <c r="S1915" t="b">
        <v>0</v>
      </c>
      <c r="T1915" t="s">
        <v>8292</v>
      </c>
      <c r="U1915" s="12" t="s">
        <v>8328</v>
      </c>
      <c r="V1915" t="s">
        <v>8357</v>
      </c>
    </row>
    <row r="1916" spans="1:22" ht="60" hidden="1" x14ac:dyDescent="0.25">
      <c r="A1916">
        <v>1914</v>
      </c>
      <c r="B1916" s="3" t="s">
        <v>1915</v>
      </c>
      <c r="C1916" s="9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f t="shared" si="175"/>
        <v>41944.165972222225</v>
      </c>
      <c r="K1916" s="10">
        <f t="shared" si="176"/>
        <v>2014</v>
      </c>
      <c r="L1916">
        <v>1413519073</v>
      </c>
      <c r="M1916" s="14">
        <f t="shared" si="177"/>
        <v>41929.174456018518</v>
      </c>
      <c r="N1916" s="10">
        <f t="shared" si="178"/>
        <v>2014</v>
      </c>
      <c r="O1916" t="b">
        <v>0</v>
      </c>
      <c r="P1916">
        <v>2</v>
      </c>
      <c r="Q1916" s="10">
        <f t="shared" si="174"/>
        <v>9</v>
      </c>
      <c r="R1916" s="10">
        <f t="shared" si="179"/>
        <v>30</v>
      </c>
      <c r="S1916" t="b">
        <v>0</v>
      </c>
      <c r="T1916" t="s">
        <v>8292</v>
      </c>
      <c r="U1916" s="12" t="s">
        <v>8328</v>
      </c>
      <c r="V1916" t="s">
        <v>8357</v>
      </c>
    </row>
    <row r="1917" spans="1:22" ht="60" hidden="1" x14ac:dyDescent="0.25">
      <c r="A1917">
        <v>1915</v>
      </c>
      <c r="B1917" s="3" t="s">
        <v>1916</v>
      </c>
      <c r="C1917" s="9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f t="shared" si="175"/>
        <v>41884.04886574074</v>
      </c>
      <c r="K1917" s="10">
        <f t="shared" si="176"/>
        <v>2014</v>
      </c>
      <c r="L1917">
        <v>1407892222</v>
      </c>
      <c r="M1917" s="14">
        <f t="shared" si="177"/>
        <v>41864.04886574074</v>
      </c>
      <c r="N1917" s="10">
        <f t="shared" si="178"/>
        <v>2014</v>
      </c>
      <c r="O1917" t="b">
        <v>0</v>
      </c>
      <c r="P1917">
        <v>4</v>
      </c>
      <c r="Q1917" s="10">
        <f t="shared" si="174"/>
        <v>2</v>
      </c>
      <c r="R1917" s="10">
        <f t="shared" si="179"/>
        <v>2</v>
      </c>
      <c r="S1917" t="b">
        <v>0</v>
      </c>
      <c r="T1917" t="s">
        <v>8292</v>
      </c>
      <c r="U1917" s="12" t="s">
        <v>8328</v>
      </c>
      <c r="V1917" t="s">
        <v>8357</v>
      </c>
    </row>
    <row r="1918" spans="1:22" ht="30" hidden="1" x14ac:dyDescent="0.25">
      <c r="A1918">
        <v>1916</v>
      </c>
      <c r="B1918" s="3" t="s">
        <v>1917</v>
      </c>
      <c r="C1918" s="9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f t="shared" si="175"/>
        <v>42681.758969907409</v>
      </c>
      <c r="K1918" s="10">
        <f t="shared" si="176"/>
        <v>2016</v>
      </c>
      <c r="L1918">
        <v>1476378775</v>
      </c>
      <c r="M1918" s="14">
        <f t="shared" si="177"/>
        <v>42656.717303240745</v>
      </c>
      <c r="N1918" s="10">
        <f t="shared" si="178"/>
        <v>2016</v>
      </c>
      <c r="O1918" t="b">
        <v>0</v>
      </c>
      <c r="P1918">
        <v>6</v>
      </c>
      <c r="Q1918" s="10">
        <f t="shared" si="174"/>
        <v>1</v>
      </c>
      <c r="R1918" s="10">
        <f t="shared" si="179"/>
        <v>17</v>
      </c>
      <c r="S1918" t="b">
        <v>0</v>
      </c>
      <c r="T1918" t="s">
        <v>8292</v>
      </c>
      <c r="U1918" s="12" t="s">
        <v>8328</v>
      </c>
      <c r="V1918" t="s">
        <v>8357</v>
      </c>
    </row>
    <row r="1919" spans="1:22" ht="30" hidden="1" x14ac:dyDescent="0.25">
      <c r="A1919">
        <v>1917</v>
      </c>
      <c r="B1919" s="3" t="s">
        <v>1918</v>
      </c>
      <c r="C1919" s="9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f t="shared" si="175"/>
        <v>42776.270057870366</v>
      </c>
      <c r="K1919" s="10">
        <f t="shared" si="176"/>
        <v>2017</v>
      </c>
      <c r="L1919">
        <v>1484116133</v>
      </c>
      <c r="M1919" s="14">
        <f t="shared" si="177"/>
        <v>42746.270057870366</v>
      </c>
      <c r="N1919" s="10">
        <f t="shared" si="178"/>
        <v>2017</v>
      </c>
      <c r="O1919" t="b">
        <v>0</v>
      </c>
      <c r="P1919">
        <v>70</v>
      </c>
      <c r="Q1919" s="10">
        <f t="shared" si="174"/>
        <v>53</v>
      </c>
      <c r="R1919" s="10">
        <f t="shared" si="179"/>
        <v>2928.93</v>
      </c>
      <c r="S1919" t="b">
        <v>0</v>
      </c>
      <c r="T1919" t="s">
        <v>8292</v>
      </c>
      <c r="U1919" s="12" t="s">
        <v>8328</v>
      </c>
      <c r="V1919" t="s">
        <v>8357</v>
      </c>
    </row>
    <row r="1920" spans="1:22" ht="45" hidden="1" x14ac:dyDescent="0.25">
      <c r="A1920">
        <v>1918</v>
      </c>
      <c r="B1920" s="3" t="s">
        <v>1919</v>
      </c>
      <c r="C1920" s="9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f t="shared" si="175"/>
        <v>41863.789942129632</v>
      </c>
      <c r="K1920" s="10">
        <f t="shared" si="176"/>
        <v>2014</v>
      </c>
      <c r="L1920">
        <v>1404845851</v>
      </c>
      <c r="M1920" s="14">
        <f t="shared" si="177"/>
        <v>41828.789942129632</v>
      </c>
      <c r="N1920" s="10">
        <f t="shared" si="178"/>
        <v>2014</v>
      </c>
      <c r="O1920" t="b">
        <v>0</v>
      </c>
      <c r="P1920">
        <v>9</v>
      </c>
      <c r="Q1920" s="10">
        <f t="shared" si="174"/>
        <v>1</v>
      </c>
      <c r="R1920" s="10">
        <f t="shared" si="179"/>
        <v>28.89</v>
      </c>
      <c r="S1920" t="b">
        <v>0</v>
      </c>
      <c r="T1920" t="s">
        <v>8292</v>
      </c>
      <c r="U1920" s="12" t="s">
        <v>8328</v>
      </c>
      <c r="V1920" t="s">
        <v>8357</v>
      </c>
    </row>
    <row r="1921" spans="1:22" ht="60" hidden="1" x14ac:dyDescent="0.25">
      <c r="A1921">
        <v>1919</v>
      </c>
      <c r="B1921" s="3" t="s">
        <v>1920</v>
      </c>
      <c r="C1921" s="9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f t="shared" si="175"/>
        <v>42143.875567129624</v>
      </c>
      <c r="K1921" s="10">
        <f t="shared" si="176"/>
        <v>2015</v>
      </c>
      <c r="L1921">
        <v>1429477249</v>
      </c>
      <c r="M1921" s="14">
        <f t="shared" si="177"/>
        <v>42113.875567129624</v>
      </c>
      <c r="N1921" s="10">
        <f t="shared" si="178"/>
        <v>2015</v>
      </c>
      <c r="O1921" t="b">
        <v>0</v>
      </c>
      <c r="P1921">
        <v>8</v>
      </c>
      <c r="Q1921" s="10">
        <f t="shared" si="174"/>
        <v>47</v>
      </c>
      <c r="R1921" s="10">
        <f t="shared" si="179"/>
        <v>29.63</v>
      </c>
      <c r="S1921" t="b">
        <v>0</v>
      </c>
      <c r="T1921" t="s">
        <v>8292</v>
      </c>
      <c r="U1921" s="12" t="s">
        <v>8328</v>
      </c>
      <c r="V1921" t="s">
        <v>8357</v>
      </c>
    </row>
    <row r="1922" spans="1:22" ht="45" hidden="1" x14ac:dyDescent="0.25">
      <c r="A1922">
        <v>1920</v>
      </c>
      <c r="B1922" s="3" t="s">
        <v>1921</v>
      </c>
      <c r="C1922" s="9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f t="shared" si="175"/>
        <v>42298.958333333328</v>
      </c>
      <c r="K1922" s="10">
        <f t="shared" si="176"/>
        <v>2015</v>
      </c>
      <c r="L1922">
        <v>1443042061</v>
      </c>
      <c r="M1922" s="14">
        <f t="shared" si="177"/>
        <v>42270.875706018516</v>
      </c>
      <c r="N1922" s="10">
        <f t="shared" si="178"/>
        <v>2015</v>
      </c>
      <c r="O1922" t="b">
        <v>0</v>
      </c>
      <c r="P1922">
        <v>105</v>
      </c>
      <c r="Q1922" s="10">
        <f t="shared" ref="Q1922:Q1985" si="180">ROUND(E1922/D1922*100,0)</f>
        <v>43</v>
      </c>
      <c r="R1922" s="10">
        <f t="shared" si="179"/>
        <v>40.98</v>
      </c>
      <c r="S1922" t="b">
        <v>0</v>
      </c>
      <c r="T1922" t="s">
        <v>8292</v>
      </c>
      <c r="U1922" s="12" t="s">
        <v>8328</v>
      </c>
      <c r="V1922" t="s">
        <v>8357</v>
      </c>
    </row>
    <row r="1923" spans="1:22" ht="30" hidden="1" x14ac:dyDescent="0.25">
      <c r="A1923">
        <v>1921</v>
      </c>
      <c r="B1923" s="3" t="s">
        <v>1922</v>
      </c>
      <c r="C1923" s="9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f t="shared" ref="J1923:J1986" si="181">(((I1923/60)/60/24)+DATE(1970,1,1))</f>
        <v>41104.221562500003</v>
      </c>
      <c r="K1923" s="10">
        <f t="shared" ref="K1923:K1986" si="182">YEAR(J1923)</f>
        <v>2012</v>
      </c>
      <c r="L1923">
        <v>1339651143</v>
      </c>
      <c r="M1923" s="14">
        <f t="shared" ref="M1923:M1986" si="183">(((L1923/60)/60/24)+DATE(1970,1,1))</f>
        <v>41074.221562500003</v>
      </c>
      <c r="N1923" s="10">
        <f t="shared" ref="N1923:N1986" si="184">YEAR(M1923)</f>
        <v>2012</v>
      </c>
      <c r="O1923" t="b">
        <v>0</v>
      </c>
      <c r="P1923">
        <v>38</v>
      </c>
      <c r="Q1923" s="10">
        <f t="shared" si="180"/>
        <v>137</v>
      </c>
      <c r="R1923" s="10">
        <f t="shared" ref="R1923:R1986" si="185">IFERROR(ROUND(E1923/P1923,2),0)</f>
        <v>54</v>
      </c>
      <c r="S1923" t="b">
        <v>1</v>
      </c>
      <c r="T1923" t="s">
        <v>8277</v>
      </c>
      <c r="U1923" s="12" t="s">
        <v>8334</v>
      </c>
      <c r="V1923" t="s">
        <v>8338</v>
      </c>
    </row>
    <row r="1924" spans="1:22" ht="45" hidden="1" x14ac:dyDescent="0.25">
      <c r="A1924">
        <v>1922</v>
      </c>
      <c r="B1924" s="3" t="s">
        <v>1923</v>
      </c>
      <c r="C1924" s="9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f t="shared" si="181"/>
        <v>41620.255868055552</v>
      </c>
      <c r="K1924" s="10">
        <f t="shared" si="182"/>
        <v>2013</v>
      </c>
      <c r="L1924">
        <v>1384236507</v>
      </c>
      <c r="M1924" s="14">
        <f t="shared" si="183"/>
        <v>41590.255868055552</v>
      </c>
      <c r="N1924" s="10">
        <f t="shared" si="184"/>
        <v>2013</v>
      </c>
      <c r="O1924" t="b">
        <v>0</v>
      </c>
      <c r="P1924">
        <v>64</v>
      </c>
      <c r="Q1924" s="10">
        <f t="shared" si="180"/>
        <v>116</v>
      </c>
      <c r="R1924" s="10">
        <f t="shared" si="185"/>
        <v>36.11</v>
      </c>
      <c r="S1924" t="b">
        <v>1</v>
      </c>
      <c r="T1924" t="s">
        <v>8277</v>
      </c>
      <c r="U1924" s="12" t="s">
        <v>8334</v>
      </c>
      <c r="V1924" t="s">
        <v>8338</v>
      </c>
    </row>
    <row r="1925" spans="1:22" ht="45" hidden="1" x14ac:dyDescent="0.25">
      <c r="A1925">
        <v>1923</v>
      </c>
      <c r="B1925" s="3" t="s">
        <v>1924</v>
      </c>
      <c r="C1925" s="9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f t="shared" si="181"/>
        <v>40813.207638888889</v>
      </c>
      <c r="K1925" s="10">
        <f t="shared" si="182"/>
        <v>2011</v>
      </c>
      <c r="L1925">
        <v>1313612532</v>
      </c>
      <c r="M1925" s="14">
        <f t="shared" si="183"/>
        <v>40772.848749999997</v>
      </c>
      <c r="N1925" s="10">
        <f t="shared" si="184"/>
        <v>2011</v>
      </c>
      <c r="O1925" t="b">
        <v>0</v>
      </c>
      <c r="P1925">
        <v>13</v>
      </c>
      <c r="Q1925" s="10">
        <f t="shared" si="180"/>
        <v>241</v>
      </c>
      <c r="R1925" s="10">
        <f t="shared" si="185"/>
        <v>23.15</v>
      </c>
      <c r="S1925" t="b">
        <v>1</v>
      </c>
      <c r="T1925" t="s">
        <v>8277</v>
      </c>
      <c r="U1925" s="12" t="s">
        <v>8334</v>
      </c>
      <c r="V1925" t="s">
        <v>8338</v>
      </c>
    </row>
    <row r="1926" spans="1:22" ht="75" hidden="1" x14ac:dyDescent="0.25">
      <c r="A1926">
        <v>1924</v>
      </c>
      <c r="B1926" s="3" t="s">
        <v>1925</v>
      </c>
      <c r="C1926" s="9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f t="shared" si="181"/>
        <v>41654.814583333333</v>
      </c>
      <c r="K1926" s="10">
        <f t="shared" si="182"/>
        <v>2014</v>
      </c>
      <c r="L1926">
        <v>1387390555</v>
      </c>
      <c r="M1926" s="14">
        <f t="shared" si="183"/>
        <v>41626.761053240742</v>
      </c>
      <c r="N1926" s="10">
        <f t="shared" si="184"/>
        <v>2013</v>
      </c>
      <c r="O1926" t="b">
        <v>0</v>
      </c>
      <c r="P1926">
        <v>33</v>
      </c>
      <c r="Q1926" s="10">
        <f t="shared" si="180"/>
        <v>114</v>
      </c>
      <c r="R1926" s="10">
        <f t="shared" si="185"/>
        <v>104</v>
      </c>
      <c r="S1926" t="b">
        <v>1</v>
      </c>
      <c r="T1926" t="s">
        <v>8277</v>
      </c>
      <c r="U1926" s="12" t="s">
        <v>8334</v>
      </c>
      <c r="V1926" t="s">
        <v>8338</v>
      </c>
    </row>
    <row r="1927" spans="1:22" ht="45" hidden="1" x14ac:dyDescent="0.25">
      <c r="A1927">
        <v>1925</v>
      </c>
      <c r="B1927" s="3" t="s">
        <v>1926</v>
      </c>
      <c r="C1927" s="9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f t="shared" si="181"/>
        <v>41558</v>
      </c>
      <c r="K1927" s="10">
        <f t="shared" si="182"/>
        <v>2013</v>
      </c>
      <c r="L1927">
        <v>1379540288</v>
      </c>
      <c r="M1927" s="14">
        <f t="shared" si="183"/>
        <v>41535.90148148148</v>
      </c>
      <c r="N1927" s="10">
        <f t="shared" si="184"/>
        <v>2013</v>
      </c>
      <c r="O1927" t="b">
        <v>0</v>
      </c>
      <c r="P1927">
        <v>52</v>
      </c>
      <c r="Q1927" s="10">
        <f t="shared" si="180"/>
        <v>110</v>
      </c>
      <c r="R1927" s="10">
        <f t="shared" si="185"/>
        <v>31.83</v>
      </c>
      <c r="S1927" t="b">
        <v>1</v>
      </c>
      <c r="T1927" t="s">
        <v>8277</v>
      </c>
      <c r="U1927" s="12" t="s">
        <v>8334</v>
      </c>
      <c r="V1927" t="s">
        <v>8338</v>
      </c>
    </row>
    <row r="1928" spans="1:22" ht="60" hidden="1" x14ac:dyDescent="0.25">
      <c r="A1928">
        <v>1926</v>
      </c>
      <c r="B1928" s="3" t="s">
        <v>1927</v>
      </c>
      <c r="C1928" s="9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f t="shared" si="181"/>
        <v>40484.018055555556</v>
      </c>
      <c r="K1928" s="10">
        <f t="shared" si="182"/>
        <v>2010</v>
      </c>
      <c r="L1928">
        <v>1286319256</v>
      </c>
      <c r="M1928" s="14">
        <f t="shared" si="183"/>
        <v>40456.954351851848</v>
      </c>
      <c r="N1928" s="10">
        <f t="shared" si="184"/>
        <v>2010</v>
      </c>
      <c r="O1928" t="b">
        <v>0</v>
      </c>
      <c r="P1928">
        <v>107</v>
      </c>
      <c r="Q1928" s="10">
        <f t="shared" si="180"/>
        <v>195</v>
      </c>
      <c r="R1928" s="10">
        <f t="shared" si="185"/>
        <v>27.39</v>
      </c>
      <c r="S1928" t="b">
        <v>1</v>
      </c>
      <c r="T1928" t="s">
        <v>8277</v>
      </c>
      <c r="U1928" s="12" t="s">
        <v>8334</v>
      </c>
      <c r="V1928" t="s">
        <v>8338</v>
      </c>
    </row>
    <row r="1929" spans="1:22" hidden="1" x14ac:dyDescent="0.25">
      <c r="A1929">
        <v>1927</v>
      </c>
      <c r="B1929" s="3" t="s">
        <v>1928</v>
      </c>
      <c r="C1929" s="9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f t="shared" si="181"/>
        <v>40976.207638888889</v>
      </c>
      <c r="K1929" s="10">
        <f t="shared" si="182"/>
        <v>2012</v>
      </c>
      <c r="L1929">
        <v>1329856839</v>
      </c>
      <c r="M1929" s="14">
        <f t="shared" si="183"/>
        <v>40960.861562500002</v>
      </c>
      <c r="N1929" s="10">
        <f t="shared" si="184"/>
        <v>2012</v>
      </c>
      <c r="O1929" t="b">
        <v>0</v>
      </c>
      <c r="P1929">
        <v>11</v>
      </c>
      <c r="Q1929" s="10">
        <f t="shared" si="180"/>
        <v>103</v>
      </c>
      <c r="R1929" s="10">
        <f t="shared" si="185"/>
        <v>56.36</v>
      </c>
      <c r="S1929" t="b">
        <v>1</v>
      </c>
      <c r="T1929" t="s">
        <v>8277</v>
      </c>
      <c r="U1929" s="12" t="s">
        <v>8334</v>
      </c>
      <c r="V1929" t="s">
        <v>8338</v>
      </c>
    </row>
    <row r="1930" spans="1:22" ht="30" hidden="1" x14ac:dyDescent="0.25">
      <c r="A1930">
        <v>1928</v>
      </c>
      <c r="B1930" s="3" t="s">
        <v>1929</v>
      </c>
      <c r="C1930" s="9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f t="shared" si="181"/>
        <v>41401.648078703707</v>
      </c>
      <c r="K1930" s="10">
        <f t="shared" si="182"/>
        <v>2013</v>
      </c>
      <c r="L1930">
        <v>1365348794</v>
      </c>
      <c r="M1930" s="14">
        <f t="shared" si="183"/>
        <v>41371.648078703707</v>
      </c>
      <c r="N1930" s="10">
        <f t="shared" si="184"/>
        <v>2013</v>
      </c>
      <c r="O1930" t="b">
        <v>0</v>
      </c>
      <c r="P1930">
        <v>34</v>
      </c>
      <c r="Q1930" s="10">
        <f t="shared" si="180"/>
        <v>103</v>
      </c>
      <c r="R1930" s="10">
        <f t="shared" si="185"/>
        <v>77.349999999999994</v>
      </c>
      <c r="S1930" t="b">
        <v>1</v>
      </c>
      <c r="T1930" t="s">
        <v>8277</v>
      </c>
      <c r="U1930" s="12" t="s">
        <v>8334</v>
      </c>
      <c r="V1930" t="s">
        <v>8338</v>
      </c>
    </row>
    <row r="1931" spans="1:22" ht="45" hidden="1" x14ac:dyDescent="0.25">
      <c r="A1931">
        <v>1929</v>
      </c>
      <c r="B1931" s="3" t="s">
        <v>1930</v>
      </c>
      <c r="C1931" s="9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f t="shared" si="181"/>
        <v>40729.021597222221</v>
      </c>
      <c r="K1931" s="10">
        <f t="shared" si="182"/>
        <v>2011</v>
      </c>
      <c r="L1931">
        <v>1306197066</v>
      </c>
      <c r="M1931" s="14">
        <f t="shared" si="183"/>
        <v>40687.021597222221</v>
      </c>
      <c r="N1931" s="10">
        <f t="shared" si="184"/>
        <v>2011</v>
      </c>
      <c r="O1931" t="b">
        <v>0</v>
      </c>
      <c r="P1931">
        <v>75</v>
      </c>
      <c r="Q1931" s="10">
        <f t="shared" si="180"/>
        <v>100</v>
      </c>
      <c r="R1931" s="10">
        <f t="shared" si="185"/>
        <v>42.8</v>
      </c>
      <c r="S1931" t="b">
        <v>1</v>
      </c>
      <c r="T1931" t="s">
        <v>8277</v>
      </c>
      <c r="U1931" s="12" t="s">
        <v>8334</v>
      </c>
      <c r="V1931" t="s">
        <v>8338</v>
      </c>
    </row>
    <row r="1932" spans="1:22" ht="30" hidden="1" x14ac:dyDescent="0.25">
      <c r="A1932">
        <v>1930</v>
      </c>
      <c r="B1932" s="3" t="s">
        <v>1931</v>
      </c>
      <c r="C1932" s="9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f t="shared" si="181"/>
        <v>41462.558819444443</v>
      </c>
      <c r="K1932" s="10">
        <f t="shared" si="182"/>
        <v>2013</v>
      </c>
      <c r="L1932">
        <v>1368019482</v>
      </c>
      <c r="M1932" s="14">
        <f t="shared" si="183"/>
        <v>41402.558819444443</v>
      </c>
      <c r="N1932" s="10">
        <f t="shared" si="184"/>
        <v>2013</v>
      </c>
      <c r="O1932" t="b">
        <v>0</v>
      </c>
      <c r="P1932">
        <v>26</v>
      </c>
      <c r="Q1932" s="10">
        <f t="shared" si="180"/>
        <v>127</v>
      </c>
      <c r="R1932" s="10">
        <f t="shared" si="185"/>
        <v>48.85</v>
      </c>
      <c r="S1932" t="b">
        <v>1</v>
      </c>
      <c r="T1932" t="s">
        <v>8277</v>
      </c>
      <c r="U1932" s="12" t="s">
        <v>8334</v>
      </c>
      <c r="V1932" t="s">
        <v>8338</v>
      </c>
    </row>
    <row r="1933" spans="1:22" ht="45" hidden="1" x14ac:dyDescent="0.25">
      <c r="A1933">
        <v>1931</v>
      </c>
      <c r="B1933" s="3" t="s">
        <v>1932</v>
      </c>
      <c r="C1933" s="9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f t="shared" si="181"/>
        <v>41051.145833333336</v>
      </c>
      <c r="K1933" s="10">
        <f t="shared" si="182"/>
        <v>2012</v>
      </c>
      <c r="L1933">
        <v>1336512309</v>
      </c>
      <c r="M1933" s="14">
        <f t="shared" si="183"/>
        <v>41037.892465277779</v>
      </c>
      <c r="N1933" s="10">
        <f t="shared" si="184"/>
        <v>2012</v>
      </c>
      <c r="O1933" t="b">
        <v>0</v>
      </c>
      <c r="P1933">
        <v>50</v>
      </c>
      <c r="Q1933" s="10">
        <f t="shared" si="180"/>
        <v>121</v>
      </c>
      <c r="R1933" s="10">
        <f t="shared" si="185"/>
        <v>48.24</v>
      </c>
      <c r="S1933" t="b">
        <v>1</v>
      </c>
      <c r="T1933" t="s">
        <v>8277</v>
      </c>
      <c r="U1933" s="12" t="s">
        <v>8334</v>
      </c>
      <c r="V1933" t="s">
        <v>8338</v>
      </c>
    </row>
    <row r="1934" spans="1:22" ht="60" hidden="1" x14ac:dyDescent="0.25">
      <c r="A1934">
        <v>1932</v>
      </c>
      <c r="B1934" s="3" t="s">
        <v>1933</v>
      </c>
      <c r="C1934" s="9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f t="shared" si="181"/>
        <v>40932.809872685182</v>
      </c>
      <c r="K1934" s="10">
        <f t="shared" si="182"/>
        <v>2012</v>
      </c>
      <c r="L1934">
        <v>1325618773</v>
      </c>
      <c r="M1934" s="14">
        <f t="shared" si="183"/>
        <v>40911.809872685182</v>
      </c>
      <c r="N1934" s="10">
        <f t="shared" si="184"/>
        <v>2012</v>
      </c>
      <c r="O1934" t="b">
        <v>0</v>
      </c>
      <c r="P1934">
        <v>80</v>
      </c>
      <c r="Q1934" s="10">
        <f t="shared" si="180"/>
        <v>107</v>
      </c>
      <c r="R1934" s="10">
        <f t="shared" si="185"/>
        <v>70.209999999999994</v>
      </c>
      <c r="S1934" t="b">
        <v>1</v>
      </c>
      <c r="T1934" t="s">
        <v>8277</v>
      </c>
      <c r="U1934" s="12" t="s">
        <v>8334</v>
      </c>
      <c r="V1934" t="s">
        <v>8338</v>
      </c>
    </row>
    <row r="1935" spans="1:22" ht="60" hidden="1" x14ac:dyDescent="0.25">
      <c r="A1935">
        <v>1933</v>
      </c>
      <c r="B1935" s="3" t="s">
        <v>1934</v>
      </c>
      <c r="C1935" s="9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f t="shared" si="181"/>
        <v>41909.130868055552</v>
      </c>
      <c r="K1935" s="10">
        <f t="shared" si="182"/>
        <v>2014</v>
      </c>
      <c r="L1935">
        <v>1409195307</v>
      </c>
      <c r="M1935" s="14">
        <f t="shared" si="183"/>
        <v>41879.130868055552</v>
      </c>
      <c r="N1935" s="10">
        <f t="shared" si="184"/>
        <v>2014</v>
      </c>
      <c r="O1935" t="b">
        <v>0</v>
      </c>
      <c r="P1935">
        <v>110</v>
      </c>
      <c r="Q1935" s="10">
        <f t="shared" si="180"/>
        <v>172</v>
      </c>
      <c r="R1935" s="10">
        <f t="shared" si="185"/>
        <v>94.05</v>
      </c>
      <c r="S1935" t="b">
        <v>1</v>
      </c>
      <c r="T1935" t="s">
        <v>8277</v>
      </c>
      <c r="U1935" s="12" t="s">
        <v>8334</v>
      </c>
      <c r="V1935" t="s">
        <v>8338</v>
      </c>
    </row>
    <row r="1936" spans="1:22" ht="60" hidden="1" x14ac:dyDescent="0.25">
      <c r="A1936">
        <v>1934</v>
      </c>
      <c r="B1936" s="3" t="s">
        <v>1935</v>
      </c>
      <c r="C1936" s="9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f t="shared" si="181"/>
        <v>40902.208333333336</v>
      </c>
      <c r="K1936" s="10">
        <f t="shared" si="182"/>
        <v>2011</v>
      </c>
      <c r="L1936">
        <v>1321649321</v>
      </c>
      <c r="M1936" s="14">
        <f t="shared" si="183"/>
        <v>40865.867141203707</v>
      </c>
      <c r="N1936" s="10">
        <f t="shared" si="184"/>
        <v>2011</v>
      </c>
      <c r="O1936" t="b">
        <v>0</v>
      </c>
      <c r="P1936">
        <v>77</v>
      </c>
      <c r="Q1936" s="10">
        <f t="shared" si="180"/>
        <v>124</v>
      </c>
      <c r="R1936" s="10">
        <f t="shared" si="185"/>
        <v>80.27</v>
      </c>
      <c r="S1936" t="b">
        <v>1</v>
      </c>
      <c r="T1936" t="s">
        <v>8277</v>
      </c>
      <c r="U1936" s="12" t="s">
        <v>8334</v>
      </c>
      <c r="V1936" t="s">
        <v>8338</v>
      </c>
    </row>
    <row r="1937" spans="1:22" ht="60" hidden="1" x14ac:dyDescent="0.25">
      <c r="A1937">
        <v>1935</v>
      </c>
      <c r="B1937" s="3" t="s">
        <v>1936</v>
      </c>
      <c r="C1937" s="9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f t="shared" si="181"/>
        <v>41811.207638888889</v>
      </c>
      <c r="K1937" s="10">
        <f t="shared" si="182"/>
        <v>2014</v>
      </c>
      <c r="L1937">
        <v>1400106171</v>
      </c>
      <c r="M1937" s="14">
        <f t="shared" si="183"/>
        <v>41773.932534722226</v>
      </c>
      <c r="N1937" s="10">
        <f t="shared" si="184"/>
        <v>2014</v>
      </c>
      <c r="O1937" t="b">
        <v>0</v>
      </c>
      <c r="P1937">
        <v>50</v>
      </c>
      <c r="Q1937" s="10">
        <f t="shared" si="180"/>
        <v>108</v>
      </c>
      <c r="R1937" s="10">
        <f t="shared" si="185"/>
        <v>54.2</v>
      </c>
      <c r="S1937" t="b">
        <v>1</v>
      </c>
      <c r="T1937" t="s">
        <v>8277</v>
      </c>
      <c r="U1937" s="12" t="s">
        <v>8334</v>
      </c>
      <c r="V1937" t="s">
        <v>8338</v>
      </c>
    </row>
    <row r="1938" spans="1:22" ht="60" hidden="1" x14ac:dyDescent="0.25">
      <c r="A1938">
        <v>1936</v>
      </c>
      <c r="B1938" s="3" t="s">
        <v>1937</v>
      </c>
      <c r="C1938" s="9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f t="shared" si="181"/>
        <v>40883.249305555553</v>
      </c>
      <c r="K1938" s="10">
        <f t="shared" si="182"/>
        <v>2011</v>
      </c>
      <c r="L1938">
        <v>1320528070</v>
      </c>
      <c r="M1938" s="14">
        <f t="shared" si="183"/>
        <v>40852.889699074076</v>
      </c>
      <c r="N1938" s="10">
        <f t="shared" si="184"/>
        <v>2011</v>
      </c>
      <c r="O1938" t="b">
        <v>0</v>
      </c>
      <c r="P1938">
        <v>145</v>
      </c>
      <c r="Q1938" s="10">
        <f t="shared" si="180"/>
        <v>117</v>
      </c>
      <c r="R1938" s="10">
        <f t="shared" si="185"/>
        <v>60.27</v>
      </c>
      <c r="S1938" t="b">
        <v>1</v>
      </c>
      <c r="T1938" t="s">
        <v>8277</v>
      </c>
      <c r="U1938" s="12" t="s">
        <v>8334</v>
      </c>
      <c r="V1938" t="s">
        <v>8338</v>
      </c>
    </row>
    <row r="1939" spans="1:22" ht="45" hidden="1" x14ac:dyDescent="0.25">
      <c r="A1939">
        <v>1937</v>
      </c>
      <c r="B1939" s="3" t="s">
        <v>1938</v>
      </c>
      <c r="C1939" s="9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f t="shared" si="181"/>
        <v>41075.165972222225</v>
      </c>
      <c r="K1939" s="10">
        <f t="shared" si="182"/>
        <v>2012</v>
      </c>
      <c r="L1939">
        <v>1338346281</v>
      </c>
      <c r="M1939" s="14">
        <f t="shared" si="183"/>
        <v>41059.118993055556</v>
      </c>
      <c r="N1939" s="10">
        <f t="shared" si="184"/>
        <v>2012</v>
      </c>
      <c r="O1939" t="b">
        <v>0</v>
      </c>
      <c r="P1939">
        <v>29</v>
      </c>
      <c r="Q1939" s="10">
        <f t="shared" si="180"/>
        <v>187</v>
      </c>
      <c r="R1939" s="10">
        <f t="shared" si="185"/>
        <v>38.74</v>
      </c>
      <c r="S1939" t="b">
        <v>1</v>
      </c>
      <c r="T1939" t="s">
        <v>8277</v>
      </c>
      <c r="U1939" s="12" t="s">
        <v>8334</v>
      </c>
      <c r="V1939" t="s">
        <v>8338</v>
      </c>
    </row>
    <row r="1940" spans="1:22" ht="60" hidden="1" x14ac:dyDescent="0.25">
      <c r="A1940">
        <v>1938</v>
      </c>
      <c r="B1940" s="3" t="s">
        <v>1939</v>
      </c>
      <c r="C1940" s="9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f t="shared" si="181"/>
        <v>41457.208333333336</v>
      </c>
      <c r="K1940" s="10">
        <f t="shared" si="182"/>
        <v>2013</v>
      </c>
      <c r="L1940">
        <v>1370067231</v>
      </c>
      <c r="M1940" s="14">
        <f t="shared" si="183"/>
        <v>41426.259618055556</v>
      </c>
      <c r="N1940" s="10">
        <f t="shared" si="184"/>
        <v>2013</v>
      </c>
      <c r="O1940" t="b">
        <v>0</v>
      </c>
      <c r="P1940">
        <v>114</v>
      </c>
      <c r="Q1940" s="10">
        <f t="shared" si="180"/>
        <v>116</v>
      </c>
      <c r="R1940" s="10">
        <f t="shared" si="185"/>
        <v>152.54</v>
      </c>
      <c r="S1940" t="b">
        <v>1</v>
      </c>
      <c r="T1940" t="s">
        <v>8277</v>
      </c>
      <c r="U1940" s="12" t="s">
        <v>8334</v>
      </c>
      <c r="V1940" t="s">
        <v>8338</v>
      </c>
    </row>
    <row r="1941" spans="1:22" ht="60" hidden="1" x14ac:dyDescent="0.25">
      <c r="A1941">
        <v>1939</v>
      </c>
      <c r="B1941" s="3" t="s">
        <v>1940</v>
      </c>
      <c r="C1941" s="9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f t="shared" si="181"/>
        <v>41343.943379629629</v>
      </c>
      <c r="K1941" s="10">
        <f t="shared" si="182"/>
        <v>2013</v>
      </c>
      <c r="L1941">
        <v>1360366708</v>
      </c>
      <c r="M1941" s="14">
        <f t="shared" si="183"/>
        <v>41313.985046296293</v>
      </c>
      <c r="N1941" s="10">
        <f t="shared" si="184"/>
        <v>2013</v>
      </c>
      <c r="O1941" t="b">
        <v>0</v>
      </c>
      <c r="P1941">
        <v>96</v>
      </c>
      <c r="Q1941" s="10">
        <f t="shared" si="180"/>
        <v>111</v>
      </c>
      <c r="R1941" s="10">
        <f t="shared" si="185"/>
        <v>115.31</v>
      </c>
      <c r="S1941" t="b">
        <v>1</v>
      </c>
      <c r="T1941" t="s">
        <v>8277</v>
      </c>
      <c r="U1941" s="12" t="s">
        <v>8334</v>
      </c>
      <c r="V1941" t="s">
        <v>8338</v>
      </c>
    </row>
    <row r="1942" spans="1:22" ht="45" hidden="1" x14ac:dyDescent="0.25">
      <c r="A1942">
        <v>1940</v>
      </c>
      <c r="B1942" s="3" t="s">
        <v>1941</v>
      </c>
      <c r="C1942" s="9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f t="shared" si="181"/>
        <v>40709.165972222225</v>
      </c>
      <c r="K1942" s="10">
        <f t="shared" si="182"/>
        <v>2011</v>
      </c>
      <c r="L1942">
        <v>1304770233</v>
      </c>
      <c r="M1942" s="14">
        <f t="shared" si="183"/>
        <v>40670.507326388892</v>
      </c>
      <c r="N1942" s="10">
        <f t="shared" si="184"/>
        <v>2011</v>
      </c>
      <c r="O1942" t="b">
        <v>0</v>
      </c>
      <c r="P1942">
        <v>31</v>
      </c>
      <c r="Q1942" s="10">
        <f t="shared" si="180"/>
        <v>171</v>
      </c>
      <c r="R1942" s="10">
        <f t="shared" si="185"/>
        <v>35.840000000000003</v>
      </c>
      <c r="S1942" t="b">
        <v>1</v>
      </c>
      <c r="T1942" t="s">
        <v>8277</v>
      </c>
      <c r="U1942" s="12" t="s">
        <v>8334</v>
      </c>
      <c r="V1942" t="s">
        <v>8338</v>
      </c>
    </row>
    <row r="1943" spans="1:22" ht="60" hidden="1" x14ac:dyDescent="0.25">
      <c r="A1943">
        <v>1941</v>
      </c>
      <c r="B1943" s="3" t="s">
        <v>1942</v>
      </c>
      <c r="C1943" s="9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f t="shared" si="181"/>
        <v>41774.290868055556</v>
      </c>
      <c r="K1943" s="10">
        <f t="shared" si="182"/>
        <v>2014</v>
      </c>
      <c r="L1943">
        <v>1397545131</v>
      </c>
      <c r="M1943" s="14">
        <f t="shared" si="183"/>
        <v>41744.290868055556</v>
      </c>
      <c r="N1943" s="10">
        <f t="shared" si="184"/>
        <v>2014</v>
      </c>
      <c r="O1943" t="b">
        <v>1</v>
      </c>
      <c r="P1943">
        <v>4883</v>
      </c>
      <c r="Q1943" s="10">
        <f t="shared" si="180"/>
        <v>126</v>
      </c>
      <c r="R1943" s="10">
        <f t="shared" si="185"/>
        <v>64.569999999999993</v>
      </c>
      <c r="S1943" t="b">
        <v>1</v>
      </c>
      <c r="T1943" t="s">
        <v>8293</v>
      </c>
      <c r="U1943" s="12" t="s">
        <v>8328</v>
      </c>
      <c r="V1943" t="s">
        <v>8358</v>
      </c>
    </row>
    <row r="1944" spans="1:22" ht="60" hidden="1" x14ac:dyDescent="0.25">
      <c r="A1944">
        <v>1942</v>
      </c>
      <c r="B1944" s="3" t="s">
        <v>1943</v>
      </c>
      <c r="C1944" s="9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f t="shared" si="181"/>
        <v>40728.828009259261</v>
      </c>
      <c r="K1944" s="10">
        <f t="shared" si="182"/>
        <v>2011</v>
      </c>
      <c r="L1944">
        <v>1302033140</v>
      </c>
      <c r="M1944" s="14">
        <f t="shared" si="183"/>
        <v>40638.828009259261</v>
      </c>
      <c r="N1944" s="10">
        <f t="shared" si="184"/>
        <v>2011</v>
      </c>
      <c r="O1944" t="b">
        <v>1</v>
      </c>
      <c r="P1944">
        <v>95</v>
      </c>
      <c r="Q1944" s="10">
        <f t="shared" si="180"/>
        <v>138</v>
      </c>
      <c r="R1944" s="10">
        <f t="shared" si="185"/>
        <v>87.44</v>
      </c>
      <c r="S1944" t="b">
        <v>1</v>
      </c>
      <c r="T1944" t="s">
        <v>8293</v>
      </c>
      <c r="U1944" s="12" t="s">
        <v>8328</v>
      </c>
      <c r="V1944" t="s">
        <v>8358</v>
      </c>
    </row>
    <row r="1945" spans="1:22" ht="45" hidden="1" x14ac:dyDescent="0.25">
      <c r="A1945">
        <v>1943</v>
      </c>
      <c r="B1945" s="3" t="s">
        <v>1944</v>
      </c>
      <c r="C1945" s="9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f t="shared" si="181"/>
        <v>42593.269861111112</v>
      </c>
      <c r="K1945" s="10">
        <f t="shared" si="182"/>
        <v>2016</v>
      </c>
      <c r="L1945">
        <v>1467008916</v>
      </c>
      <c r="M1945" s="14">
        <f t="shared" si="183"/>
        <v>42548.269861111112</v>
      </c>
      <c r="N1945" s="10">
        <f t="shared" si="184"/>
        <v>2016</v>
      </c>
      <c r="O1945" t="b">
        <v>1</v>
      </c>
      <c r="P1945">
        <v>2478</v>
      </c>
      <c r="Q1945" s="10">
        <f t="shared" si="180"/>
        <v>1705</v>
      </c>
      <c r="R1945" s="10">
        <f t="shared" si="185"/>
        <v>68.819999999999993</v>
      </c>
      <c r="S1945" t="b">
        <v>1</v>
      </c>
      <c r="T1945" t="s">
        <v>8293</v>
      </c>
      <c r="U1945" s="12" t="s">
        <v>8328</v>
      </c>
      <c r="V1945" t="s">
        <v>8358</v>
      </c>
    </row>
    <row r="1946" spans="1:22" ht="60" hidden="1" x14ac:dyDescent="0.25">
      <c r="A1946">
        <v>1944</v>
      </c>
      <c r="B1946" s="3" t="s">
        <v>1945</v>
      </c>
      <c r="C1946" s="9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f t="shared" si="181"/>
        <v>41760.584374999999</v>
      </c>
      <c r="K1946" s="10">
        <f t="shared" si="182"/>
        <v>2014</v>
      </c>
      <c r="L1946">
        <v>1396360890</v>
      </c>
      <c r="M1946" s="14">
        <f t="shared" si="183"/>
        <v>41730.584374999999</v>
      </c>
      <c r="N1946" s="10">
        <f t="shared" si="184"/>
        <v>2014</v>
      </c>
      <c r="O1946" t="b">
        <v>1</v>
      </c>
      <c r="P1946">
        <v>1789</v>
      </c>
      <c r="Q1946" s="10">
        <f t="shared" si="180"/>
        <v>788</v>
      </c>
      <c r="R1946" s="10">
        <f t="shared" si="185"/>
        <v>176.2</v>
      </c>
      <c r="S1946" t="b">
        <v>1</v>
      </c>
      <c r="T1946" t="s">
        <v>8293</v>
      </c>
      <c r="U1946" s="12" t="s">
        <v>8328</v>
      </c>
      <c r="V1946" t="s">
        <v>8358</v>
      </c>
    </row>
    <row r="1947" spans="1:22" ht="45" hidden="1" x14ac:dyDescent="0.25">
      <c r="A1947">
        <v>1945</v>
      </c>
      <c r="B1947" s="3" t="s">
        <v>1946</v>
      </c>
      <c r="C1947" s="9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f t="shared" si="181"/>
        <v>42197.251828703709</v>
      </c>
      <c r="K1947" s="10">
        <f t="shared" si="182"/>
        <v>2015</v>
      </c>
      <c r="L1947">
        <v>1433224958</v>
      </c>
      <c r="M1947" s="14">
        <f t="shared" si="183"/>
        <v>42157.251828703709</v>
      </c>
      <c r="N1947" s="10">
        <f t="shared" si="184"/>
        <v>2015</v>
      </c>
      <c r="O1947" t="b">
        <v>1</v>
      </c>
      <c r="P1947">
        <v>680</v>
      </c>
      <c r="Q1947" s="10">
        <f t="shared" si="180"/>
        <v>348</v>
      </c>
      <c r="R1947" s="10">
        <f t="shared" si="185"/>
        <v>511.79</v>
      </c>
      <c r="S1947" t="b">
        <v>1</v>
      </c>
      <c r="T1947" t="s">
        <v>8293</v>
      </c>
      <c r="U1947" s="12" t="s">
        <v>8328</v>
      </c>
      <c r="V1947" t="s">
        <v>8358</v>
      </c>
    </row>
    <row r="1948" spans="1:22" ht="60" hidden="1" x14ac:dyDescent="0.25">
      <c r="A1948">
        <v>1946</v>
      </c>
      <c r="B1948" s="3" t="s">
        <v>1947</v>
      </c>
      <c r="C1948" s="9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f t="shared" si="181"/>
        <v>41749.108344907407</v>
      </c>
      <c r="K1948" s="10">
        <f t="shared" si="182"/>
        <v>2014</v>
      </c>
      <c r="L1948">
        <v>1392780961</v>
      </c>
      <c r="M1948" s="14">
        <f t="shared" si="183"/>
        <v>41689.150011574071</v>
      </c>
      <c r="N1948" s="10">
        <f t="shared" si="184"/>
        <v>2014</v>
      </c>
      <c r="O1948" t="b">
        <v>1</v>
      </c>
      <c r="P1948">
        <v>70</v>
      </c>
      <c r="Q1948" s="10">
        <f t="shared" si="180"/>
        <v>150</v>
      </c>
      <c r="R1948" s="10">
        <f t="shared" si="185"/>
        <v>160.44</v>
      </c>
      <c r="S1948" t="b">
        <v>1</v>
      </c>
      <c r="T1948" t="s">
        <v>8293</v>
      </c>
      <c r="U1948" s="12" t="s">
        <v>8328</v>
      </c>
      <c r="V1948" t="s">
        <v>8358</v>
      </c>
    </row>
    <row r="1949" spans="1:22" ht="60" hidden="1" x14ac:dyDescent="0.25">
      <c r="A1949">
        <v>1947</v>
      </c>
      <c r="B1949" s="3" t="s">
        <v>1948</v>
      </c>
      <c r="C1949" s="9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f t="shared" si="181"/>
        <v>40140.249305555553</v>
      </c>
      <c r="K1949" s="10">
        <f t="shared" si="182"/>
        <v>2009</v>
      </c>
      <c r="L1949">
        <v>1255730520</v>
      </c>
      <c r="M1949" s="14">
        <f t="shared" si="183"/>
        <v>40102.918055555558</v>
      </c>
      <c r="N1949" s="10">
        <f t="shared" si="184"/>
        <v>2009</v>
      </c>
      <c r="O1949" t="b">
        <v>1</v>
      </c>
      <c r="P1949">
        <v>23</v>
      </c>
      <c r="Q1949" s="10">
        <f t="shared" si="180"/>
        <v>101</v>
      </c>
      <c r="R1949" s="10">
        <f t="shared" si="185"/>
        <v>35</v>
      </c>
      <c r="S1949" t="b">
        <v>1</v>
      </c>
      <c r="T1949" t="s">
        <v>8293</v>
      </c>
      <c r="U1949" s="12" t="s">
        <v>8328</v>
      </c>
      <c r="V1949" t="s">
        <v>8358</v>
      </c>
    </row>
    <row r="1950" spans="1:22" ht="30" hidden="1" x14ac:dyDescent="0.25">
      <c r="A1950">
        <v>1948</v>
      </c>
      <c r="B1950" s="3" t="s">
        <v>1949</v>
      </c>
      <c r="C1950" s="9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f t="shared" si="181"/>
        <v>42527.709722222222</v>
      </c>
      <c r="K1950" s="10">
        <f t="shared" si="182"/>
        <v>2016</v>
      </c>
      <c r="L1950">
        <v>1460557809</v>
      </c>
      <c r="M1950" s="14">
        <f t="shared" si="183"/>
        <v>42473.604270833333</v>
      </c>
      <c r="N1950" s="10">
        <f t="shared" si="184"/>
        <v>2016</v>
      </c>
      <c r="O1950" t="b">
        <v>1</v>
      </c>
      <c r="P1950">
        <v>4245</v>
      </c>
      <c r="Q1950" s="10">
        <f t="shared" si="180"/>
        <v>800</v>
      </c>
      <c r="R1950" s="10">
        <f t="shared" si="185"/>
        <v>188.51</v>
      </c>
      <c r="S1950" t="b">
        <v>1</v>
      </c>
      <c r="T1950" t="s">
        <v>8293</v>
      </c>
      <c r="U1950" s="12" t="s">
        <v>8328</v>
      </c>
      <c r="V1950" t="s">
        <v>8358</v>
      </c>
    </row>
    <row r="1951" spans="1:22" ht="45" hidden="1" x14ac:dyDescent="0.25">
      <c r="A1951">
        <v>1949</v>
      </c>
      <c r="B1951" s="3" t="s">
        <v>1950</v>
      </c>
      <c r="C1951" s="9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f t="shared" si="181"/>
        <v>41830.423043981478</v>
      </c>
      <c r="K1951" s="10">
        <f t="shared" si="182"/>
        <v>2014</v>
      </c>
      <c r="L1951">
        <v>1402394951</v>
      </c>
      <c r="M1951" s="14">
        <f t="shared" si="183"/>
        <v>41800.423043981478</v>
      </c>
      <c r="N1951" s="10">
        <f t="shared" si="184"/>
        <v>2014</v>
      </c>
      <c r="O1951" t="b">
        <v>1</v>
      </c>
      <c r="P1951">
        <v>943</v>
      </c>
      <c r="Q1951" s="10">
        <f t="shared" si="180"/>
        <v>106</v>
      </c>
      <c r="R1951" s="10">
        <f t="shared" si="185"/>
        <v>56.2</v>
      </c>
      <c r="S1951" t="b">
        <v>1</v>
      </c>
      <c r="T1951" t="s">
        <v>8293</v>
      </c>
      <c r="U1951" s="12" t="s">
        <v>8328</v>
      </c>
      <c r="V1951" t="s">
        <v>8358</v>
      </c>
    </row>
    <row r="1952" spans="1:22" ht="45" hidden="1" x14ac:dyDescent="0.25">
      <c r="A1952">
        <v>1950</v>
      </c>
      <c r="B1952" s="3" t="s">
        <v>1951</v>
      </c>
      <c r="C1952" s="9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f t="shared" si="181"/>
        <v>40655.181400462963</v>
      </c>
      <c r="K1952" s="10">
        <f t="shared" si="182"/>
        <v>2011</v>
      </c>
      <c r="L1952">
        <v>1300767673</v>
      </c>
      <c r="M1952" s="14">
        <f t="shared" si="183"/>
        <v>40624.181400462963</v>
      </c>
      <c r="N1952" s="10">
        <f t="shared" si="184"/>
        <v>2011</v>
      </c>
      <c r="O1952" t="b">
        <v>1</v>
      </c>
      <c r="P1952">
        <v>1876</v>
      </c>
      <c r="Q1952" s="10">
        <f t="shared" si="180"/>
        <v>201</v>
      </c>
      <c r="R1952" s="10">
        <f t="shared" si="185"/>
        <v>51.31</v>
      </c>
      <c r="S1952" t="b">
        <v>1</v>
      </c>
      <c r="T1952" t="s">
        <v>8293</v>
      </c>
      <c r="U1952" s="12" t="s">
        <v>8328</v>
      </c>
      <c r="V1952" t="s">
        <v>8358</v>
      </c>
    </row>
    <row r="1953" spans="1:22" ht="60" hidden="1" x14ac:dyDescent="0.25">
      <c r="A1953">
        <v>1951</v>
      </c>
      <c r="B1953" s="3" t="s">
        <v>1952</v>
      </c>
      <c r="C1953" s="9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f t="shared" si="181"/>
        <v>42681.462233796294</v>
      </c>
      <c r="K1953" s="10">
        <f t="shared" si="182"/>
        <v>2016</v>
      </c>
      <c r="L1953">
        <v>1475921137</v>
      </c>
      <c r="M1953" s="14">
        <f t="shared" si="183"/>
        <v>42651.420567129629</v>
      </c>
      <c r="N1953" s="10">
        <f t="shared" si="184"/>
        <v>2016</v>
      </c>
      <c r="O1953" t="b">
        <v>1</v>
      </c>
      <c r="P1953">
        <v>834</v>
      </c>
      <c r="Q1953" s="10">
        <f t="shared" si="180"/>
        <v>212</v>
      </c>
      <c r="R1953" s="10">
        <f t="shared" si="185"/>
        <v>127.36</v>
      </c>
      <c r="S1953" t="b">
        <v>1</v>
      </c>
      <c r="T1953" t="s">
        <v>8293</v>
      </c>
      <c r="U1953" s="12" t="s">
        <v>8328</v>
      </c>
      <c r="V1953" t="s">
        <v>8358</v>
      </c>
    </row>
    <row r="1954" spans="1:22" ht="60" hidden="1" x14ac:dyDescent="0.25">
      <c r="A1954">
        <v>1952</v>
      </c>
      <c r="B1954" s="3" t="s">
        <v>1953</v>
      </c>
      <c r="C1954" s="9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f t="shared" si="181"/>
        <v>41563.60665509259</v>
      </c>
      <c r="K1954" s="10">
        <f t="shared" si="182"/>
        <v>2013</v>
      </c>
      <c r="L1954">
        <v>1378737215</v>
      </c>
      <c r="M1954" s="14">
        <f t="shared" si="183"/>
        <v>41526.60665509259</v>
      </c>
      <c r="N1954" s="10">
        <f t="shared" si="184"/>
        <v>2013</v>
      </c>
      <c r="O1954" t="b">
        <v>1</v>
      </c>
      <c r="P1954">
        <v>682</v>
      </c>
      <c r="Q1954" s="10">
        <f t="shared" si="180"/>
        <v>198</v>
      </c>
      <c r="R1954" s="10">
        <f t="shared" si="185"/>
        <v>101.86</v>
      </c>
      <c r="S1954" t="b">
        <v>1</v>
      </c>
      <c r="T1954" t="s">
        <v>8293</v>
      </c>
      <c r="U1954" s="12" t="s">
        <v>8328</v>
      </c>
      <c r="V1954" t="s">
        <v>8358</v>
      </c>
    </row>
    <row r="1955" spans="1:22" ht="45" hidden="1" x14ac:dyDescent="0.25">
      <c r="A1955">
        <v>1953</v>
      </c>
      <c r="B1955" s="3" t="s">
        <v>1954</v>
      </c>
      <c r="C1955" s="9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f t="shared" si="181"/>
        <v>40970.125</v>
      </c>
      <c r="K1955" s="10">
        <f t="shared" si="182"/>
        <v>2012</v>
      </c>
      <c r="L1955">
        <v>1328158065</v>
      </c>
      <c r="M1955" s="14">
        <f t="shared" si="183"/>
        <v>40941.199826388889</v>
      </c>
      <c r="N1955" s="10">
        <f t="shared" si="184"/>
        <v>2012</v>
      </c>
      <c r="O1955" t="b">
        <v>1</v>
      </c>
      <c r="P1955">
        <v>147</v>
      </c>
      <c r="Q1955" s="10">
        <f t="shared" si="180"/>
        <v>226</v>
      </c>
      <c r="R1955" s="10">
        <f t="shared" si="185"/>
        <v>230.56</v>
      </c>
      <c r="S1955" t="b">
        <v>1</v>
      </c>
      <c r="T1955" t="s">
        <v>8293</v>
      </c>
      <c r="U1955" s="12" t="s">
        <v>8328</v>
      </c>
      <c r="V1955" t="s">
        <v>8358</v>
      </c>
    </row>
    <row r="1956" spans="1:22" ht="30" hidden="1" x14ac:dyDescent="0.25">
      <c r="A1956">
        <v>1954</v>
      </c>
      <c r="B1956" s="3" t="s">
        <v>1955</v>
      </c>
      <c r="C1956" s="9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f t="shared" si="181"/>
        <v>42441.208333333328</v>
      </c>
      <c r="K1956" s="10">
        <f t="shared" si="182"/>
        <v>2016</v>
      </c>
      <c r="L1956">
        <v>1453730176</v>
      </c>
      <c r="M1956" s="14">
        <f t="shared" si="183"/>
        <v>42394.580740740741</v>
      </c>
      <c r="N1956" s="10">
        <f t="shared" si="184"/>
        <v>2016</v>
      </c>
      <c r="O1956" t="b">
        <v>1</v>
      </c>
      <c r="P1956">
        <v>415</v>
      </c>
      <c r="Q1956" s="10">
        <f t="shared" si="180"/>
        <v>699</v>
      </c>
      <c r="R1956" s="10">
        <f t="shared" si="185"/>
        <v>842.11</v>
      </c>
      <c r="S1956" t="b">
        <v>1</v>
      </c>
      <c r="T1956" t="s">
        <v>8293</v>
      </c>
      <c r="U1956" s="12" t="s">
        <v>8328</v>
      </c>
      <c r="V1956" t="s">
        <v>8358</v>
      </c>
    </row>
    <row r="1957" spans="1:22" ht="60" hidden="1" x14ac:dyDescent="0.25">
      <c r="A1957">
        <v>1955</v>
      </c>
      <c r="B1957" s="3" t="s">
        <v>1956</v>
      </c>
      <c r="C1957" s="9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f t="shared" si="181"/>
        <v>41052.791666666664</v>
      </c>
      <c r="K1957" s="10">
        <f t="shared" si="182"/>
        <v>2012</v>
      </c>
      <c r="L1957">
        <v>1334989881</v>
      </c>
      <c r="M1957" s="14">
        <f t="shared" si="183"/>
        <v>41020.271770833337</v>
      </c>
      <c r="N1957" s="10">
        <f t="shared" si="184"/>
        <v>2012</v>
      </c>
      <c r="O1957" t="b">
        <v>1</v>
      </c>
      <c r="P1957">
        <v>290</v>
      </c>
      <c r="Q1957" s="10">
        <f t="shared" si="180"/>
        <v>399</v>
      </c>
      <c r="R1957" s="10">
        <f t="shared" si="185"/>
        <v>577.28</v>
      </c>
      <c r="S1957" t="b">
        <v>1</v>
      </c>
      <c r="T1957" t="s">
        <v>8293</v>
      </c>
      <c r="U1957" s="12" t="s">
        <v>8328</v>
      </c>
      <c r="V1957" t="s">
        <v>8358</v>
      </c>
    </row>
    <row r="1958" spans="1:22" ht="60" hidden="1" x14ac:dyDescent="0.25">
      <c r="A1958">
        <v>1956</v>
      </c>
      <c r="B1958" s="3" t="s">
        <v>1957</v>
      </c>
      <c r="C1958" s="9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f t="shared" si="181"/>
        <v>42112.882002314815</v>
      </c>
      <c r="K1958" s="10">
        <f t="shared" si="182"/>
        <v>2015</v>
      </c>
      <c r="L1958">
        <v>1425507005</v>
      </c>
      <c r="M1958" s="14">
        <f t="shared" si="183"/>
        <v>42067.923668981486</v>
      </c>
      <c r="N1958" s="10">
        <f t="shared" si="184"/>
        <v>2015</v>
      </c>
      <c r="O1958" t="b">
        <v>1</v>
      </c>
      <c r="P1958">
        <v>365</v>
      </c>
      <c r="Q1958" s="10">
        <f t="shared" si="180"/>
        <v>294</v>
      </c>
      <c r="R1958" s="10">
        <f t="shared" si="185"/>
        <v>483.34</v>
      </c>
      <c r="S1958" t="b">
        <v>1</v>
      </c>
      <c r="T1958" t="s">
        <v>8293</v>
      </c>
      <c r="U1958" s="12" t="s">
        <v>8328</v>
      </c>
      <c r="V1958" t="s">
        <v>8358</v>
      </c>
    </row>
    <row r="1959" spans="1:22" ht="30" hidden="1" x14ac:dyDescent="0.25">
      <c r="A1959">
        <v>1957</v>
      </c>
      <c r="B1959" s="3" t="s">
        <v>1958</v>
      </c>
      <c r="C1959" s="9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f t="shared" si="181"/>
        <v>41209.098530092589</v>
      </c>
      <c r="K1959" s="10">
        <f t="shared" si="182"/>
        <v>2012</v>
      </c>
      <c r="L1959">
        <v>1348712513</v>
      </c>
      <c r="M1959" s="14">
        <f t="shared" si="183"/>
        <v>41179.098530092589</v>
      </c>
      <c r="N1959" s="10">
        <f t="shared" si="184"/>
        <v>2012</v>
      </c>
      <c r="O1959" t="b">
        <v>1</v>
      </c>
      <c r="P1959">
        <v>660</v>
      </c>
      <c r="Q1959" s="10">
        <f t="shared" si="180"/>
        <v>168</v>
      </c>
      <c r="R1959" s="10">
        <f t="shared" si="185"/>
        <v>76.14</v>
      </c>
      <c r="S1959" t="b">
        <v>1</v>
      </c>
      <c r="T1959" t="s">
        <v>8293</v>
      </c>
      <c r="U1959" s="12" t="s">
        <v>8328</v>
      </c>
      <c r="V1959" t="s">
        <v>8358</v>
      </c>
    </row>
    <row r="1960" spans="1:22" ht="60" hidden="1" x14ac:dyDescent="0.25">
      <c r="A1960">
        <v>1958</v>
      </c>
      <c r="B1960" s="3" t="s">
        <v>1959</v>
      </c>
      <c r="C1960" s="9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f t="shared" si="181"/>
        <v>41356.94630787037</v>
      </c>
      <c r="K1960" s="10">
        <f t="shared" si="182"/>
        <v>2013</v>
      </c>
      <c r="L1960">
        <v>1361490161</v>
      </c>
      <c r="M1960" s="14">
        <f t="shared" si="183"/>
        <v>41326.987974537034</v>
      </c>
      <c r="N1960" s="10">
        <f t="shared" si="184"/>
        <v>2013</v>
      </c>
      <c r="O1960" t="b">
        <v>1</v>
      </c>
      <c r="P1960">
        <v>1356</v>
      </c>
      <c r="Q1960" s="10">
        <f t="shared" si="180"/>
        <v>1436</v>
      </c>
      <c r="R1960" s="10">
        <f t="shared" si="185"/>
        <v>74.11</v>
      </c>
      <c r="S1960" t="b">
        <v>1</v>
      </c>
      <c r="T1960" t="s">
        <v>8293</v>
      </c>
      <c r="U1960" s="12" t="s">
        <v>8328</v>
      </c>
      <c r="V1960" t="s">
        <v>8358</v>
      </c>
    </row>
    <row r="1961" spans="1:22" ht="60" hidden="1" x14ac:dyDescent="0.25">
      <c r="A1961">
        <v>1959</v>
      </c>
      <c r="B1961" s="3" t="s">
        <v>1960</v>
      </c>
      <c r="C1961" s="9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f t="shared" si="181"/>
        <v>41913</v>
      </c>
      <c r="K1961" s="10">
        <f t="shared" si="182"/>
        <v>2014</v>
      </c>
      <c r="L1961">
        <v>1408565860</v>
      </c>
      <c r="M1961" s="14">
        <f t="shared" si="183"/>
        <v>41871.845601851855</v>
      </c>
      <c r="N1961" s="10">
        <f t="shared" si="184"/>
        <v>2014</v>
      </c>
      <c r="O1961" t="b">
        <v>1</v>
      </c>
      <c r="P1961">
        <v>424</v>
      </c>
      <c r="Q1961" s="10">
        <f t="shared" si="180"/>
        <v>157</v>
      </c>
      <c r="R1961" s="10">
        <f t="shared" si="185"/>
        <v>36.97</v>
      </c>
      <c r="S1961" t="b">
        <v>1</v>
      </c>
      <c r="T1961" t="s">
        <v>8293</v>
      </c>
      <c r="U1961" s="12" t="s">
        <v>8328</v>
      </c>
      <c r="V1961" t="s">
        <v>8358</v>
      </c>
    </row>
    <row r="1962" spans="1:22" ht="60" hidden="1" x14ac:dyDescent="0.25">
      <c r="A1962">
        <v>1960</v>
      </c>
      <c r="B1962" s="3" t="s">
        <v>1961</v>
      </c>
      <c r="C1962" s="9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f t="shared" si="181"/>
        <v>41994.362743055557</v>
      </c>
      <c r="K1962" s="10">
        <f t="shared" si="182"/>
        <v>2014</v>
      </c>
      <c r="L1962">
        <v>1416559341</v>
      </c>
      <c r="M1962" s="14">
        <f t="shared" si="183"/>
        <v>41964.362743055557</v>
      </c>
      <c r="N1962" s="10">
        <f t="shared" si="184"/>
        <v>2014</v>
      </c>
      <c r="O1962" t="b">
        <v>1</v>
      </c>
      <c r="P1962">
        <v>33</v>
      </c>
      <c r="Q1962" s="10">
        <f t="shared" si="180"/>
        <v>118</v>
      </c>
      <c r="R1962" s="10">
        <f t="shared" si="185"/>
        <v>2500.9699999999998</v>
      </c>
      <c r="S1962" t="b">
        <v>1</v>
      </c>
      <c r="T1962" t="s">
        <v>8293</v>
      </c>
      <c r="U1962" s="12" t="s">
        <v>8328</v>
      </c>
      <c r="V1962" t="s">
        <v>8358</v>
      </c>
    </row>
    <row r="1963" spans="1:22" ht="45" hidden="1" x14ac:dyDescent="0.25">
      <c r="A1963">
        <v>1961</v>
      </c>
      <c r="B1963" s="3" t="s">
        <v>1962</v>
      </c>
      <c r="C1963" s="9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f t="shared" si="181"/>
        <v>41188.165972222225</v>
      </c>
      <c r="K1963" s="10">
        <f t="shared" si="182"/>
        <v>2012</v>
      </c>
      <c r="L1963">
        <v>1346042417</v>
      </c>
      <c r="M1963" s="14">
        <f t="shared" si="183"/>
        <v>41148.194641203707</v>
      </c>
      <c r="N1963" s="10">
        <f t="shared" si="184"/>
        <v>2012</v>
      </c>
      <c r="O1963" t="b">
        <v>1</v>
      </c>
      <c r="P1963">
        <v>1633</v>
      </c>
      <c r="Q1963" s="10">
        <f t="shared" si="180"/>
        <v>1105</v>
      </c>
      <c r="R1963" s="10">
        <f t="shared" si="185"/>
        <v>67.69</v>
      </c>
      <c r="S1963" t="b">
        <v>1</v>
      </c>
      <c r="T1963" t="s">
        <v>8293</v>
      </c>
      <c r="U1963" s="12" t="s">
        <v>8328</v>
      </c>
      <c r="V1963" t="s">
        <v>8358</v>
      </c>
    </row>
    <row r="1964" spans="1:22" ht="60" hidden="1" x14ac:dyDescent="0.25">
      <c r="A1964">
        <v>1962</v>
      </c>
      <c r="B1964" s="3" t="s">
        <v>1963</v>
      </c>
      <c r="C1964" s="9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f t="shared" si="181"/>
        <v>41772.780509259261</v>
      </c>
      <c r="K1964" s="10">
        <f t="shared" si="182"/>
        <v>2014</v>
      </c>
      <c r="L1964">
        <v>1397414636</v>
      </c>
      <c r="M1964" s="14">
        <f t="shared" si="183"/>
        <v>41742.780509259261</v>
      </c>
      <c r="N1964" s="10">
        <f t="shared" si="184"/>
        <v>2014</v>
      </c>
      <c r="O1964" t="b">
        <v>1</v>
      </c>
      <c r="P1964">
        <v>306</v>
      </c>
      <c r="Q1964" s="10">
        <f t="shared" si="180"/>
        <v>193</v>
      </c>
      <c r="R1964" s="10">
        <f t="shared" si="185"/>
        <v>63.05</v>
      </c>
      <c r="S1964" t="b">
        <v>1</v>
      </c>
      <c r="T1964" t="s">
        <v>8293</v>
      </c>
      <c r="U1964" s="12" t="s">
        <v>8328</v>
      </c>
      <c r="V1964" t="s">
        <v>8358</v>
      </c>
    </row>
    <row r="1965" spans="1:22" ht="60" hidden="1" x14ac:dyDescent="0.25">
      <c r="A1965">
        <v>1963</v>
      </c>
      <c r="B1965" s="3" t="s">
        <v>1964</v>
      </c>
      <c r="C1965" s="9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f t="shared" si="181"/>
        <v>41898.429791666669</v>
      </c>
      <c r="K1965" s="10">
        <f t="shared" si="182"/>
        <v>2014</v>
      </c>
      <c r="L1965">
        <v>1407838734</v>
      </c>
      <c r="M1965" s="14">
        <f t="shared" si="183"/>
        <v>41863.429791666669</v>
      </c>
      <c r="N1965" s="10">
        <f t="shared" si="184"/>
        <v>2014</v>
      </c>
      <c r="O1965" t="b">
        <v>1</v>
      </c>
      <c r="P1965">
        <v>205</v>
      </c>
      <c r="Q1965" s="10">
        <f t="shared" si="180"/>
        <v>127</v>
      </c>
      <c r="R1965" s="10">
        <f t="shared" si="185"/>
        <v>117.6</v>
      </c>
      <c r="S1965" t="b">
        <v>1</v>
      </c>
      <c r="T1965" t="s">
        <v>8293</v>
      </c>
      <c r="U1965" s="12" t="s">
        <v>8328</v>
      </c>
      <c r="V1965" t="s">
        <v>8358</v>
      </c>
    </row>
    <row r="1966" spans="1:22" ht="45" hidden="1" x14ac:dyDescent="0.25">
      <c r="A1966">
        <v>1964</v>
      </c>
      <c r="B1966" s="3" t="s">
        <v>1965</v>
      </c>
      <c r="C1966" s="9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f t="shared" si="181"/>
        <v>42482.272824074069</v>
      </c>
      <c r="K1966" s="10">
        <f t="shared" si="182"/>
        <v>2016</v>
      </c>
      <c r="L1966">
        <v>1458714772</v>
      </c>
      <c r="M1966" s="14">
        <f t="shared" si="183"/>
        <v>42452.272824074069</v>
      </c>
      <c r="N1966" s="10">
        <f t="shared" si="184"/>
        <v>2016</v>
      </c>
      <c r="O1966" t="b">
        <v>1</v>
      </c>
      <c r="P1966">
        <v>1281</v>
      </c>
      <c r="Q1966" s="10">
        <f t="shared" si="180"/>
        <v>260</v>
      </c>
      <c r="R1966" s="10">
        <f t="shared" si="185"/>
        <v>180.75</v>
      </c>
      <c r="S1966" t="b">
        <v>1</v>
      </c>
      <c r="T1966" t="s">
        <v>8293</v>
      </c>
      <c r="U1966" s="12" t="s">
        <v>8328</v>
      </c>
      <c r="V1966" t="s">
        <v>8358</v>
      </c>
    </row>
    <row r="1967" spans="1:22" ht="45" hidden="1" x14ac:dyDescent="0.25">
      <c r="A1967">
        <v>1965</v>
      </c>
      <c r="B1967" s="3" t="s">
        <v>1966</v>
      </c>
      <c r="C1967" s="9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f t="shared" si="181"/>
        <v>40920.041666666664</v>
      </c>
      <c r="K1967" s="10">
        <f t="shared" si="182"/>
        <v>2012</v>
      </c>
      <c r="L1967">
        <v>1324433310</v>
      </c>
      <c r="M1967" s="14">
        <f t="shared" si="183"/>
        <v>40898.089236111111</v>
      </c>
      <c r="N1967" s="10">
        <f t="shared" si="184"/>
        <v>2011</v>
      </c>
      <c r="O1967" t="b">
        <v>1</v>
      </c>
      <c r="P1967">
        <v>103</v>
      </c>
      <c r="Q1967" s="10">
        <f t="shared" si="180"/>
        <v>262</v>
      </c>
      <c r="R1967" s="10">
        <f t="shared" si="185"/>
        <v>127.32</v>
      </c>
      <c r="S1967" t="b">
        <v>1</v>
      </c>
      <c r="T1967" t="s">
        <v>8293</v>
      </c>
      <c r="U1967" s="12" t="s">
        <v>8328</v>
      </c>
      <c r="V1967" t="s">
        <v>8358</v>
      </c>
    </row>
    <row r="1968" spans="1:22" ht="60" hidden="1" x14ac:dyDescent="0.25">
      <c r="A1968">
        <v>1966</v>
      </c>
      <c r="B1968" s="3" t="s">
        <v>1967</v>
      </c>
      <c r="C1968" s="9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f t="shared" si="181"/>
        <v>41865.540486111109</v>
      </c>
      <c r="K1968" s="10">
        <f t="shared" si="182"/>
        <v>2014</v>
      </c>
      <c r="L1968">
        <v>1405429098</v>
      </c>
      <c r="M1968" s="14">
        <f t="shared" si="183"/>
        <v>41835.540486111109</v>
      </c>
      <c r="N1968" s="10">
        <f t="shared" si="184"/>
        <v>2014</v>
      </c>
      <c r="O1968" t="b">
        <v>1</v>
      </c>
      <c r="P1968">
        <v>1513</v>
      </c>
      <c r="Q1968" s="10">
        <f t="shared" si="180"/>
        <v>207</v>
      </c>
      <c r="R1968" s="10">
        <f t="shared" si="185"/>
        <v>136.63999999999999</v>
      </c>
      <c r="S1968" t="b">
        <v>1</v>
      </c>
      <c r="T1968" t="s">
        <v>8293</v>
      </c>
      <c r="U1968" s="12" t="s">
        <v>8328</v>
      </c>
      <c r="V1968" t="s">
        <v>8358</v>
      </c>
    </row>
    <row r="1969" spans="1:22" ht="60" hidden="1" x14ac:dyDescent="0.25">
      <c r="A1969">
        <v>1967</v>
      </c>
      <c r="B1969" s="3" t="s">
        <v>1968</v>
      </c>
      <c r="C1969" s="9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f t="shared" si="181"/>
        <v>41760.663530092592</v>
      </c>
      <c r="K1969" s="10">
        <f t="shared" si="182"/>
        <v>2014</v>
      </c>
      <c r="L1969">
        <v>1396367729</v>
      </c>
      <c r="M1969" s="14">
        <f t="shared" si="183"/>
        <v>41730.663530092592</v>
      </c>
      <c r="N1969" s="10">
        <f t="shared" si="184"/>
        <v>2014</v>
      </c>
      <c r="O1969" t="b">
        <v>1</v>
      </c>
      <c r="P1969">
        <v>405</v>
      </c>
      <c r="Q1969" s="10">
        <f t="shared" si="180"/>
        <v>370</v>
      </c>
      <c r="R1969" s="10">
        <f t="shared" si="185"/>
        <v>182.78</v>
      </c>
      <c r="S1969" t="b">
        <v>1</v>
      </c>
      <c r="T1969" t="s">
        <v>8293</v>
      </c>
      <c r="U1969" s="12" t="s">
        <v>8328</v>
      </c>
      <c r="V1969" t="s">
        <v>8358</v>
      </c>
    </row>
    <row r="1970" spans="1:22" ht="30" hidden="1" x14ac:dyDescent="0.25">
      <c r="A1970">
        <v>1968</v>
      </c>
      <c r="B1970" s="3" t="s">
        <v>1969</v>
      </c>
      <c r="C1970" s="9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f t="shared" si="181"/>
        <v>42707.628645833334</v>
      </c>
      <c r="K1970" s="10">
        <f t="shared" si="182"/>
        <v>2016</v>
      </c>
      <c r="L1970">
        <v>1478095515</v>
      </c>
      <c r="M1970" s="14">
        <f t="shared" si="183"/>
        <v>42676.586979166663</v>
      </c>
      <c r="N1970" s="10">
        <f t="shared" si="184"/>
        <v>2016</v>
      </c>
      <c r="O1970" t="b">
        <v>1</v>
      </c>
      <c r="P1970">
        <v>510</v>
      </c>
      <c r="Q1970" s="10">
        <f t="shared" si="180"/>
        <v>285</v>
      </c>
      <c r="R1970" s="10">
        <f t="shared" si="185"/>
        <v>279.38</v>
      </c>
      <c r="S1970" t="b">
        <v>1</v>
      </c>
      <c r="T1970" t="s">
        <v>8293</v>
      </c>
      <c r="U1970" s="12" t="s">
        <v>8328</v>
      </c>
      <c r="V1970" t="s">
        <v>8358</v>
      </c>
    </row>
    <row r="1971" spans="1:22" ht="60" hidden="1" x14ac:dyDescent="0.25">
      <c r="A1971">
        <v>1969</v>
      </c>
      <c r="B1971" s="3" t="s">
        <v>1970</v>
      </c>
      <c r="C1971" s="9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f t="shared" si="181"/>
        <v>42587.792453703703</v>
      </c>
      <c r="K1971" s="10">
        <f t="shared" si="182"/>
        <v>2016</v>
      </c>
      <c r="L1971">
        <v>1467831668</v>
      </c>
      <c r="M1971" s="14">
        <f t="shared" si="183"/>
        <v>42557.792453703703</v>
      </c>
      <c r="N1971" s="10">
        <f t="shared" si="184"/>
        <v>2016</v>
      </c>
      <c r="O1971" t="b">
        <v>1</v>
      </c>
      <c r="P1971">
        <v>1887</v>
      </c>
      <c r="Q1971" s="10">
        <f t="shared" si="180"/>
        <v>579</v>
      </c>
      <c r="R1971" s="10">
        <f t="shared" si="185"/>
        <v>61.38</v>
      </c>
      <c r="S1971" t="b">
        <v>1</v>
      </c>
      <c r="T1971" t="s">
        <v>8293</v>
      </c>
      <c r="U1971" s="12" t="s">
        <v>8328</v>
      </c>
      <c r="V1971" t="s">
        <v>8358</v>
      </c>
    </row>
    <row r="1972" spans="1:22" ht="45" hidden="1" x14ac:dyDescent="0.25">
      <c r="A1972">
        <v>1970</v>
      </c>
      <c r="B1972" s="3" t="s">
        <v>1971</v>
      </c>
      <c r="C1972" s="9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f t="shared" si="181"/>
        <v>41384.151631944449</v>
      </c>
      <c r="K1972" s="10">
        <f t="shared" si="182"/>
        <v>2013</v>
      </c>
      <c r="L1972">
        <v>1361248701</v>
      </c>
      <c r="M1972" s="14">
        <f t="shared" si="183"/>
        <v>41324.193298611113</v>
      </c>
      <c r="N1972" s="10">
        <f t="shared" si="184"/>
        <v>2013</v>
      </c>
      <c r="O1972" t="b">
        <v>1</v>
      </c>
      <c r="P1972">
        <v>701</v>
      </c>
      <c r="Q1972" s="10">
        <f t="shared" si="180"/>
        <v>1132</v>
      </c>
      <c r="R1972" s="10">
        <f t="shared" si="185"/>
        <v>80.73</v>
      </c>
      <c r="S1972" t="b">
        <v>1</v>
      </c>
      <c r="T1972" t="s">
        <v>8293</v>
      </c>
      <c r="U1972" s="12" t="s">
        <v>8328</v>
      </c>
      <c r="V1972" t="s">
        <v>8358</v>
      </c>
    </row>
    <row r="1973" spans="1:22" ht="60" hidden="1" x14ac:dyDescent="0.25">
      <c r="A1973">
        <v>1971</v>
      </c>
      <c r="B1973" s="3" t="s">
        <v>1972</v>
      </c>
      <c r="C1973" s="9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f t="shared" si="181"/>
        <v>41593.166666666664</v>
      </c>
      <c r="K1973" s="10">
        <f t="shared" si="182"/>
        <v>2013</v>
      </c>
      <c r="L1973">
        <v>1381752061</v>
      </c>
      <c r="M1973" s="14">
        <f t="shared" si="183"/>
        <v>41561.500706018516</v>
      </c>
      <c r="N1973" s="10">
        <f t="shared" si="184"/>
        <v>2013</v>
      </c>
      <c r="O1973" t="b">
        <v>1</v>
      </c>
      <c r="P1973">
        <v>3863</v>
      </c>
      <c r="Q1973" s="10">
        <f t="shared" si="180"/>
        <v>263</v>
      </c>
      <c r="R1973" s="10">
        <f t="shared" si="185"/>
        <v>272.36</v>
      </c>
      <c r="S1973" t="b">
        <v>1</v>
      </c>
      <c r="T1973" t="s">
        <v>8293</v>
      </c>
      <c r="U1973" s="12" t="s">
        <v>8328</v>
      </c>
      <c r="V1973" t="s">
        <v>8358</v>
      </c>
    </row>
    <row r="1974" spans="1:22" ht="60" hidden="1" x14ac:dyDescent="0.25">
      <c r="A1974">
        <v>1972</v>
      </c>
      <c r="B1974" s="3" t="s">
        <v>1973</v>
      </c>
      <c r="C1974" s="9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f t="shared" si="181"/>
        <v>41231.053749999999</v>
      </c>
      <c r="K1974" s="10">
        <f t="shared" si="182"/>
        <v>2012</v>
      </c>
      <c r="L1974">
        <v>1350605844</v>
      </c>
      <c r="M1974" s="14">
        <f t="shared" si="183"/>
        <v>41201.012083333335</v>
      </c>
      <c r="N1974" s="10">
        <f t="shared" si="184"/>
        <v>2012</v>
      </c>
      <c r="O1974" t="b">
        <v>1</v>
      </c>
      <c r="P1974">
        <v>238</v>
      </c>
      <c r="Q1974" s="10">
        <f t="shared" si="180"/>
        <v>674</v>
      </c>
      <c r="R1974" s="10">
        <f t="shared" si="185"/>
        <v>70.849999999999994</v>
      </c>
      <c r="S1974" t="b">
        <v>1</v>
      </c>
      <c r="T1974" t="s">
        <v>8293</v>
      </c>
      <c r="U1974" s="12" t="s">
        <v>8328</v>
      </c>
      <c r="V1974" t="s">
        <v>8358</v>
      </c>
    </row>
    <row r="1975" spans="1:22" ht="60" hidden="1" x14ac:dyDescent="0.25">
      <c r="A1975">
        <v>1973</v>
      </c>
      <c r="B1975" s="3" t="s">
        <v>1974</v>
      </c>
      <c r="C1975" s="9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f t="shared" si="181"/>
        <v>42588.291666666672</v>
      </c>
      <c r="K1975" s="10">
        <f t="shared" si="182"/>
        <v>2016</v>
      </c>
      <c r="L1975">
        <v>1467134464</v>
      </c>
      <c r="M1975" s="14">
        <f t="shared" si="183"/>
        <v>42549.722962962958</v>
      </c>
      <c r="N1975" s="10">
        <f t="shared" si="184"/>
        <v>2016</v>
      </c>
      <c r="O1975" t="b">
        <v>1</v>
      </c>
      <c r="P1975">
        <v>2051</v>
      </c>
      <c r="Q1975" s="10">
        <f t="shared" si="180"/>
        <v>257</v>
      </c>
      <c r="R1975" s="10">
        <f t="shared" si="185"/>
        <v>247.94</v>
      </c>
      <c r="S1975" t="b">
        <v>1</v>
      </c>
      <c r="T1975" t="s">
        <v>8293</v>
      </c>
      <c r="U1975" s="12" t="s">
        <v>8328</v>
      </c>
      <c r="V1975" t="s">
        <v>8358</v>
      </c>
    </row>
    <row r="1976" spans="1:22" ht="60" hidden="1" x14ac:dyDescent="0.25">
      <c r="A1976">
        <v>1974</v>
      </c>
      <c r="B1976" s="3" t="s">
        <v>1975</v>
      </c>
      <c r="C1976" s="9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f t="shared" si="181"/>
        <v>41505.334131944444</v>
      </c>
      <c r="K1976" s="10">
        <f t="shared" si="182"/>
        <v>2013</v>
      </c>
      <c r="L1976">
        <v>1371715269</v>
      </c>
      <c r="M1976" s="14">
        <f t="shared" si="183"/>
        <v>41445.334131944444</v>
      </c>
      <c r="N1976" s="10">
        <f t="shared" si="184"/>
        <v>2013</v>
      </c>
      <c r="O1976" t="b">
        <v>1</v>
      </c>
      <c r="P1976">
        <v>402</v>
      </c>
      <c r="Q1976" s="10">
        <f t="shared" si="180"/>
        <v>375</v>
      </c>
      <c r="R1976" s="10">
        <f t="shared" si="185"/>
        <v>186.81</v>
      </c>
      <c r="S1976" t="b">
        <v>1</v>
      </c>
      <c r="T1976" t="s">
        <v>8293</v>
      </c>
      <c r="U1976" s="12" t="s">
        <v>8328</v>
      </c>
      <c r="V1976" t="s">
        <v>8358</v>
      </c>
    </row>
    <row r="1977" spans="1:22" ht="30" hidden="1" x14ac:dyDescent="0.25">
      <c r="A1977">
        <v>1975</v>
      </c>
      <c r="B1977" s="3" t="s">
        <v>1976</v>
      </c>
      <c r="C1977" s="9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f t="shared" si="181"/>
        <v>41343.755219907405</v>
      </c>
      <c r="K1977" s="10">
        <f t="shared" si="182"/>
        <v>2013</v>
      </c>
      <c r="L1977">
        <v>1360346851</v>
      </c>
      <c r="M1977" s="14">
        <f t="shared" si="183"/>
        <v>41313.755219907405</v>
      </c>
      <c r="N1977" s="10">
        <f t="shared" si="184"/>
        <v>2013</v>
      </c>
      <c r="O1977" t="b">
        <v>1</v>
      </c>
      <c r="P1977">
        <v>253</v>
      </c>
      <c r="Q1977" s="10">
        <f t="shared" si="180"/>
        <v>209</v>
      </c>
      <c r="R1977" s="10">
        <f t="shared" si="185"/>
        <v>131.99</v>
      </c>
      <c r="S1977" t="b">
        <v>1</v>
      </c>
      <c r="T1977" t="s">
        <v>8293</v>
      </c>
      <c r="U1977" s="12" t="s">
        <v>8328</v>
      </c>
      <c r="V1977" t="s">
        <v>8358</v>
      </c>
    </row>
    <row r="1978" spans="1:22" ht="30" hidden="1" x14ac:dyDescent="0.25">
      <c r="A1978">
        <v>1976</v>
      </c>
      <c r="B1978" s="3" t="s">
        <v>1977</v>
      </c>
      <c r="C1978" s="9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f t="shared" si="181"/>
        <v>41468.899594907409</v>
      </c>
      <c r="K1978" s="10">
        <f t="shared" si="182"/>
        <v>2013</v>
      </c>
      <c r="L1978">
        <v>1371159325</v>
      </c>
      <c r="M1978" s="14">
        <f t="shared" si="183"/>
        <v>41438.899594907409</v>
      </c>
      <c r="N1978" s="10">
        <f t="shared" si="184"/>
        <v>2013</v>
      </c>
      <c r="O1978" t="b">
        <v>1</v>
      </c>
      <c r="P1978">
        <v>473</v>
      </c>
      <c r="Q1978" s="10">
        <f t="shared" si="180"/>
        <v>347</v>
      </c>
      <c r="R1978" s="10">
        <f t="shared" si="185"/>
        <v>29.31</v>
      </c>
      <c r="S1978" t="b">
        <v>1</v>
      </c>
      <c r="T1978" t="s">
        <v>8293</v>
      </c>
      <c r="U1978" s="12" t="s">
        <v>8328</v>
      </c>
      <c r="V1978" t="s">
        <v>8358</v>
      </c>
    </row>
    <row r="1979" spans="1:22" ht="45" hidden="1" x14ac:dyDescent="0.25">
      <c r="A1979">
        <v>1977</v>
      </c>
      <c r="B1979" s="3" t="s">
        <v>1978</v>
      </c>
      <c r="C1979" s="9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f t="shared" si="181"/>
        <v>42357.332638888889</v>
      </c>
      <c r="K1979" s="10">
        <f t="shared" si="182"/>
        <v>2015</v>
      </c>
      <c r="L1979">
        <v>1446527540</v>
      </c>
      <c r="M1979" s="14">
        <f t="shared" si="183"/>
        <v>42311.216898148152</v>
      </c>
      <c r="N1979" s="10">
        <f t="shared" si="184"/>
        <v>2015</v>
      </c>
      <c r="O1979" t="b">
        <v>1</v>
      </c>
      <c r="P1979">
        <v>821</v>
      </c>
      <c r="Q1979" s="10">
        <f t="shared" si="180"/>
        <v>402</v>
      </c>
      <c r="R1979" s="10">
        <f t="shared" si="185"/>
        <v>245.02</v>
      </c>
      <c r="S1979" t="b">
        <v>1</v>
      </c>
      <c r="T1979" t="s">
        <v>8293</v>
      </c>
      <c r="U1979" s="12" t="s">
        <v>8328</v>
      </c>
      <c r="V1979" t="s">
        <v>8358</v>
      </c>
    </row>
    <row r="1980" spans="1:22" ht="60" hidden="1" x14ac:dyDescent="0.25">
      <c r="A1980">
        <v>1978</v>
      </c>
      <c r="B1980" s="3" t="s">
        <v>1979</v>
      </c>
      <c r="C1980" s="9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f t="shared" si="181"/>
        <v>41072.291666666664</v>
      </c>
      <c r="K1980" s="10">
        <f t="shared" si="182"/>
        <v>2012</v>
      </c>
      <c r="L1980">
        <v>1336627492</v>
      </c>
      <c r="M1980" s="14">
        <f t="shared" si="183"/>
        <v>41039.225601851853</v>
      </c>
      <c r="N1980" s="10">
        <f t="shared" si="184"/>
        <v>2012</v>
      </c>
      <c r="O1980" t="b">
        <v>1</v>
      </c>
      <c r="P1980">
        <v>388</v>
      </c>
      <c r="Q1980" s="10">
        <f t="shared" si="180"/>
        <v>1027</v>
      </c>
      <c r="R1980" s="10">
        <f t="shared" si="185"/>
        <v>1323.25</v>
      </c>
      <c r="S1980" t="b">
        <v>1</v>
      </c>
      <c r="T1980" t="s">
        <v>8293</v>
      </c>
      <c r="U1980" s="12" t="s">
        <v>8328</v>
      </c>
      <c r="V1980" t="s">
        <v>8358</v>
      </c>
    </row>
    <row r="1981" spans="1:22" ht="45" hidden="1" x14ac:dyDescent="0.25">
      <c r="A1981">
        <v>1979</v>
      </c>
      <c r="B1981" s="3" t="s">
        <v>1980</v>
      </c>
      <c r="C1981" s="9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f t="shared" si="181"/>
        <v>42327.207638888889</v>
      </c>
      <c r="K1981" s="10">
        <f t="shared" si="182"/>
        <v>2015</v>
      </c>
      <c r="L1981">
        <v>1444734146</v>
      </c>
      <c r="M1981" s="14">
        <f t="shared" si="183"/>
        <v>42290.460023148145</v>
      </c>
      <c r="N1981" s="10">
        <f t="shared" si="184"/>
        <v>2015</v>
      </c>
      <c r="O1981" t="b">
        <v>1</v>
      </c>
      <c r="P1981">
        <v>813</v>
      </c>
      <c r="Q1981" s="10">
        <f t="shared" si="180"/>
        <v>115</v>
      </c>
      <c r="R1981" s="10">
        <f t="shared" si="185"/>
        <v>282.66000000000003</v>
      </c>
      <c r="S1981" t="b">
        <v>1</v>
      </c>
      <c r="T1981" t="s">
        <v>8293</v>
      </c>
      <c r="U1981" s="12" t="s">
        <v>8328</v>
      </c>
      <c r="V1981" t="s">
        <v>8358</v>
      </c>
    </row>
    <row r="1982" spans="1:22" ht="30" hidden="1" x14ac:dyDescent="0.25">
      <c r="A1982">
        <v>1980</v>
      </c>
      <c r="B1982" s="3" t="s">
        <v>1981</v>
      </c>
      <c r="C1982" s="9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f t="shared" si="181"/>
        <v>42463.500717592593</v>
      </c>
      <c r="K1982" s="10">
        <f t="shared" si="182"/>
        <v>2016</v>
      </c>
      <c r="L1982">
        <v>1456232462</v>
      </c>
      <c r="M1982" s="14">
        <f t="shared" si="183"/>
        <v>42423.542384259257</v>
      </c>
      <c r="N1982" s="10">
        <f t="shared" si="184"/>
        <v>2016</v>
      </c>
      <c r="O1982" t="b">
        <v>1</v>
      </c>
      <c r="P1982">
        <v>1945</v>
      </c>
      <c r="Q1982" s="10">
        <f t="shared" si="180"/>
        <v>355</v>
      </c>
      <c r="R1982" s="10">
        <f t="shared" si="185"/>
        <v>91.21</v>
      </c>
      <c r="S1982" t="b">
        <v>1</v>
      </c>
      <c r="T1982" t="s">
        <v>8293</v>
      </c>
      <c r="U1982" s="12" t="s">
        <v>8328</v>
      </c>
      <c r="V1982" t="s">
        <v>8358</v>
      </c>
    </row>
    <row r="1983" spans="1:22" ht="60" hidden="1" x14ac:dyDescent="0.25">
      <c r="A1983">
        <v>1981</v>
      </c>
      <c r="B1983" s="3" t="s">
        <v>1982</v>
      </c>
      <c r="C1983" s="9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f t="shared" si="181"/>
        <v>41829.725289351853</v>
      </c>
      <c r="K1983" s="10">
        <f t="shared" si="182"/>
        <v>2014</v>
      </c>
      <c r="L1983">
        <v>1402334665</v>
      </c>
      <c r="M1983" s="14">
        <f t="shared" si="183"/>
        <v>41799.725289351853</v>
      </c>
      <c r="N1983" s="10">
        <f t="shared" si="184"/>
        <v>2014</v>
      </c>
      <c r="O1983" t="b">
        <v>0</v>
      </c>
      <c r="P1983">
        <v>12</v>
      </c>
      <c r="Q1983" s="10">
        <f t="shared" si="180"/>
        <v>5</v>
      </c>
      <c r="R1983" s="10">
        <f t="shared" si="185"/>
        <v>31.75</v>
      </c>
      <c r="S1983" t="b">
        <v>0</v>
      </c>
      <c r="T1983" t="s">
        <v>8294</v>
      </c>
      <c r="U1983" s="12" t="s">
        <v>8347</v>
      </c>
      <c r="V1983" t="s">
        <v>8359</v>
      </c>
    </row>
    <row r="1984" spans="1:22" ht="45" hidden="1" x14ac:dyDescent="0.25">
      <c r="A1984">
        <v>1982</v>
      </c>
      <c r="B1984" s="3" t="s">
        <v>1983</v>
      </c>
      <c r="C1984" s="9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f t="shared" si="181"/>
        <v>42708.628321759257</v>
      </c>
      <c r="K1984" s="10">
        <f t="shared" si="182"/>
        <v>2016</v>
      </c>
      <c r="L1984">
        <v>1478268287</v>
      </c>
      <c r="M1984" s="14">
        <f t="shared" si="183"/>
        <v>42678.586655092593</v>
      </c>
      <c r="N1984" s="10">
        <f t="shared" si="184"/>
        <v>2016</v>
      </c>
      <c r="O1984" t="b">
        <v>0</v>
      </c>
      <c r="P1984">
        <v>0</v>
      </c>
      <c r="Q1984" s="10">
        <f t="shared" si="180"/>
        <v>0</v>
      </c>
      <c r="R1984" s="10">
        <f t="shared" si="185"/>
        <v>0</v>
      </c>
      <c r="S1984" t="b">
        <v>0</v>
      </c>
      <c r="T1984" t="s">
        <v>8294</v>
      </c>
      <c r="U1984" s="12" t="s">
        <v>8347</v>
      </c>
      <c r="V1984" t="s">
        <v>8359</v>
      </c>
    </row>
    <row r="1985" spans="1:22" ht="60" hidden="1" x14ac:dyDescent="0.25">
      <c r="A1985">
        <v>1983</v>
      </c>
      <c r="B1985" s="3" t="s">
        <v>1984</v>
      </c>
      <c r="C1985" s="9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f t="shared" si="181"/>
        <v>42615.291666666672</v>
      </c>
      <c r="K1985" s="10">
        <f t="shared" si="182"/>
        <v>2016</v>
      </c>
      <c r="L1985">
        <v>1470874618</v>
      </c>
      <c r="M1985" s="14">
        <f t="shared" si="183"/>
        <v>42593.011782407411</v>
      </c>
      <c r="N1985" s="10">
        <f t="shared" si="184"/>
        <v>2016</v>
      </c>
      <c r="O1985" t="b">
        <v>0</v>
      </c>
      <c r="P1985">
        <v>16</v>
      </c>
      <c r="Q1985" s="10">
        <f t="shared" si="180"/>
        <v>4</v>
      </c>
      <c r="R1985" s="10">
        <f t="shared" si="185"/>
        <v>88.69</v>
      </c>
      <c r="S1985" t="b">
        <v>0</v>
      </c>
      <c r="T1985" t="s">
        <v>8294</v>
      </c>
      <c r="U1985" s="12" t="s">
        <v>8347</v>
      </c>
      <c r="V1985" t="s">
        <v>8359</v>
      </c>
    </row>
    <row r="1986" spans="1:22" ht="60" hidden="1" x14ac:dyDescent="0.25">
      <c r="A1986">
        <v>1984</v>
      </c>
      <c r="B1986" s="3" t="s">
        <v>1985</v>
      </c>
      <c r="C1986" s="9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f t="shared" si="181"/>
        <v>41973.831956018519</v>
      </c>
      <c r="K1986" s="10">
        <f t="shared" si="182"/>
        <v>2014</v>
      </c>
      <c r="L1986">
        <v>1412189881</v>
      </c>
      <c r="M1986" s="14">
        <f t="shared" si="183"/>
        <v>41913.790289351848</v>
      </c>
      <c r="N1986" s="10">
        <f t="shared" si="184"/>
        <v>2014</v>
      </c>
      <c r="O1986" t="b">
        <v>0</v>
      </c>
      <c r="P1986">
        <v>7</v>
      </c>
      <c r="Q1986" s="10">
        <f t="shared" ref="Q1986:Q2049" si="186">ROUND(E1986/D1986*100,0)</f>
        <v>21</v>
      </c>
      <c r="R1986" s="10">
        <f t="shared" si="185"/>
        <v>453.14</v>
      </c>
      <c r="S1986" t="b">
        <v>0</v>
      </c>
      <c r="T1986" t="s">
        <v>8294</v>
      </c>
      <c r="U1986" s="12" t="s">
        <v>8347</v>
      </c>
      <c r="V1986" t="s">
        <v>8359</v>
      </c>
    </row>
    <row r="1987" spans="1:22" ht="60" hidden="1" x14ac:dyDescent="0.25">
      <c r="A1987">
        <v>1985</v>
      </c>
      <c r="B1987" s="3" t="s">
        <v>1986</v>
      </c>
      <c r="C1987" s="9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f t="shared" ref="J1987:J2050" si="187">(((I1987/60)/60/24)+DATE(1970,1,1))</f>
        <v>42584.958333333328</v>
      </c>
      <c r="K1987" s="10">
        <f t="shared" ref="K1987:K2050" si="188">YEAR(J1987)</f>
        <v>2016</v>
      </c>
      <c r="L1987">
        <v>1467650771</v>
      </c>
      <c r="M1987" s="14">
        <f t="shared" ref="M1987:M2050" si="189">(((L1987/60)/60/24)+DATE(1970,1,1))</f>
        <v>42555.698738425926</v>
      </c>
      <c r="N1987" s="10">
        <f t="shared" ref="N1987:N2050" si="190">YEAR(M1987)</f>
        <v>2016</v>
      </c>
      <c r="O1987" t="b">
        <v>0</v>
      </c>
      <c r="P1987">
        <v>4</v>
      </c>
      <c r="Q1987" s="10">
        <f t="shared" si="186"/>
        <v>3</v>
      </c>
      <c r="R1987" s="10">
        <f t="shared" ref="R1987:R2050" si="191">IFERROR(ROUND(E1987/P1987,2),0)</f>
        <v>12.75</v>
      </c>
      <c r="S1987" t="b">
        <v>0</v>
      </c>
      <c r="T1987" t="s">
        <v>8294</v>
      </c>
      <c r="U1987" s="12" t="s">
        <v>8347</v>
      </c>
      <c r="V1987" t="s">
        <v>8359</v>
      </c>
    </row>
    <row r="1988" spans="1:22" ht="60" hidden="1" x14ac:dyDescent="0.25">
      <c r="A1988">
        <v>1986</v>
      </c>
      <c r="B1988" s="3" t="s">
        <v>1987</v>
      </c>
      <c r="C1988" s="9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f t="shared" si="187"/>
        <v>42443.392164351855</v>
      </c>
      <c r="K1988" s="10">
        <f t="shared" si="188"/>
        <v>2016</v>
      </c>
      <c r="L1988">
        <v>1455359083</v>
      </c>
      <c r="M1988" s="14">
        <f t="shared" si="189"/>
        <v>42413.433831018512</v>
      </c>
      <c r="N1988" s="10">
        <f t="shared" si="190"/>
        <v>2016</v>
      </c>
      <c r="O1988" t="b">
        <v>0</v>
      </c>
      <c r="P1988">
        <v>1</v>
      </c>
      <c r="Q1988" s="10">
        <f t="shared" si="186"/>
        <v>0</v>
      </c>
      <c r="R1988" s="10">
        <f t="shared" si="191"/>
        <v>1</v>
      </c>
      <c r="S1988" t="b">
        <v>0</v>
      </c>
      <c r="T1988" t="s">
        <v>8294</v>
      </c>
      <c r="U1988" s="12" t="s">
        <v>8347</v>
      </c>
      <c r="V1988" t="s">
        <v>8359</v>
      </c>
    </row>
    <row r="1989" spans="1:22" ht="30" hidden="1" x14ac:dyDescent="0.25">
      <c r="A1989">
        <v>1987</v>
      </c>
      <c r="B1989" s="3" t="s">
        <v>1988</v>
      </c>
      <c r="C1989" s="9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f t="shared" si="187"/>
        <v>42064.639768518522</v>
      </c>
      <c r="K1989" s="10">
        <f t="shared" si="188"/>
        <v>2015</v>
      </c>
      <c r="L1989">
        <v>1422631276</v>
      </c>
      <c r="M1989" s="14">
        <f t="shared" si="189"/>
        <v>42034.639768518522</v>
      </c>
      <c r="N1989" s="10">
        <f t="shared" si="190"/>
        <v>2015</v>
      </c>
      <c r="O1989" t="b">
        <v>0</v>
      </c>
      <c r="P1989">
        <v>28</v>
      </c>
      <c r="Q1989" s="10">
        <f t="shared" si="186"/>
        <v>42</v>
      </c>
      <c r="R1989" s="10">
        <f t="shared" si="191"/>
        <v>83.43</v>
      </c>
      <c r="S1989" t="b">
        <v>0</v>
      </c>
      <c r="T1989" t="s">
        <v>8294</v>
      </c>
      <c r="U1989" s="12" t="s">
        <v>8347</v>
      </c>
      <c r="V1989" t="s">
        <v>8359</v>
      </c>
    </row>
    <row r="1990" spans="1:22" hidden="1" x14ac:dyDescent="0.25">
      <c r="A1990">
        <v>1988</v>
      </c>
      <c r="B1990" s="3" t="s">
        <v>1989</v>
      </c>
      <c r="C1990" s="9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f t="shared" si="187"/>
        <v>42236.763217592597</v>
      </c>
      <c r="K1990" s="10">
        <f t="shared" si="188"/>
        <v>2015</v>
      </c>
      <c r="L1990">
        <v>1437502742</v>
      </c>
      <c r="M1990" s="14">
        <f t="shared" si="189"/>
        <v>42206.763217592597</v>
      </c>
      <c r="N1990" s="10">
        <f t="shared" si="190"/>
        <v>2015</v>
      </c>
      <c r="O1990" t="b">
        <v>0</v>
      </c>
      <c r="P1990">
        <v>1</v>
      </c>
      <c r="Q1990" s="10">
        <f t="shared" si="186"/>
        <v>0</v>
      </c>
      <c r="R1990" s="10">
        <f t="shared" si="191"/>
        <v>25</v>
      </c>
      <c r="S1990" t="b">
        <v>0</v>
      </c>
      <c r="T1990" t="s">
        <v>8294</v>
      </c>
      <c r="U1990" s="12" t="s">
        <v>8347</v>
      </c>
      <c r="V1990" t="s">
        <v>8359</v>
      </c>
    </row>
    <row r="1991" spans="1:22" ht="45" hidden="1" x14ac:dyDescent="0.25">
      <c r="A1991">
        <v>1989</v>
      </c>
      <c r="B1991" s="3" t="s">
        <v>1990</v>
      </c>
      <c r="C1991" s="9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f t="shared" si="187"/>
        <v>42715.680648148147</v>
      </c>
      <c r="K1991" s="10">
        <f t="shared" si="188"/>
        <v>2016</v>
      </c>
      <c r="L1991">
        <v>1478881208</v>
      </c>
      <c r="M1991" s="14">
        <f t="shared" si="189"/>
        <v>42685.680648148147</v>
      </c>
      <c r="N1991" s="10">
        <f t="shared" si="190"/>
        <v>2016</v>
      </c>
      <c r="O1991" t="b">
        <v>0</v>
      </c>
      <c r="P1991">
        <v>1</v>
      </c>
      <c r="Q1991" s="10">
        <f t="shared" si="186"/>
        <v>1</v>
      </c>
      <c r="R1991" s="10">
        <f t="shared" si="191"/>
        <v>50</v>
      </c>
      <c r="S1991" t="b">
        <v>0</v>
      </c>
      <c r="T1991" t="s">
        <v>8294</v>
      </c>
      <c r="U1991" s="12" t="s">
        <v>8347</v>
      </c>
      <c r="V1991" t="s">
        <v>8359</v>
      </c>
    </row>
    <row r="1992" spans="1:22" ht="60" hidden="1" x14ac:dyDescent="0.25">
      <c r="A1992">
        <v>1990</v>
      </c>
      <c r="B1992" s="3" t="s">
        <v>1991</v>
      </c>
      <c r="C1992" s="9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f t="shared" si="187"/>
        <v>42413.195972222224</v>
      </c>
      <c r="K1992" s="10">
        <f t="shared" si="188"/>
        <v>2016</v>
      </c>
      <c r="L1992">
        <v>1454042532</v>
      </c>
      <c r="M1992" s="14">
        <f t="shared" si="189"/>
        <v>42398.195972222224</v>
      </c>
      <c r="N1992" s="10">
        <f t="shared" si="190"/>
        <v>2016</v>
      </c>
      <c r="O1992" t="b">
        <v>0</v>
      </c>
      <c r="P1992">
        <v>5</v>
      </c>
      <c r="Q1992" s="10">
        <f t="shared" si="186"/>
        <v>17</v>
      </c>
      <c r="R1992" s="10">
        <f t="shared" si="191"/>
        <v>101.8</v>
      </c>
      <c r="S1992" t="b">
        <v>0</v>
      </c>
      <c r="T1992" t="s">
        <v>8294</v>
      </c>
      <c r="U1992" s="12" t="s">
        <v>8347</v>
      </c>
      <c r="V1992" t="s">
        <v>8359</v>
      </c>
    </row>
    <row r="1993" spans="1:22" ht="30" hidden="1" x14ac:dyDescent="0.25">
      <c r="A1993">
        <v>1991</v>
      </c>
      <c r="B1993" s="3" t="s">
        <v>1992</v>
      </c>
      <c r="C1993" s="9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f t="shared" si="187"/>
        <v>42188.89335648148</v>
      </c>
      <c r="K1993" s="10">
        <f t="shared" si="188"/>
        <v>2015</v>
      </c>
      <c r="L1993">
        <v>1434144386</v>
      </c>
      <c r="M1993" s="14">
        <f t="shared" si="189"/>
        <v>42167.89335648148</v>
      </c>
      <c r="N1993" s="10">
        <f t="shared" si="190"/>
        <v>2015</v>
      </c>
      <c r="O1993" t="b">
        <v>0</v>
      </c>
      <c r="P1993">
        <v>3</v>
      </c>
      <c r="Q1993" s="10">
        <f t="shared" si="186"/>
        <v>7</v>
      </c>
      <c r="R1993" s="10">
        <f t="shared" si="191"/>
        <v>46.67</v>
      </c>
      <c r="S1993" t="b">
        <v>0</v>
      </c>
      <c r="T1993" t="s">
        <v>8294</v>
      </c>
      <c r="U1993" s="12" t="s">
        <v>8347</v>
      </c>
      <c r="V1993" t="s">
        <v>8359</v>
      </c>
    </row>
    <row r="1994" spans="1:22" ht="30" hidden="1" x14ac:dyDescent="0.25">
      <c r="A1994">
        <v>1992</v>
      </c>
      <c r="B1994" s="3" t="s">
        <v>1993</v>
      </c>
      <c r="C1994" s="9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f t="shared" si="187"/>
        <v>42053.143414351856</v>
      </c>
      <c r="K1994" s="10">
        <f t="shared" si="188"/>
        <v>2015</v>
      </c>
      <c r="L1994">
        <v>1421637991</v>
      </c>
      <c r="M1994" s="14">
        <f t="shared" si="189"/>
        <v>42023.143414351856</v>
      </c>
      <c r="N1994" s="10">
        <f t="shared" si="190"/>
        <v>2015</v>
      </c>
      <c r="O1994" t="b">
        <v>0</v>
      </c>
      <c r="P1994">
        <v>2</v>
      </c>
      <c r="Q1994" s="10">
        <f t="shared" si="186"/>
        <v>0</v>
      </c>
      <c r="R1994" s="10">
        <f t="shared" si="191"/>
        <v>1</v>
      </c>
      <c r="S1994" t="b">
        <v>0</v>
      </c>
      <c r="T1994" t="s">
        <v>8294</v>
      </c>
      <c r="U1994" s="12" t="s">
        <v>8347</v>
      </c>
      <c r="V1994" t="s">
        <v>8359</v>
      </c>
    </row>
    <row r="1995" spans="1:22" ht="60" hidden="1" x14ac:dyDescent="0.25">
      <c r="A1995">
        <v>1993</v>
      </c>
      <c r="B1995" s="3" t="s">
        <v>1994</v>
      </c>
      <c r="C1995" s="9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f t="shared" si="187"/>
        <v>42359.58839120371</v>
      </c>
      <c r="K1995" s="10">
        <f t="shared" si="188"/>
        <v>2015</v>
      </c>
      <c r="L1995">
        <v>1448114837</v>
      </c>
      <c r="M1995" s="14">
        <f t="shared" si="189"/>
        <v>42329.58839120371</v>
      </c>
      <c r="N1995" s="10">
        <f t="shared" si="190"/>
        <v>2015</v>
      </c>
      <c r="O1995" t="b">
        <v>0</v>
      </c>
      <c r="P1995">
        <v>0</v>
      </c>
      <c r="Q1995" s="10">
        <f t="shared" si="186"/>
        <v>0</v>
      </c>
      <c r="R1995" s="10">
        <f t="shared" si="191"/>
        <v>0</v>
      </c>
      <c r="S1995" t="b">
        <v>0</v>
      </c>
      <c r="T1995" t="s">
        <v>8294</v>
      </c>
      <c r="U1995" s="12" t="s">
        <v>8347</v>
      </c>
      <c r="V1995" t="s">
        <v>8359</v>
      </c>
    </row>
    <row r="1996" spans="1:22" ht="60" hidden="1" x14ac:dyDescent="0.25">
      <c r="A1996">
        <v>1994</v>
      </c>
      <c r="B1996" s="3" t="s">
        <v>1995</v>
      </c>
      <c r="C1996" s="9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f t="shared" si="187"/>
        <v>42711.047939814816</v>
      </c>
      <c r="K1996" s="10">
        <f t="shared" si="188"/>
        <v>2016</v>
      </c>
      <c r="L1996">
        <v>1475885342</v>
      </c>
      <c r="M1996" s="14">
        <f t="shared" si="189"/>
        <v>42651.006273148145</v>
      </c>
      <c r="N1996" s="10">
        <f t="shared" si="190"/>
        <v>2016</v>
      </c>
      <c r="O1996" t="b">
        <v>0</v>
      </c>
      <c r="P1996">
        <v>0</v>
      </c>
      <c r="Q1996" s="10">
        <f t="shared" si="186"/>
        <v>0</v>
      </c>
      <c r="R1996" s="10">
        <f t="shared" si="191"/>
        <v>0</v>
      </c>
      <c r="S1996" t="b">
        <v>0</v>
      </c>
      <c r="T1996" t="s">
        <v>8294</v>
      </c>
      <c r="U1996" s="12" t="s">
        <v>8347</v>
      </c>
      <c r="V1996" t="s">
        <v>8359</v>
      </c>
    </row>
    <row r="1997" spans="1:22" ht="60" hidden="1" x14ac:dyDescent="0.25">
      <c r="A1997">
        <v>1995</v>
      </c>
      <c r="B1997" s="3" t="s">
        <v>1996</v>
      </c>
      <c r="C1997" s="9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f t="shared" si="187"/>
        <v>42201.902037037042</v>
      </c>
      <c r="K1997" s="10">
        <f t="shared" si="188"/>
        <v>2015</v>
      </c>
      <c r="L1997">
        <v>1435354736</v>
      </c>
      <c r="M1997" s="14">
        <f t="shared" si="189"/>
        <v>42181.902037037042</v>
      </c>
      <c r="N1997" s="10">
        <f t="shared" si="190"/>
        <v>2015</v>
      </c>
      <c r="O1997" t="b">
        <v>0</v>
      </c>
      <c r="P1997">
        <v>3</v>
      </c>
      <c r="Q1997" s="10">
        <f t="shared" si="186"/>
        <v>8</v>
      </c>
      <c r="R1997" s="10">
        <f t="shared" si="191"/>
        <v>26</v>
      </c>
      <c r="S1997" t="b">
        <v>0</v>
      </c>
      <c r="T1997" t="s">
        <v>8294</v>
      </c>
      <c r="U1997" s="12" t="s">
        <v>8347</v>
      </c>
      <c r="V1997" t="s">
        <v>8359</v>
      </c>
    </row>
    <row r="1998" spans="1:22" ht="60" hidden="1" x14ac:dyDescent="0.25">
      <c r="A1998">
        <v>1996</v>
      </c>
      <c r="B1998" s="3" t="s">
        <v>1997</v>
      </c>
      <c r="C1998" s="9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f t="shared" si="187"/>
        <v>41830.819571759261</v>
      </c>
      <c r="K1998" s="10">
        <f t="shared" si="188"/>
        <v>2014</v>
      </c>
      <c r="L1998">
        <v>1402429211</v>
      </c>
      <c r="M1998" s="14">
        <f t="shared" si="189"/>
        <v>41800.819571759261</v>
      </c>
      <c r="N1998" s="10">
        <f t="shared" si="190"/>
        <v>2014</v>
      </c>
      <c r="O1998" t="b">
        <v>0</v>
      </c>
      <c r="P1998">
        <v>0</v>
      </c>
      <c r="Q1998" s="10">
        <f t="shared" si="186"/>
        <v>0</v>
      </c>
      <c r="R1998" s="10">
        <f t="shared" si="191"/>
        <v>0</v>
      </c>
      <c r="S1998" t="b">
        <v>0</v>
      </c>
      <c r="T1998" t="s">
        <v>8294</v>
      </c>
      <c r="U1998" s="12" t="s">
        <v>8347</v>
      </c>
      <c r="V1998" t="s">
        <v>8359</v>
      </c>
    </row>
    <row r="1999" spans="1:22" ht="60" hidden="1" x14ac:dyDescent="0.25">
      <c r="A1999">
        <v>1997</v>
      </c>
      <c r="B1999" s="3" t="s">
        <v>1998</v>
      </c>
      <c r="C1999" s="9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f t="shared" si="187"/>
        <v>41877.930694444447</v>
      </c>
      <c r="K1999" s="10">
        <f t="shared" si="188"/>
        <v>2014</v>
      </c>
      <c r="L1999">
        <v>1406499612</v>
      </c>
      <c r="M1999" s="14">
        <f t="shared" si="189"/>
        <v>41847.930694444447</v>
      </c>
      <c r="N1999" s="10">
        <f t="shared" si="190"/>
        <v>2014</v>
      </c>
      <c r="O1999" t="b">
        <v>0</v>
      </c>
      <c r="P1999">
        <v>0</v>
      </c>
      <c r="Q1999" s="10">
        <f t="shared" si="186"/>
        <v>0</v>
      </c>
      <c r="R1999" s="10">
        <f t="shared" si="191"/>
        <v>0</v>
      </c>
      <c r="S1999" t="b">
        <v>0</v>
      </c>
      <c r="T1999" t="s">
        <v>8294</v>
      </c>
      <c r="U1999" s="12" t="s">
        <v>8347</v>
      </c>
      <c r="V1999" t="s">
        <v>8359</v>
      </c>
    </row>
    <row r="2000" spans="1:22" ht="60" hidden="1" x14ac:dyDescent="0.25">
      <c r="A2000">
        <v>1998</v>
      </c>
      <c r="B2000" s="3" t="s">
        <v>1999</v>
      </c>
      <c r="C2000" s="9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f t="shared" si="187"/>
        <v>41852.118495370371</v>
      </c>
      <c r="K2000" s="10">
        <f t="shared" si="188"/>
        <v>2014</v>
      </c>
      <c r="L2000">
        <v>1402973438</v>
      </c>
      <c r="M2000" s="14">
        <f t="shared" si="189"/>
        <v>41807.118495370371</v>
      </c>
      <c r="N2000" s="10">
        <f t="shared" si="190"/>
        <v>2014</v>
      </c>
      <c r="O2000" t="b">
        <v>0</v>
      </c>
      <c r="P2000">
        <v>3</v>
      </c>
      <c r="Q2000" s="10">
        <f t="shared" si="186"/>
        <v>26</v>
      </c>
      <c r="R2000" s="10">
        <f t="shared" si="191"/>
        <v>218.33</v>
      </c>
      <c r="S2000" t="b">
        <v>0</v>
      </c>
      <c r="T2000" t="s">
        <v>8294</v>
      </c>
      <c r="U2000" s="12" t="s">
        <v>8347</v>
      </c>
      <c r="V2000" t="s">
        <v>8359</v>
      </c>
    </row>
    <row r="2001" spans="1:22" ht="45" hidden="1" x14ac:dyDescent="0.25">
      <c r="A2001">
        <v>1999</v>
      </c>
      <c r="B2001" s="3" t="s">
        <v>2000</v>
      </c>
      <c r="C2001" s="9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f t="shared" si="187"/>
        <v>41956.524398148147</v>
      </c>
      <c r="K2001" s="10">
        <f t="shared" si="188"/>
        <v>2014</v>
      </c>
      <c r="L2001">
        <v>1413286508</v>
      </c>
      <c r="M2001" s="14">
        <f t="shared" si="189"/>
        <v>41926.482731481483</v>
      </c>
      <c r="N2001" s="10">
        <f t="shared" si="190"/>
        <v>2014</v>
      </c>
      <c r="O2001" t="b">
        <v>0</v>
      </c>
      <c r="P2001">
        <v>7</v>
      </c>
      <c r="Q2001" s="10">
        <f t="shared" si="186"/>
        <v>1</v>
      </c>
      <c r="R2001" s="10">
        <f t="shared" si="191"/>
        <v>33.71</v>
      </c>
      <c r="S2001" t="b">
        <v>0</v>
      </c>
      <c r="T2001" t="s">
        <v>8294</v>
      </c>
      <c r="U2001" s="12" t="s">
        <v>8347</v>
      </c>
      <c r="V2001" t="s">
        <v>8359</v>
      </c>
    </row>
    <row r="2002" spans="1:22" ht="60" hidden="1" x14ac:dyDescent="0.25">
      <c r="A2002">
        <v>2000</v>
      </c>
      <c r="B2002" s="3" t="s">
        <v>2001</v>
      </c>
      <c r="C2002" s="9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f t="shared" si="187"/>
        <v>42375.951539351852</v>
      </c>
      <c r="K2002" s="10">
        <f t="shared" si="188"/>
        <v>2016</v>
      </c>
      <c r="L2002">
        <v>1449528613</v>
      </c>
      <c r="M2002" s="14">
        <f t="shared" si="189"/>
        <v>42345.951539351852</v>
      </c>
      <c r="N2002" s="10">
        <f t="shared" si="190"/>
        <v>2015</v>
      </c>
      <c r="O2002" t="b">
        <v>0</v>
      </c>
      <c r="P2002">
        <v>25</v>
      </c>
      <c r="Q2002" s="10">
        <f t="shared" si="186"/>
        <v>13</v>
      </c>
      <c r="R2002" s="10">
        <f t="shared" si="191"/>
        <v>25</v>
      </c>
      <c r="S2002" t="b">
        <v>0</v>
      </c>
      <c r="T2002" t="s">
        <v>8294</v>
      </c>
      <c r="U2002" s="12" t="s">
        <v>8347</v>
      </c>
      <c r="V2002" t="s">
        <v>8359</v>
      </c>
    </row>
    <row r="2003" spans="1:22" ht="45" hidden="1" x14ac:dyDescent="0.25">
      <c r="A2003">
        <v>2001</v>
      </c>
      <c r="B2003" s="3" t="s">
        <v>2002</v>
      </c>
      <c r="C2003" s="9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f t="shared" si="187"/>
        <v>42167.833333333328</v>
      </c>
      <c r="K2003" s="10">
        <f t="shared" si="188"/>
        <v>2015</v>
      </c>
      <c r="L2003">
        <v>1431406916</v>
      </c>
      <c r="M2003" s="14">
        <f t="shared" si="189"/>
        <v>42136.209675925929</v>
      </c>
      <c r="N2003" s="10">
        <f t="shared" si="190"/>
        <v>2015</v>
      </c>
      <c r="O2003" t="b">
        <v>1</v>
      </c>
      <c r="P2003">
        <v>1637</v>
      </c>
      <c r="Q2003" s="10">
        <f t="shared" si="186"/>
        <v>382</v>
      </c>
      <c r="R2003" s="10">
        <f t="shared" si="191"/>
        <v>128.38999999999999</v>
      </c>
      <c r="S2003" t="b">
        <v>1</v>
      </c>
      <c r="T2003" t="s">
        <v>8293</v>
      </c>
      <c r="U2003" s="12" t="s">
        <v>8328</v>
      </c>
      <c r="V2003" t="s">
        <v>8358</v>
      </c>
    </row>
    <row r="2004" spans="1:22" ht="45" hidden="1" x14ac:dyDescent="0.25">
      <c r="A2004">
        <v>2002</v>
      </c>
      <c r="B2004" s="3" t="s">
        <v>2003</v>
      </c>
      <c r="C2004" s="9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f t="shared" si="187"/>
        <v>42758.71230324074</v>
      </c>
      <c r="K2004" s="10">
        <f t="shared" si="188"/>
        <v>2017</v>
      </c>
      <c r="L2004">
        <v>1482599143</v>
      </c>
      <c r="M2004" s="14">
        <f t="shared" si="189"/>
        <v>42728.71230324074</v>
      </c>
      <c r="N2004" s="10">
        <f t="shared" si="190"/>
        <v>2016</v>
      </c>
      <c r="O2004" t="b">
        <v>1</v>
      </c>
      <c r="P2004">
        <v>1375</v>
      </c>
      <c r="Q2004" s="10">
        <f t="shared" si="186"/>
        <v>217</v>
      </c>
      <c r="R2004" s="10">
        <f t="shared" si="191"/>
        <v>78.83</v>
      </c>
      <c r="S2004" t="b">
        <v>1</v>
      </c>
      <c r="T2004" t="s">
        <v>8293</v>
      </c>
      <c r="U2004" s="12" t="s">
        <v>8328</v>
      </c>
      <c r="V2004" t="s">
        <v>8358</v>
      </c>
    </row>
    <row r="2005" spans="1:22" ht="60" hidden="1" x14ac:dyDescent="0.25">
      <c r="A2005">
        <v>2003</v>
      </c>
      <c r="B2005" s="3" t="s">
        <v>2004</v>
      </c>
      <c r="C2005" s="9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f t="shared" si="187"/>
        <v>40361.958333333336</v>
      </c>
      <c r="K2005" s="10">
        <f t="shared" si="188"/>
        <v>2010</v>
      </c>
      <c r="L2005">
        <v>1276830052</v>
      </c>
      <c r="M2005" s="14">
        <f t="shared" si="189"/>
        <v>40347.125601851854</v>
      </c>
      <c r="N2005" s="10">
        <f t="shared" si="190"/>
        <v>2010</v>
      </c>
      <c r="O2005" t="b">
        <v>1</v>
      </c>
      <c r="P2005">
        <v>17</v>
      </c>
      <c r="Q2005" s="10">
        <f t="shared" si="186"/>
        <v>312</v>
      </c>
      <c r="R2005" s="10">
        <f t="shared" si="191"/>
        <v>91.76</v>
      </c>
      <c r="S2005" t="b">
        <v>1</v>
      </c>
      <c r="T2005" t="s">
        <v>8293</v>
      </c>
      <c r="U2005" s="12" t="s">
        <v>8328</v>
      </c>
      <c r="V2005" t="s">
        <v>8358</v>
      </c>
    </row>
    <row r="2006" spans="1:22" ht="60" hidden="1" x14ac:dyDescent="0.25">
      <c r="A2006">
        <v>2004</v>
      </c>
      <c r="B2006" s="3" t="s">
        <v>2005</v>
      </c>
      <c r="C2006" s="9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f t="shared" si="187"/>
        <v>41830.604895833334</v>
      </c>
      <c r="K2006" s="10">
        <f t="shared" si="188"/>
        <v>2014</v>
      </c>
      <c r="L2006">
        <v>1402410663</v>
      </c>
      <c r="M2006" s="14">
        <f t="shared" si="189"/>
        <v>41800.604895833334</v>
      </c>
      <c r="N2006" s="10">
        <f t="shared" si="190"/>
        <v>2014</v>
      </c>
      <c r="O2006" t="b">
        <v>1</v>
      </c>
      <c r="P2006">
        <v>354</v>
      </c>
      <c r="Q2006" s="10">
        <f t="shared" si="186"/>
        <v>234</v>
      </c>
      <c r="R2006" s="10">
        <f t="shared" si="191"/>
        <v>331.1</v>
      </c>
      <c r="S2006" t="b">
        <v>1</v>
      </c>
      <c r="T2006" t="s">
        <v>8293</v>
      </c>
      <c r="U2006" s="12" t="s">
        <v>8328</v>
      </c>
      <c r="V2006" t="s">
        <v>8358</v>
      </c>
    </row>
    <row r="2007" spans="1:22" ht="60" hidden="1" x14ac:dyDescent="0.25">
      <c r="A2007">
        <v>2005</v>
      </c>
      <c r="B2007" s="3" t="s">
        <v>2006</v>
      </c>
      <c r="C2007" s="9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f t="shared" si="187"/>
        <v>41563.165972222225</v>
      </c>
      <c r="K2007" s="10">
        <f t="shared" si="188"/>
        <v>2013</v>
      </c>
      <c r="L2007">
        <v>1379532618</v>
      </c>
      <c r="M2007" s="14">
        <f t="shared" si="189"/>
        <v>41535.812708333331</v>
      </c>
      <c r="N2007" s="10">
        <f t="shared" si="190"/>
        <v>2013</v>
      </c>
      <c r="O2007" t="b">
        <v>1</v>
      </c>
      <c r="P2007">
        <v>191</v>
      </c>
      <c r="Q2007" s="10">
        <f t="shared" si="186"/>
        <v>124</v>
      </c>
      <c r="R2007" s="10">
        <f t="shared" si="191"/>
        <v>194.26</v>
      </c>
      <c r="S2007" t="b">
        <v>1</v>
      </c>
      <c r="T2007" t="s">
        <v>8293</v>
      </c>
      <c r="U2007" s="12" t="s">
        <v>8328</v>
      </c>
      <c r="V2007" t="s">
        <v>8358</v>
      </c>
    </row>
    <row r="2008" spans="1:22" ht="60" hidden="1" x14ac:dyDescent="0.25">
      <c r="A2008">
        <v>2006</v>
      </c>
      <c r="B2008" s="3" t="s">
        <v>2007</v>
      </c>
      <c r="C2008" s="9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f t="shared" si="187"/>
        <v>41976.542187500003</v>
      </c>
      <c r="K2008" s="10">
        <f t="shared" si="188"/>
        <v>2014</v>
      </c>
      <c r="L2008">
        <v>1414584045</v>
      </c>
      <c r="M2008" s="14">
        <f t="shared" si="189"/>
        <v>41941.500520833331</v>
      </c>
      <c r="N2008" s="10">
        <f t="shared" si="190"/>
        <v>2014</v>
      </c>
      <c r="O2008" t="b">
        <v>1</v>
      </c>
      <c r="P2008">
        <v>303</v>
      </c>
      <c r="Q2008" s="10">
        <f t="shared" si="186"/>
        <v>248</v>
      </c>
      <c r="R2008" s="10">
        <f t="shared" si="191"/>
        <v>408.98</v>
      </c>
      <c r="S2008" t="b">
        <v>1</v>
      </c>
      <c r="T2008" t="s">
        <v>8293</v>
      </c>
      <c r="U2008" s="12" t="s">
        <v>8328</v>
      </c>
      <c r="V2008" t="s">
        <v>8358</v>
      </c>
    </row>
    <row r="2009" spans="1:22" ht="60" hidden="1" x14ac:dyDescent="0.25">
      <c r="A2009">
        <v>2007</v>
      </c>
      <c r="B2009" s="3" t="s">
        <v>2008</v>
      </c>
      <c r="C2009" s="9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f t="shared" si="187"/>
        <v>40414.166666666664</v>
      </c>
      <c r="K2009" s="10">
        <f t="shared" si="188"/>
        <v>2010</v>
      </c>
      <c r="L2009">
        <v>1276891586</v>
      </c>
      <c r="M2009" s="14">
        <f t="shared" si="189"/>
        <v>40347.837800925925</v>
      </c>
      <c r="N2009" s="10">
        <f t="shared" si="190"/>
        <v>2010</v>
      </c>
      <c r="O2009" t="b">
        <v>1</v>
      </c>
      <c r="P2009">
        <v>137</v>
      </c>
      <c r="Q2009" s="10">
        <f t="shared" si="186"/>
        <v>116</v>
      </c>
      <c r="R2009" s="10">
        <f t="shared" si="191"/>
        <v>84.46</v>
      </c>
      <c r="S2009" t="b">
        <v>1</v>
      </c>
      <c r="T2009" t="s">
        <v>8293</v>
      </c>
      <c r="U2009" s="12" t="s">
        <v>8328</v>
      </c>
      <c r="V2009" t="s">
        <v>8358</v>
      </c>
    </row>
    <row r="2010" spans="1:22" ht="60" hidden="1" x14ac:dyDescent="0.25">
      <c r="A2010">
        <v>2008</v>
      </c>
      <c r="B2010" s="3" t="s">
        <v>2009</v>
      </c>
      <c r="C2010" s="9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f t="shared" si="187"/>
        <v>40805.604421296295</v>
      </c>
      <c r="K2010" s="10">
        <f t="shared" si="188"/>
        <v>2011</v>
      </c>
      <c r="L2010">
        <v>1312641022</v>
      </c>
      <c r="M2010" s="14">
        <f t="shared" si="189"/>
        <v>40761.604421296295</v>
      </c>
      <c r="N2010" s="10">
        <f t="shared" si="190"/>
        <v>2011</v>
      </c>
      <c r="O2010" t="b">
        <v>1</v>
      </c>
      <c r="P2010">
        <v>41</v>
      </c>
      <c r="Q2010" s="10">
        <f t="shared" si="186"/>
        <v>117</v>
      </c>
      <c r="R2010" s="10">
        <f t="shared" si="191"/>
        <v>44.85</v>
      </c>
      <c r="S2010" t="b">
        <v>1</v>
      </c>
      <c r="T2010" t="s">
        <v>8293</v>
      </c>
      <c r="U2010" s="12" t="s">
        <v>8328</v>
      </c>
      <c r="V2010" t="s">
        <v>8358</v>
      </c>
    </row>
    <row r="2011" spans="1:22" ht="60" hidden="1" x14ac:dyDescent="0.25">
      <c r="A2011">
        <v>2009</v>
      </c>
      <c r="B2011" s="3" t="s">
        <v>2010</v>
      </c>
      <c r="C2011" s="9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f t="shared" si="187"/>
        <v>42697.365081018521</v>
      </c>
      <c r="K2011" s="10">
        <f t="shared" si="188"/>
        <v>2016</v>
      </c>
      <c r="L2011">
        <v>1476776743</v>
      </c>
      <c r="M2011" s="14">
        <f t="shared" si="189"/>
        <v>42661.323414351849</v>
      </c>
      <c r="N2011" s="10">
        <f t="shared" si="190"/>
        <v>2016</v>
      </c>
      <c r="O2011" t="b">
        <v>1</v>
      </c>
      <c r="P2011">
        <v>398</v>
      </c>
      <c r="Q2011" s="10">
        <f t="shared" si="186"/>
        <v>305</v>
      </c>
      <c r="R2011" s="10">
        <f t="shared" si="191"/>
        <v>383.36</v>
      </c>
      <c r="S2011" t="b">
        <v>1</v>
      </c>
      <c r="T2011" t="s">
        <v>8293</v>
      </c>
      <c r="U2011" s="12" t="s">
        <v>8328</v>
      </c>
      <c r="V2011" t="s">
        <v>8358</v>
      </c>
    </row>
    <row r="2012" spans="1:22" ht="30" hidden="1" x14ac:dyDescent="0.25">
      <c r="A2012">
        <v>2010</v>
      </c>
      <c r="B2012" s="3" t="s">
        <v>2011</v>
      </c>
      <c r="C2012" s="9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f t="shared" si="187"/>
        <v>42600.996423611112</v>
      </c>
      <c r="K2012" s="10">
        <f t="shared" si="188"/>
        <v>2016</v>
      </c>
      <c r="L2012">
        <v>1468972491</v>
      </c>
      <c r="M2012" s="14">
        <f t="shared" si="189"/>
        <v>42570.996423611112</v>
      </c>
      <c r="N2012" s="10">
        <f t="shared" si="190"/>
        <v>2016</v>
      </c>
      <c r="O2012" t="b">
        <v>1</v>
      </c>
      <c r="P2012">
        <v>1737</v>
      </c>
      <c r="Q2012" s="10">
        <f t="shared" si="186"/>
        <v>320</v>
      </c>
      <c r="R2012" s="10">
        <f t="shared" si="191"/>
        <v>55.28</v>
      </c>
      <c r="S2012" t="b">
        <v>1</v>
      </c>
      <c r="T2012" t="s">
        <v>8293</v>
      </c>
      <c r="U2012" s="12" t="s">
        <v>8328</v>
      </c>
      <c r="V2012" t="s">
        <v>8358</v>
      </c>
    </row>
    <row r="2013" spans="1:22" ht="45" hidden="1" x14ac:dyDescent="0.25">
      <c r="A2013">
        <v>2011</v>
      </c>
      <c r="B2013" s="3" t="s">
        <v>2012</v>
      </c>
      <c r="C2013" s="9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f t="shared" si="187"/>
        <v>42380.958333333328</v>
      </c>
      <c r="K2013" s="10">
        <f t="shared" si="188"/>
        <v>2016</v>
      </c>
      <c r="L2013">
        <v>1449650173</v>
      </c>
      <c r="M2013" s="14">
        <f t="shared" si="189"/>
        <v>42347.358483796299</v>
      </c>
      <c r="N2013" s="10">
        <f t="shared" si="190"/>
        <v>2015</v>
      </c>
      <c r="O2013" t="b">
        <v>1</v>
      </c>
      <c r="P2013">
        <v>971</v>
      </c>
      <c r="Q2013" s="10">
        <f t="shared" si="186"/>
        <v>820</v>
      </c>
      <c r="R2013" s="10">
        <f t="shared" si="191"/>
        <v>422.02</v>
      </c>
      <c r="S2013" t="b">
        <v>1</v>
      </c>
      <c r="T2013" t="s">
        <v>8293</v>
      </c>
      <c r="U2013" s="12" t="s">
        <v>8328</v>
      </c>
      <c r="V2013" t="s">
        <v>8358</v>
      </c>
    </row>
    <row r="2014" spans="1:22" ht="45" hidden="1" x14ac:dyDescent="0.25">
      <c r="A2014">
        <v>2012</v>
      </c>
      <c r="B2014" s="3" t="s">
        <v>2013</v>
      </c>
      <c r="C2014" s="9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f t="shared" si="187"/>
        <v>42040.822233796294</v>
      </c>
      <c r="K2014" s="10">
        <f t="shared" si="188"/>
        <v>2015</v>
      </c>
      <c r="L2014">
        <v>1420573441</v>
      </c>
      <c r="M2014" s="14">
        <f t="shared" si="189"/>
        <v>42010.822233796294</v>
      </c>
      <c r="N2014" s="10">
        <f t="shared" si="190"/>
        <v>2015</v>
      </c>
      <c r="O2014" t="b">
        <v>1</v>
      </c>
      <c r="P2014">
        <v>183</v>
      </c>
      <c r="Q2014" s="10">
        <f t="shared" si="186"/>
        <v>235</v>
      </c>
      <c r="R2014" s="10">
        <f t="shared" si="191"/>
        <v>64.180000000000007</v>
      </c>
      <c r="S2014" t="b">
        <v>1</v>
      </c>
      <c r="T2014" t="s">
        <v>8293</v>
      </c>
      <c r="U2014" s="12" t="s">
        <v>8328</v>
      </c>
      <c r="V2014" t="s">
        <v>8358</v>
      </c>
    </row>
    <row r="2015" spans="1:22" ht="60" hidden="1" x14ac:dyDescent="0.25">
      <c r="A2015">
        <v>2013</v>
      </c>
      <c r="B2015" s="3" t="s">
        <v>2014</v>
      </c>
      <c r="C2015" s="9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f t="shared" si="187"/>
        <v>42559.960810185185</v>
      </c>
      <c r="K2015" s="10">
        <f t="shared" si="188"/>
        <v>2016</v>
      </c>
      <c r="L2015">
        <v>1462835014</v>
      </c>
      <c r="M2015" s="14">
        <f t="shared" si="189"/>
        <v>42499.960810185185</v>
      </c>
      <c r="N2015" s="10">
        <f t="shared" si="190"/>
        <v>2016</v>
      </c>
      <c r="O2015" t="b">
        <v>1</v>
      </c>
      <c r="P2015">
        <v>4562</v>
      </c>
      <c r="Q2015" s="10">
        <f t="shared" si="186"/>
        <v>495</v>
      </c>
      <c r="R2015" s="10">
        <f t="shared" si="191"/>
        <v>173.58</v>
      </c>
      <c r="S2015" t="b">
        <v>1</v>
      </c>
      <c r="T2015" t="s">
        <v>8293</v>
      </c>
      <c r="U2015" s="12" t="s">
        <v>8328</v>
      </c>
      <c r="V2015" t="s">
        <v>8358</v>
      </c>
    </row>
    <row r="2016" spans="1:22" ht="45" hidden="1" x14ac:dyDescent="0.25">
      <c r="A2016">
        <v>2014</v>
      </c>
      <c r="B2016" s="3" t="s">
        <v>2015</v>
      </c>
      <c r="C2016" s="9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f t="shared" si="187"/>
        <v>41358.172905092593</v>
      </c>
      <c r="K2016" s="10">
        <f t="shared" si="188"/>
        <v>2013</v>
      </c>
      <c r="L2016">
        <v>1361250539</v>
      </c>
      <c r="M2016" s="14">
        <f t="shared" si="189"/>
        <v>41324.214571759258</v>
      </c>
      <c r="N2016" s="10">
        <f t="shared" si="190"/>
        <v>2013</v>
      </c>
      <c r="O2016" t="b">
        <v>1</v>
      </c>
      <c r="P2016">
        <v>26457</v>
      </c>
      <c r="Q2016" s="10">
        <f t="shared" si="186"/>
        <v>7814</v>
      </c>
      <c r="R2016" s="10">
        <f t="shared" si="191"/>
        <v>88.6</v>
      </c>
      <c r="S2016" t="b">
        <v>1</v>
      </c>
      <c r="T2016" t="s">
        <v>8293</v>
      </c>
      <c r="U2016" s="12" t="s">
        <v>8328</v>
      </c>
      <c r="V2016" t="s">
        <v>8358</v>
      </c>
    </row>
    <row r="2017" spans="1:22" ht="45" hidden="1" x14ac:dyDescent="0.25">
      <c r="A2017">
        <v>2015</v>
      </c>
      <c r="B2017" s="3" t="s">
        <v>2016</v>
      </c>
      <c r="C2017" s="9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f t="shared" si="187"/>
        <v>40795.876886574071</v>
      </c>
      <c r="K2017" s="10">
        <f t="shared" si="188"/>
        <v>2011</v>
      </c>
      <c r="L2017">
        <v>1313010163</v>
      </c>
      <c r="M2017" s="14">
        <f t="shared" si="189"/>
        <v>40765.876886574071</v>
      </c>
      <c r="N2017" s="10">
        <f t="shared" si="190"/>
        <v>2011</v>
      </c>
      <c r="O2017" t="b">
        <v>1</v>
      </c>
      <c r="P2017">
        <v>162</v>
      </c>
      <c r="Q2017" s="10">
        <f t="shared" si="186"/>
        <v>113</v>
      </c>
      <c r="R2017" s="10">
        <f t="shared" si="191"/>
        <v>50.22</v>
      </c>
      <c r="S2017" t="b">
        <v>1</v>
      </c>
      <c r="T2017" t="s">
        <v>8293</v>
      </c>
      <c r="U2017" s="12" t="s">
        <v>8328</v>
      </c>
      <c r="V2017" t="s">
        <v>8358</v>
      </c>
    </row>
    <row r="2018" spans="1:22" ht="30" hidden="1" x14ac:dyDescent="0.25">
      <c r="A2018">
        <v>2016</v>
      </c>
      <c r="B2018" s="3" t="s">
        <v>2017</v>
      </c>
      <c r="C2018" s="9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f t="shared" si="187"/>
        <v>41342.88077546296</v>
      </c>
      <c r="K2018" s="10">
        <f t="shared" si="188"/>
        <v>2013</v>
      </c>
      <c r="L2018">
        <v>1360271299</v>
      </c>
      <c r="M2018" s="14">
        <f t="shared" si="189"/>
        <v>41312.88077546296</v>
      </c>
      <c r="N2018" s="10">
        <f t="shared" si="190"/>
        <v>2013</v>
      </c>
      <c r="O2018" t="b">
        <v>1</v>
      </c>
      <c r="P2018">
        <v>479</v>
      </c>
      <c r="Q2018" s="10">
        <f t="shared" si="186"/>
        <v>922</v>
      </c>
      <c r="R2018" s="10">
        <f t="shared" si="191"/>
        <v>192.39</v>
      </c>
      <c r="S2018" t="b">
        <v>1</v>
      </c>
      <c r="T2018" t="s">
        <v>8293</v>
      </c>
      <c r="U2018" s="12" t="s">
        <v>8328</v>
      </c>
      <c r="V2018" t="s">
        <v>8358</v>
      </c>
    </row>
    <row r="2019" spans="1:22" ht="60" hidden="1" x14ac:dyDescent="0.25">
      <c r="A2019">
        <v>2017</v>
      </c>
      <c r="B2019" s="3" t="s">
        <v>2018</v>
      </c>
      <c r="C2019" s="9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f t="shared" si="187"/>
        <v>40992.166666666664</v>
      </c>
      <c r="K2019" s="10">
        <f t="shared" si="188"/>
        <v>2012</v>
      </c>
      <c r="L2019">
        <v>1329873755</v>
      </c>
      <c r="M2019" s="14">
        <f t="shared" si="189"/>
        <v>40961.057349537034</v>
      </c>
      <c r="N2019" s="10">
        <f t="shared" si="190"/>
        <v>2012</v>
      </c>
      <c r="O2019" t="b">
        <v>1</v>
      </c>
      <c r="P2019">
        <v>426</v>
      </c>
      <c r="Q2019" s="10">
        <f t="shared" si="186"/>
        <v>125</v>
      </c>
      <c r="R2019" s="10">
        <f t="shared" si="191"/>
        <v>73.42</v>
      </c>
      <c r="S2019" t="b">
        <v>1</v>
      </c>
      <c r="T2019" t="s">
        <v>8293</v>
      </c>
      <c r="U2019" s="12" t="s">
        <v>8328</v>
      </c>
      <c r="V2019" t="s">
        <v>8358</v>
      </c>
    </row>
    <row r="2020" spans="1:22" ht="60" hidden="1" x14ac:dyDescent="0.25">
      <c r="A2020">
        <v>2018</v>
      </c>
      <c r="B2020" s="3" t="s">
        <v>2019</v>
      </c>
      <c r="C2020" s="9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f t="shared" si="187"/>
        <v>42229.365844907406</v>
      </c>
      <c r="K2020" s="10">
        <f t="shared" si="188"/>
        <v>2015</v>
      </c>
      <c r="L2020">
        <v>1436863609</v>
      </c>
      <c r="M2020" s="14">
        <f t="shared" si="189"/>
        <v>42199.365844907406</v>
      </c>
      <c r="N2020" s="10">
        <f t="shared" si="190"/>
        <v>2015</v>
      </c>
      <c r="O2020" t="b">
        <v>1</v>
      </c>
      <c r="P2020">
        <v>450</v>
      </c>
      <c r="Q2020" s="10">
        <f t="shared" si="186"/>
        <v>102</v>
      </c>
      <c r="R2020" s="10">
        <f t="shared" si="191"/>
        <v>147.68</v>
      </c>
      <c r="S2020" t="b">
        <v>1</v>
      </c>
      <c r="T2020" t="s">
        <v>8293</v>
      </c>
      <c r="U2020" s="12" t="s">
        <v>8328</v>
      </c>
      <c r="V2020" t="s">
        <v>8358</v>
      </c>
    </row>
    <row r="2021" spans="1:22" ht="60" hidden="1" x14ac:dyDescent="0.25">
      <c r="A2021">
        <v>2019</v>
      </c>
      <c r="B2021" s="3" t="s">
        <v>2020</v>
      </c>
      <c r="C2021" s="9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f t="shared" si="187"/>
        <v>42635.70857638889</v>
      </c>
      <c r="K2021" s="10">
        <f t="shared" si="188"/>
        <v>2016</v>
      </c>
      <c r="L2021">
        <v>1471971621</v>
      </c>
      <c r="M2021" s="14">
        <f t="shared" si="189"/>
        <v>42605.70857638889</v>
      </c>
      <c r="N2021" s="10">
        <f t="shared" si="190"/>
        <v>2016</v>
      </c>
      <c r="O2021" t="b">
        <v>1</v>
      </c>
      <c r="P2021">
        <v>1780</v>
      </c>
      <c r="Q2021" s="10">
        <f t="shared" si="186"/>
        <v>485</v>
      </c>
      <c r="R2021" s="10">
        <f t="shared" si="191"/>
        <v>108.97</v>
      </c>
      <c r="S2021" t="b">
        <v>1</v>
      </c>
      <c r="T2021" t="s">
        <v>8293</v>
      </c>
      <c r="U2021" s="12" t="s">
        <v>8328</v>
      </c>
      <c r="V2021" t="s">
        <v>8358</v>
      </c>
    </row>
    <row r="2022" spans="1:22" ht="60" hidden="1" x14ac:dyDescent="0.25">
      <c r="A2022">
        <v>2020</v>
      </c>
      <c r="B2022" s="3" t="s">
        <v>2021</v>
      </c>
      <c r="C2022" s="9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f t="shared" si="187"/>
        <v>41773.961111111108</v>
      </c>
      <c r="K2022" s="10">
        <f t="shared" si="188"/>
        <v>2014</v>
      </c>
      <c r="L2022">
        <v>1396923624</v>
      </c>
      <c r="M2022" s="14">
        <f t="shared" si="189"/>
        <v>41737.097499999996</v>
      </c>
      <c r="N2022" s="10">
        <f t="shared" si="190"/>
        <v>2014</v>
      </c>
      <c r="O2022" t="b">
        <v>1</v>
      </c>
      <c r="P2022">
        <v>122</v>
      </c>
      <c r="Q2022" s="10">
        <f t="shared" si="186"/>
        <v>192</v>
      </c>
      <c r="R2022" s="10">
        <f t="shared" si="191"/>
        <v>23.65</v>
      </c>
      <c r="S2022" t="b">
        <v>1</v>
      </c>
      <c r="T2022" t="s">
        <v>8293</v>
      </c>
      <c r="U2022" s="12" t="s">
        <v>8328</v>
      </c>
      <c r="V2022" t="s">
        <v>8358</v>
      </c>
    </row>
    <row r="2023" spans="1:22" ht="60" hidden="1" x14ac:dyDescent="0.25">
      <c r="A2023">
        <v>2021</v>
      </c>
      <c r="B2023" s="3" t="s">
        <v>2022</v>
      </c>
      <c r="C2023" s="9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f t="shared" si="187"/>
        <v>41906.070567129631</v>
      </c>
      <c r="K2023" s="10">
        <f t="shared" si="188"/>
        <v>2014</v>
      </c>
      <c r="L2023">
        <v>1407634897</v>
      </c>
      <c r="M2023" s="14">
        <f t="shared" si="189"/>
        <v>41861.070567129631</v>
      </c>
      <c r="N2023" s="10">
        <f t="shared" si="190"/>
        <v>2014</v>
      </c>
      <c r="O2023" t="b">
        <v>1</v>
      </c>
      <c r="P2023">
        <v>95</v>
      </c>
      <c r="Q2023" s="10">
        <f t="shared" si="186"/>
        <v>281</v>
      </c>
      <c r="R2023" s="10">
        <f t="shared" si="191"/>
        <v>147.94999999999999</v>
      </c>
      <c r="S2023" t="b">
        <v>1</v>
      </c>
      <c r="T2023" t="s">
        <v>8293</v>
      </c>
      <c r="U2023" s="12" t="s">
        <v>8328</v>
      </c>
      <c r="V2023" t="s">
        <v>8358</v>
      </c>
    </row>
    <row r="2024" spans="1:22" ht="60" hidden="1" x14ac:dyDescent="0.25">
      <c r="A2024">
        <v>2022</v>
      </c>
      <c r="B2024" s="3" t="s">
        <v>2023</v>
      </c>
      <c r="C2024" s="9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f t="shared" si="187"/>
        <v>42532.569120370375</v>
      </c>
      <c r="K2024" s="10">
        <f t="shared" si="188"/>
        <v>2016</v>
      </c>
      <c r="L2024">
        <v>1463060372</v>
      </c>
      <c r="M2024" s="14">
        <f t="shared" si="189"/>
        <v>42502.569120370375</v>
      </c>
      <c r="N2024" s="10">
        <f t="shared" si="190"/>
        <v>2016</v>
      </c>
      <c r="O2024" t="b">
        <v>1</v>
      </c>
      <c r="P2024">
        <v>325</v>
      </c>
      <c r="Q2024" s="10">
        <f t="shared" si="186"/>
        <v>125</v>
      </c>
      <c r="R2024" s="10">
        <f t="shared" si="191"/>
        <v>385.04</v>
      </c>
      <c r="S2024" t="b">
        <v>1</v>
      </c>
      <c r="T2024" t="s">
        <v>8293</v>
      </c>
      <c r="U2024" s="12" t="s">
        <v>8328</v>
      </c>
      <c r="V2024" t="s">
        <v>8358</v>
      </c>
    </row>
    <row r="2025" spans="1:22" ht="60" hidden="1" x14ac:dyDescent="0.25">
      <c r="A2025">
        <v>2023</v>
      </c>
      <c r="B2025" s="3" t="s">
        <v>2024</v>
      </c>
      <c r="C2025" s="9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f t="shared" si="187"/>
        <v>42166.420752314814</v>
      </c>
      <c r="K2025" s="10">
        <f t="shared" si="188"/>
        <v>2015</v>
      </c>
      <c r="L2025">
        <v>1431425153</v>
      </c>
      <c r="M2025" s="14">
        <f t="shared" si="189"/>
        <v>42136.420752314814</v>
      </c>
      <c r="N2025" s="10">
        <f t="shared" si="190"/>
        <v>2015</v>
      </c>
      <c r="O2025" t="b">
        <v>1</v>
      </c>
      <c r="P2025">
        <v>353</v>
      </c>
      <c r="Q2025" s="10">
        <f t="shared" si="186"/>
        <v>161</v>
      </c>
      <c r="R2025" s="10">
        <f t="shared" si="191"/>
        <v>457.39</v>
      </c>
      <c r="S2025" t="b">
        <v>1</v>
      </c>
      <c r="T2025" t="s">
        <v>8293</v>
      </c>
      <c r="U2025" s="12" t="s">
        <v>8328</v>
      </c>
      <c r="V2025" t="s">
        <v>8358</v>
      </c>
    </row>
    <row r="2026" spans="1:22" ht="60" hidden="1" x14ac:dyDescent="0.25">
      <c r="A2026">
        <v>2024</v>
      </c>
      <c r="B2026" s="3" t="s">
        <v>2025</v>
      </c>
      <c r="C2026" s="9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f t="shared" si="187"/>
        <v>41134.125</v>
      </c>
      <c r="K2026" s="10">
        <f t="shared" si="188"/>
        <v>2012</v>
      </c>
      <c r="L2026">
        <v>1341875544</v>
      </c>
      <c r="M2026" s="14">
        <f t="shared" si="189"/>
        <v>41099.966944444444</v>
      </c>
      <c r="N2026" s="10">
        <f t="shared" si="190"/>
        <v>2012</v>
      </c>
      <c r="O2026" t="b">
        <v>1</v>
      </c>
      <c r="P2026">
        <v>105</v>
      </c>
      <c r="Q2026" s="10">
        <f t="shared" si="186"/>
        <v>585</v>
      </c>
      <c r="R2026" s="10">
        <f t="shared" si="191"/>
        <v>222.99</v>
      </c>
      <c r="S2026" t="b">
        <v>1</v>
      </c>
      <c r="T2026" t="s">
        <v>8293</v>
      </c>
      <c r="U2026" s="12" t="s">
        <v>8328</v>
      </c>
      <c r="V2026" t="s">
        <v>8358</v>
      </c>
    </row>
    <row r="2027" spans="1:22" ht="60" hidden="1" x14ac:dyDescent="0.25">
      <c r="A2027">
        <v>2025</v>
      </c>
      <c r="B2027" s="3" t="s">
        <v>2026</v>
      </c>
      <c r="C2027" s="9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f t="shared" si="187"/>
        <v>42166.184560185182</v>
      </c>
      <c r="K2027" s="10">
        <f t="shared" si="188"/>
        <v>2015</v>
      </c>
      <c r="L2027">
        <v>1431404746</v>
      </c>
      <c r="M2027" s="14">
        <f t="shared" si="189"/>
        <v>42136.184560185182</v>
      </c>
      <c r="N2027" s="10">
        <f t="shared" si="190"/>
        <v>2015</v>
      </c>
      <c r="O2027" t="b">
        <v>1</v>
      </c>
      <c r="P2027">
        <v>729</v>
      </c>
      <c r="Q2027" s="10">
        <f t="shared" si="186"/>
        <v>201</v>
      </c>
      <c r="R2027" s="10">
        <f t="shared" si="191"/>
        <v>220.74</v>
      </c>
      <c r="S2027" t="b">
        <v>1</v>
      </c>
      <c r="T2027" t="s">
        <v>8293</v>
      </c>
      <c r="U2027" s="12" t="s">
        <v>8328</v>
      </c>
      <c r="V2027" t="s">
        <v>8358</v>
      </c>
    </row>
    <row r="2028" spans="1:22" ht="30" hidden="1" x14ac:dyDescent="0.25">
      <c r="A2028">
        <v>2026</v>
      </c>
      <c r="B2028" s="3" t="s">
        <v>2027</v>
      </c>
      <c r="C2028" s="9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f t="shared" si="187"/>
        <v>41750.165972222225</v>
      </c>
      <c r="K2028" s="10">
        <f t="shared" si="188"/>
        <v>2014</v>
      </c>
      <c r="L2028">
        <v>1394127585</v>
      </c>
      <c r="M2028" s="14">
        <f t="shared" si="189"/>
        <v>41704.735937500001</v>
      </c>
      <c r="N2028" s="10">
        <f t="shared" si="190"/>
        <v>2014</v>
      </c>
      <c r="O2028" t="b">
        <v>1</v>
      </c>
      <c r="P2028">
        <v>454</v>
      </c>
      <c r="Q2028" s="10">
        <f t="shared" si="186"/>
        <v>133</v>
      </c>
      <c r="R2028" s="10">
        <f t="shared" si="191"/>
        <v>73.5</v>
      </c>
      <c r="S2028" t="b">
        <v>1</v>
      </c>
      <c r="T2028" t="s">
        <v>8293</v>
      </c>
      <c r="U2028" s="12" t="s">
        <v>8328</v>
      </c>
      <c r="V2028" t="s">
        <v>8358</v>
      </c>
    </row>
    <row r="2029" spans="1:22" ht="45" hidden="1" x14ac:dyDescent="0.25">
      <c r="A2029">
        <v>2027</v>
      </c>
      <c r="B2029" s="3" t="s">
        <v>2028</v>
      </c>
      <c r="C2029" s="9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f t="shared" si="187"/>
        <v>42093.772210648152</v>
      </c>
      <c r="K2029" s="10">
        <f t="shared" si="188"/>
        <v>2015</v>
      </c>
      <c r="L2029">
        <v>1423855919</v>
      </c>
      <c r="M2029" s="14">
        <f t="shared" si="189"/>
        <v>42048.813877314817</v>
      </c>
      <c r="N2029" s="10">
        <f t="shared" si="190"/>
        <v>2015</v>
      </c>
      <c r="O2029" t="b">
        <v>1</v>
      </c>
      <c r="P2029">
        <v>539</v>
      </c>
      <c r="Q2029" s="10">
        <f t="shared" si="186"/>
        <v>120</v>
      </c>
      <c r="R2029" s="10">
        <f t="shared" si="191"/>
        <v>223.1</v>
      </c>
      <c r="S2029" t="b">
        <v>1</v>
      </c>
      <c r="T2029" t="s">
        <v>8293</v>
      </c>
      <c r="U2029" s="12" t="s">
        <v>8328</v>
      </c>
      <c r="V2029" t="s">
        <v>8358</v>
      </c>
    </row>
    <row r="2030" spans="1:22" ht="30" hidden="1" x14ac:dyDescent="0.25">
      <c r="A2030">
        <v>2028</v>
      </c>
      <c r="B2030" s="3" t="s">
        <v>2029</v>
      </c>
      <c r="C2030" s="9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f t="shared" si="187"/>
        <v>40252.913194444445</v>
      </c>
      <c r="K2030" s="10">
        <f t="shared" si="188"/>
        <v>2010</v>
      </c>
      <c r="L2030">
        <v>1265493806</v>
      </c>
      <c r="M2030" s="14">
        <f t="shared" si="189"/>
        <v>40215.919050925928</v>
      </c>
      <c r="N2030" s="10">
        <f t="shared" si="190"/>
        <v>2010</v>
      </c>
      <c r="O2030" t="b">
        <v>1</v>
      </c>
      <c r="P2030">
        <v>79</v>
      </c>
      <c r="Q2030" s="10">
        <f t="shared" si="186"/>
        <v>126</v>
      </c>
      <c r="R2030" s="10">
        <f t="shared" si="191"/>
        <v>47.91</v>
      </c>
      <c r="S2030" t="b">
        <v>1</v>
      </c>
      <c r="T2030" t="s">
        <v>8293</v>
      </c>
      <c r="U2030" s="12" t="s">
        <v>8328</v>
      </c>
      <c r="V2030" t="s">
        <v>8358</v>
      </c>
    </row>
    <row r="2031" spans="1:22" ht="45" hidden="1" x14ac:dyDescent="0.25">
      <c r="A2031">
        <v>2029</v>
      </c>
      <c r="B2031" s="3" t="s">
        <v>2030</v>
      </c>
      <c r="C2031" s="9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f t="shared" si="187"/>
        <v>41878.021770833337</v>
      </c>
      <c r="K2031" s="10">
        <f t="shared" si="188"/>
        <v>2014</v>
      </c>
      <c r="L2031">
        <v>1406507481</v>
      </c>
      <c r="M2031" s="14">
        <f t="shared" si="189"/>
        <v>41848.021770833337</v>
      </c>
      <c r="N2031" s="10">
        <f t="shared" si="190"/>
        <v>2014</v>
      </c>
      <c r="O2031" t="b">
        <v>1</v>
      </c>
      <c r="P2031">
        <v>94</v>
      </c>
      <c r="Q2031" s="10">
        <f t="shared" si="186"/>
        <v>361</v>
      </c>
      <c r="R2031" s="10">
        <f t="shared" si="191"/>
        <v>96.06</v>
      </c>
      <c r="S2031" t="b">
        <v>1</v>
      </c>
      <c r="T2031" t="s">
        <v>8293</v>
      </c>
      <c r="U2031" s="12" t="s">
        <v>8328</v>
      </c>
      <c r="V2031" t="s">
        <v>8358</v>
      </c>
    </row>
    <row r="2032" spans="1:22" ht="45" hidden="1" x14ac:dyDescent="0.25">
      <c r="A2032">
        <v>2030</v>
      </c>
      <c r="B2032" s="3" t="s">
        <v>2031</v>
      </c>
      <c r="C2032" s="9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f t="shared" si="187"/>
        <v>41242.996481481481</v>
      </c>
      <c r="K2032" s="10">
        <f t="shared" si="188"/>
        <v>2012</v>
      </c>
      <c r="L2032">
        <v>1351641296</v>
      </c>
      <c r="M2032" s="14">
        <f t="shared" si="189"/>
        <v>41212.996481481481</v>
      </c>
      <c r="N2032" s="10">
        <f t="shared" si="190"/>
        <v>2012</v>
      </c>
      <c r="O2032" t="b">
        <v>1</v>
      </c>
      <c r="P2032">
        <v>625</v>
      </c>
      <c r="Q2032" s="10">
        <f t="shared" si="186"/>
        <v>226</v>
      </c>
      <c r="R2032" s="10">
        <f t="shared" si="191"/>
        <v>118.61</v>
      </c>
      <c r="S2032" t="b">
        <v>1</v>
      </c>
      <c r="T2032" t="s">
        <v>8293</v>
      </c>
      <c r="U2032" s="12" t="s">
        <v>8328</v>
      </c>
      <c r="V2032" t="s">
        <v>8358</v>
      </c>
    </row>
    <row r="2033" spans="1:22" ht="45" hidden="1" x14ac:dyDescent="0.25">
      <c r="A2033">
        <v>2031</v>
      </c>
      <c r="B2033" s="3" t="s">
        <v>2032</v>
      </c>
      <c r="C2033" s="9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f t="shared" si="187"/>
        <v>42013.041666666672</v>
      </c>
      <c r="K2033" s="10">
        <f t="shared" si="188"/>
        <v>2015</v>
      </c>
      <c r="L2033">
        <v>1417506853</v>
      </c>
      <c r="M2033" s="14">
        <f t="shared" si="189"/>
        <v>41975.329317129625</v>
      </c>
      <c r="N2033" s="10">
        <f t="shared" si="190"/>
        <v>2014</v>
      </c>
      <c r="O2033" t="b">
        <v>1</v>
      </c>
      <c r="P2033">
        <v>508</v>
      </c>
      <c r="Q2033" s="10">
        <f t="shared" si="186"/>
        <v>120</v>
      </c>
      <c r="R2033" s="10">
        <f t="shared" si="191"/>
        <v>118.45</v>
      </c>
      <c r="S2033" t="b">
        <v>1</v>
      </c>
      <c r="T2033" t="s">
        <v>8293</v>
      </c>
      <c r="U2033" s="12" t="s">
        <v>8328</v>
      </c>
      <c r="V2033" t="s">
        <v>8358</v>
      </c>
    </row>
    <row r="2034" spans="1:22" ht="60" hidden="1" x14ac:dyDescent="0.25">
      <c r="A2034">
        <v>2032</v>
      </c>
      <c r="B2034" s="3" t="s">
        <v>2033</v>
      </c>
      <c r="C2034" s="9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f t="shared" si="187"/>
        <v>42719.208333333328</v>
      </c>
      <c r="K2034" s="10">
        <f t="shared" si="188"/>
        <v>2016</v>
      </c>
      <c r="L2034">
        <v>1479216874</v>
      </c>
      <c r="M2034" s="14">
        <f t="shared" si="189"/>
        <v>42689.565671296295</v>
      </c>
      <c r="N2034" s="10">
        <f t="shared" si="190"/>
        <v>2016</v>
      </c>
      <c r="O2034" t="b">
        <v>1</v>
      </c>
      <c r="P2034">
        <v>531</v>
      </c>
      <c r="Q2034" s="10">
        <f t="shared" si="186"/>
        <v>304</v>
      </c>
      <c r="R2034" s="10">
        <f t="shared" si="191"/>
        <v>143.21</v>
      </c>
      <c r="S2034" t="b">
        <v>1</v>
      </c>
      <c r="T2034" t="s">
        <v>8293</v>
      </c>
      <c r="U2034" s="12" t="s">
        <v>8328</v>
      </c>
      <c r="V2034" t="s">
        <v>8358</v>
      </c>
    </row>
    <row r="2035" spans="1:22" ht="60" hidden="1" x14ac:dyDescent="0.25">
      <c r="A2035">
        <v>2033</v>
      </c>
      <c r="B2035" s="3" t="s">
        <v>2034</v>
      </c>
      <c r="C2035" s="9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f t="shared" si="187"/>
        <v>41755.082384259258</v>
      </c>
      <c r="K2035" s="10">
        <f t="shared" si="188"/>
        <v>2014</v>
      </c>
      <c r="L2035">
        <v>1395885518</v>
      </c>
      <c r="M2035" s="14">
        <f t="shared" si="189"/>
        <v>41725.082384259258</v>
      </c>
      <c r="N2035" s="10">
        <f t="shared" si="190"/>
        <v>2014</v>
      </c>
      <c r="O2035" t="b">
        <v>1</v>
      </c>
      <c r="P2035">
        <v>158</v>
      </c>
      <c r="Q2035" s="10">
        <f t="shared" si="186"/>
        <v>179</v>
      </c>
      <c r="R2035" s="10">
        <f t="shared" si="191"/>
        <v>282.72000000000003</v>
      </c>
      <c r="S2035" t="b">
        <v>1</v>
      </c>
      <c r="T2035" t="s">
        <v>8293</v>
      </c>
      <c r="U2035" s="12" t="s">
        <v>8328</v>
      </c>
      <c r="V2035" t="s">
        <v>8358</v>
      </c>
    </row>
    <row r="2036" spans="1:22" ht="60" hidden="1" x14ac:dyDescent="0.25">
      <c r="A2036">
        <v>2034</v>
      </c>
      <c r="B2036" s="3" t="s">
        <v>2035</v>
      </c>
      <c r="C2036" s="9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f t="shared" si="187"/>
        <v>42131.290277777778</v>
      </c>
      <c r="K2036" s="10">
        <f t="shared" si="188"/>
        <v>2015</v>
      </c>
      <c r="L2036">
        <v>1426216033</v>
      </c>
      <c r="M2036" s="14">
        <f t="shared" si="189"/>
        <v>42076.130011574074</v>
      </c>
      <c r="N2036" s="10">
        <f t="shared" si="190"/>
        <v>2015</v>
      </c>
      <c r="O2036" t="b">
        <v>1</v>
      </c>
      <c r="P2036">
        <v>508</v>
      </c>
      <c r="Q2036" s="10">
        <f t="shared" si="186"/>
        <v>387</v>
      </c>
      <c r="R2036" s="10">
        <f t="shared" si="191"/>
        <v>593.94000000000005</v>
      </c>
      <c r="S2036" t="b">
        <v>1</v>
      </c>
      <c r="T2036" t="s">
        <v>8293</v>
      </c>
      <c r="U2036" s="12" t="s">
        <v>8328</v>
      </c>
      <c r="V2036" t="s">
        <v>8358</v>
      </c>
    </row>
    <row r="2037" spans="1:22" ht="60" hidden="1" x14ac:dyDescent="0.25">
      <c r="A2037">
        <v>2035</v>
      </c>
      <c r="B2037" s="3" t="s">
        <v>2036</v>
      </c>
      <c r="C2037" s="9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f t="shared" si="187"/>
        <v>42357.041666666672</v>
      </c>
      <c r="K2037" s="10">
        <f t="shared" si="188"/>
        <v>2015</v>
      </c>
      <c r="L2037">
        <v>1446562807</v>
      </c>
      <c r="M2037" s="14">
        <f t="shared" si="189"/>
        <v>42311.625081018516</v>
      </c>
      <c r="N2037" s="10">
        <f t="shared" si="190"/>
        <v>2015</v>
      </c>
      <c r="O2037" t="b">
        <v>1</v>
      </c>
      <c r="P2037">
        <v>644</v>
      </c>
      <c r="Q2037" s="10">
        <f t="shared" si="186"/>
        <v>211</v>
      </c>
      <c r="R2037" s="10">
        <f t="shared" si="191"/>
        <v>262.16000000000003</v>
      </c>
      <c r="S2037" t="b">
        <v>1</v>
      </c>
      <c r="T2037" t="s">
        <v>8293</v>
      </c>
      <c r="U2037" s="12" t="s">
        <v>8328</v>
      </c>
      <c r="V2037" t="s">
        <v>8358</v>
      </c>
    </row>
    <row r="2038" spans="1:22" ht="60" hidden="1" x14ac:dyDescent="0.25">
      <c r="A2038">
        <v>2036</v>
      </c>
      <c r="B2038" s="3" t="s">
        <v>2037</v>
      </c>
      <c r="C2038" s="9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f t="shared" si="187"/>
        <v>41768.864803240744</v>
      </c>
      <c r="K2038" s="10">
        <f t="shared" si="188"/>
        <v>2014</v>
      </c>
      <c r="L2038">
        <v>1397076319</v>
      </c>
      <c r="M2038" s="14">
        <f t="shared" si="189"/>
        <v>41738.864803240744</v>
      </c>
      <c r="N2038" s="10">
        <f t="shared" si="190"/>
        <v>2014</v>
      </c>
      <c r="O2038" t="b">
        <v>1</v>
      </c>
      <c r="P2038">
        <v>848</v>
      </c>
      <c r="Q2038" s="10">
        <f t="shared" si="186"/>
        <v>132</v>
      </c>
      <c r="R2038" s="10">
        <f t="shared" si="191"/>
        <v>46.58</v>
      </c>
      <c r="S2038" t="b">
        <v>1</v>
      </c>
      <c r="T2038" t="s">
        <v>8293</v>
      </c>
      <c r="U2038" s="12" t="s">
        <v>8328</v>
      </c>
      <c r="V2038" t="s">
        <v>8358</v>
      </c>
    </row>
    <row r="2039" spans="1:22" ht="45" hidden="1" x14ac:dyDescent="0.25">
      <c r="A2039">
        <v>2037</v>
      </c>
      <c r="B2039" s="3" t="s">
        <v>2038</v>
      </c>
      <c r="C2039" s="9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f t="shared" si="187"/>
        <v>41638.251770833333</v>
      </c>
      <c r="K2039" s="10">
        <f t="shared" si="188"/>
        <v>2013</v>
      </c>
      <c r="L2039">
        <v>1383195753</v>
      </c>
      <c r="M2039" s="14">
        <f t="shared" si="189"/>
        <v>41578.210104166668</v>
      </c>
      <c r="N2039" s="10">
        <f t="shared" si="190"/>
        <v>2013</v>
      </c>
      <c r="O2039" t="b">
        <v>1</v>
      </c>
      <c r="P2039">
        <v>429</v>
      </c>
      <c r="Q2039" s="10">
        <f t="shared" si="186"/>
        <v>300</v>
      </c>
      <c r="R2039" s="10">
        <f t="shared" si="191"/>
        <v>70.040000000000006</v>
      </c>
      <c r="S2039" t="b">
        <v>1</v>
      </c>
      <c r="T2039" t="s">
        <v>8293</v>
      </c>
      <c r="U2039" s="12" t="s">
        <v>8328</v>
      </c>
      <c r="V2039" t="s">
        <v>8358</v>
      </c>
    </row>
    <row r="2040" spans="1:22" ht="60" hidden="1" x14ac:dyDescent="0.25">
      <c r="A2040">
        <v>2038</v>
      </c>
      <c r="B2040" s="3" t="s">
        <v>2039</v>
      </c>
      <c r="C2040" s="9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f t="shared" si="187"/>
        <v>41456.75</v>
      </c>
      <c r="K2040" s="10">
        <f t="shared" si="188"/>
        <v>2013</v>
      </c>
      <c r="L2040">
        <v>1369895421</v>
      </c>
      <c r="M2040" s="14">
        <f t="shared" si="189"/>
        <v>41424.27107638889</v>
      </c>
      <c r="N2040" s="10">
        <f t="shared" si="190"/>
        <v>2013</v>
      </c>
      <c r="O2040" t="b">
        <v>1</v>
      </c>
      <c r="P2040">
        <v>204</v>
      </c>
      <c r="Q2040" s="10">
        <f t="shared" si="186"/>
        <v>421</v>
      </c>
      <c r="R2040" s="10">
        <f t="shared" si="191"/>
        <v>164.91</v>
      </c>
      <c r="S2040" t="b">
        <v>1</v>
      </c>
      <c r="T2040" t="s">
        <v>8293</v>
      </c>
      <c r="U2040" s="12" t="s">
        <v>8328</v>
      </c>
      <c r="V2040" t="s">
        <v>8358</v>
      </c>
    </row>
    <row r="2041" spans="1:22" ht="45" hidden="1" x14ac:dyDescent="0.25">
      <c r="A2041">
        <v>2039</v>
      </c>
      <c r="B2041" s="3" t="s">
        <v>2040</v>
      </c>
      <c r="C2041" s="9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f t="shared" si="187"/>
        <v>42705.207638888889</v>
      </c>
      <c r="K2041" s="10">
        <f t="shared" si="188"/>
        <v>2016</v>
      </c>
      <c r="L2041">
        <v>1477996325</v>
      </c>
      <c r="M2041" s="14">
        <f t="shared" si="189"/>
        <v>42675.438946759255</v>
      </c>
      <c r="N2041" s="10">
        <f t="shared" si="190"/>
        <v>2016</v>
      </c>
      <c r="O2041" t="b">
        <v>1</v>
      </c>
      <c r="P2041">
        <v>379</v>
      </c>
      <c r="Q2041" s="10">
        <f t="shared" si="186"/>
        <v>136</v>
      </c>
      <c r="R2041" s="10">
        <f t="shared" si="191"/>
        <v>449.26</v>
      </c>
      <c r="S2041" t="b">
        <v>1</v>
      </c>
      <c r="T2041" t="s">
        <v>8293</v>
      </c>
      <c r="U2041" s="12" t="s">
        <v>8328</v>
      </c>
      <c r="V2041" t="s">
        <v>8358</v>
      </c>
    </row>
    <row r="2042" spans="1:22" ht="30" hidden="1" x14ac:dyDescent="0.25">
      <c r="A2042">
        <v>2040</v>
      </c>
      <c r="B2042" s="3" t="s">
        <v>2041</v>
      </c>
      <c r="C2042" s="9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f t="shared" si="187"/>
        <v>41593.968784722223</v>
      </c>
      <c r="K2042" s="10">
        <f t="shared" si="188"/>
        <v>2013</v>
      </c>
      <c r="L2042">
        <v>1383257703</v>
      </c>
      <c r="M2042" s="14">
        <f t="shared" si="189"/>
        <v>41578.927118055559</v>
      </c>
      <c r="N2042" s="10">
        <f t="shared" si="190"/>
        <v>2013</v>
      </c>
      <c r="O2042" t="b">
        <v>1</v>
      </c>
      <c r="P2042">
        <v>271</v>
      </c>
      <c r="Q2042" s="10">
        <f t="shared" si="186"/>
        <v>248</v>
      </c>
      <c r="R2042" s="10">
        <f t="shared" si="191"/>
        <v>27.47</v>
      </c>
      <c r="S2042" t="b">
        <v>1</v>
      </c>
      <c r="T2042" t="s">
        <v>8293</v>
      </c>
      <c r="U2042" s="12" t="s">
        <v>8328</v>
      </c>
      <c r="V2042" t="s">
        <v>8358</v>
      </c>
    </row>
    <row r="2043" spans="1:22" ht="60" hidden="1" x14ac:dyDescent="0.25">
      <c r="A2043">
        <v>2041</v>
      </c>
      <c r="B2043" s="3" t="s">
        <v>2042</v>
      </c>
      <c r="C2043" s="9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f t="shared" si="187"/>
        <v>42684.567442129628</v>
      </c>
      <c r="K2043" s="10">
        <f t="shared" si="188"/>
        <v>2016</v>
      </c>
      <c r="L2043">
        <v>1476189427</v>
      </c>
      <c r="M2043" s="14">
        <f t="shared" si="189"/>
        <v>42654.525775462964</v>
      </c>
      <c r="N2043" s="10">
        <f t="shared" si="190"/>
        <v>2016</v>
      </c>
      <c r="O2043" t="b">
        <v>0</v>
      </c>
      <c r="P2043">
        <v>120</v>
      </c>
      <c r="Q2043" s="10">
        <f t="shared" si="186"/>
        <v>182</v>
      </c>
      <c r="R2043" s="10">
        <f t="shared" si="191"/>
        <v>143.97999999999999</v>
      </c>
      <c r="S2043" t="b">
        <v>1</v>
      </c>
      <c r="T2043" t="s">
        <v>8293</v>
      </c>
      <c r="U2043" s="12" t="s">
        <v>8328</v>
      </c>
      <c r="V2043" t="s">
        <v>8358</v>
      </c>
    </row>
    <row r="2044" spans="1:22" ht="45" hidden="1" x14ac:dyDescent="0.25">
      <c r="A2044">
        <v>2042</v>
      </c>
      <c r="B2044" s="3" t="s">
        <v>2043</v>
      </c>
      <c r="C2044" s="9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f t="shared" si="187"/>
        <v>42391.708032407405</v>
      </c>
      <c r="K2044" s="10">
        <f t="shared" si="188"/>
        <v>2016</v>
      </c>
      <c r="L2044">
        <v>1448297974</v>
      </c>
      <c r="M2044" s="14">
        <f t="shared" si="189"/>
        <v>42331.708032407405</v>
      </c>
      <c r="N2044" s="10">
        <f t="shared" si="190"/>
        <v>2015</v>
      </c>
      <c r="O2044" t="b">
        <v>0</v>
      </c>
      <c r="P2044">
        <v>140</v>
      </c>
      <c r="Q2044" s="10">
        <f t="shared" si="186"/>
        <v>124</v>
      </c>
      <c r="R2044" s="10">
        <f t="shared" si="191"/>
        <v>88.24</v>
      </c>
      <c r="S2044" t="b">
        <v>1</v>
      </c>
      <c r="T2044" t="s">
        <v>8293</v>
      </c>
      <c r="U2044" s="12" t="s">
        <v>8328</v>
      </c>
      <c r="V2044" t="s">
        <v>8358</v>
      </c>
    </row>
    <row r="2045" spans="1:22" ht="60" hidden="1" x14ac:dyDescent="0.25">
      <c r="A2045">
        <v>2043</v>
      </c>
      <c r="B2045" s="3" t="s">
        <v>2044</v>
      </c>
      <c r="C2045" s="9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f t="shared" si="187"/>
        <v>42715.207638888889</v>
      </c>
      <c r="K2045" s="10">
        <f t="shared" si="188"/>
        <v>2016</v>
      </c>
      <c r="L2045">
        <v>1476764077</v>
      </c>
      <c r="M2045" s="14">
        <f t="shared" si="189"/>
        <v>42661.176817129628</v>
      </c>
      <c r="N2045" s="10">
        <f t="shared" si="190"/>
        <v>2016</v>
      </c>
      <c r="O2045" t="b">
        <v>0</v>
      </c>
      <c r="P2045">
        <v>193</v>
      </c>
      <c r="Q2045" s="10">
        <f t="shared" si="186"/>
        <v>506</v>
      </c>
      <c r="R2045" s="10">
        <f t="shared" si="191"/>
        <v>36.33</v>
      </c>
      <c r="S2045" t="b">
        <v>1</v>
      </c>
      <c r="T2045" t="s">
        <v>8293</v>
      </c>
      <c r="U2045" s="12" t="s">
        <v>8328</v>
      </c>
      <c r="V2045" t="s">
        <v>8358</v>
      </c>
    </row>
    <row r="2046" spans="1:22" ht="60" hidden="1" x14ac:dyDescent="0.25">
      <c r="A2046">
        <v>2044</v>
      </c>
      <c r="B2046" s="3" t="s">
        <v>2045</v>
      </c>
      <c r="C2046" s="9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f t="shared" si="187"/>
        <v>42168.684189814812</v>
      </c>
      <c r="K2046" s="10">
        <f t="shared" si="188"/>
        <v>2015</v>
      </c>
      <c r="L2046">
        <v>1431620714</v>
      </c>
      <c r="M2046" s="14">
        <f t="shared" si="189"/>
        <v>42138.684189814812</v>
      </c>
      <c r="N2046" s="10">
        <f t="shared" si="190"/>
        <v>2015</v>
      </c>
      <c r="O2046" t="b">
        <v>0</v>
      </c>
      <c r="P2046">
        <v>180</v>
      </c>
      <c r="Q2046" s="10">
        <f t="shared" si="186"/>
        <v>108</v>
      </c>
      <c r="R2046" s="10">
        <f t="shared" si="191"/>
        <v>90.18</v>
      </c>
      <c r="S2046" t="b">
        <v>1</v>
      </c>
      <c r="T2046" t="s">
        <v>8293</v>
      </c>
      <c r="U2046" s="12" t="s">
        <v>8328</v>
      </c>
      <c r="V2046" t="s">
        <v>8358</v>
      </c>
    </row>
    <row r="2047" spans="1:22" ht="60" hidden="1" x14ac:dyDescent="0.25">
      <c r="A2047">
        <v>2045</v>
      </c>
      <c r="B2047" s="3" t="s">
        <v>2046</v>
      </c>
      <c r="C2047" s="9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f t="shared" si="187"/>
        <v>41099.088506944441</v>
      </c>
      <c r="K2047" s="10">
        <f t="shared" si="188"/>
        <v>2012</v>
      </c>
      <c r="L2047">
        <v>1339207647</v>
      </c>
      <c r="M2047" s="14">
        <f t="shared" si="189"/>
        <v>41069.088506944441</v>
      </c>
      <c r="N2047" s="10">
        <f t="shared" si="190"/>
        <v>2012</v>
      </c>
      <c r="O2047" t="b">
        <v>0</v>
      </c>
      <c r="P2047">
        <v>263</v>
      </c>
      <c r="Q2047" s="10">
        <f t="shared" si="186"/>
        <v>819</v>
      </c>
      <c r="R2047" s="10">
        <f t="shared" si="191"/>
        <v>152.62</v>
      </c>
      <c r="S2047" t="b">
        <v>1</v>
      </c>
      <c r="T2047" t="s">
        <v>8293</v>
      </c>
      <c r="U2047" s="12" t="s">
        <v>8328</v>
      </c>
      <c r="V2047" t="s">
        <v>8358</v>
      </c>
    </row>
    <row r="2048" spans="1:22" ht="60" hidden="1" x14ac:dyDescent="0.25">
      <c r="A2048">
        <v>2046</v>
      </c>
      <c r="B2048" s="3" t="s">
        <v>2047</v>
      </c>
      <c r="C2048" s="9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f t="shared" si="187"/>
        <v>41417.171805555554</v>
      </c>
      <c r="K2048" s="10">
        <f t="shared" si="188"/>
        <v>2013</v>
      </c>
      <c r="L2048">
        <v>1366690044</v>
      </c>
      <c r="M2048" s="14">
        <f t="shared" si="189"/>
        <v>41387.171805555554</v>
      </c>
      <c r="N2048" s="10">
        <f t="shared" si="190"/>
        <v>2013</v>
      </c>
      <c r="O2048" t="b">
        <v>0</v>
      </c>
      <c r="P2048">
        <v>217</v>
      </c>
      <c r="Q2048" s="10">
        <f t="shared" si="186"/>
        <v>121</v>
      </c>
      <c r="R2048" s="10">
        <f t="shared" si="191"/>
        <v>55.81</v>
      </c>
      <c r="S2048" t="b">
        <v>1</v>
      </c>
      <c r="T2048" t="s">
        <v>8293</v>
      </c>
      <c r="U2048" s="12" t="s">
        <v>8328</v>
      </c>
      <c r="V2048" t="s">
        <v>8358</v>
      </c>
    </row>
    <row r="2049" spans="1:22" ht="60" hidden="1" x14ac:dyDescent="0.25">
      <c r="A2049">
        <v>2047</v>
      </c>
      <c r="B2049" s="3" t="s">
        <v>2048</v>
      </c>
      <c r="C2049" s="9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f t="shared" si="187"/>
        <v>42111</v>
      </c>
      <c r="K2049" s="10">
        <f t="shared" si="188"/>
        <v>2015</v>
      </c>
      <c r="L2049">
        <v>1426714870</v>
      </c>
      <c r="M2049" s="14">
        <f t="shared" si="189"/>
        <v>42081.903587962966</v>
      </c>
      <c r="N2049" s="10">
        <f t="shared" si="190"/>
        <v>2015</v>
      </c>
      <c r="O2049" t="b">
        <v>0</v>
      </c>
      <c r="P2049">
        <v>443</v>
      </c>
      <c r="Q2049" s="10">
        <f t="shared" si="186"/>
        <v>103</v>
      </c>
      <c r="R2049" s="10">
        <f t="shared" si="191"/>
        <v>227.85</v>
      </c>
      <c r="S2049" t="b">
        <v>1</v>
      </c>
      <c r="T2049" t="s">
        <v>8293</v>
      </c>
      <c r="U2049" s="12" t="s">
        <v>8328</v>
      </c>
      <c r="V2049" t="s">
        <v>8358</v>
      </c>
    </row>
    <row r="2050" spans="1:22" ht="60" hidden="1" x14ac:dyDescent="0.25">
      <c r="A2050">
        <v>2048</v>
      </c>
      <c r="B2050" s="3" t="s">
        <v>2049</v>
      </c>
      <c r="C2050" s="9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f t="shared" si="187"/>
        <v>41417.651516203703</v>
      </c>
      <c r="K2050" s="10">
        <f t="shared" si="188"/>
        <v>2013</v>
      </c>
      <c r="L2050">
        <v>1366731491</v>
      </c>
      <c r="M2050" s="14">
        <f t="shared" si="189"/>
        <v>41387.651516203703</v>
      </c>
      <c r="N2050" s="10">
        <f t="shared" si="190"/>
        <v>2013</v>
      </c>
      <c r="O2050" t="b">
        <v>0</v>
      </c>
      <c r="P2050">
        <v>1373</v>
      </c>
      <c r="Q2050" s="10">
        <f t="shared" ref="Q2050:Q2113" si="192">ROUND(E2050/D2050*100,0)</f>
        <v>148</v>
      </c>
      <c r="R2050" s="10">
        <f t="shared" si="191"/>
        <v>91.83</v>
      </c>
      <c r="S2050" t="b">
        <v>1</v>
      </c>
      <c r="T2050" t="s">
        <v>8293</v>
      </c>
      <c r="U2050" s="12" t="s">
        <v>8328</v>
      </c>
      <c r="V2050" t="s">
        <v>8358</v>
      </c>
    </row>
    <row r="2051" spans="1:22" hidden="1" x14ac:dyDescent="0.25">
      <c r="A2051">
        <v>2049</v>
      </c>
      <c r="B2051" s="3" t="s">
        <v>2050</v>
      </c>
      <c r="C2051" s="9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f t="shared" ref="J2051:J2114" si="193">(((I2051/60)/60/24)+DATE(1970,1,1))</f>
        <v>41610.957638888889</v>
      </c>
      <c r="K2051" s="10">
        <f t="shared" ref="K2051:K2114" si="194">YEAR(J2051)</f>
        <v>2013</v>
      </c>
      <c r="L2051">
        <v>1382963963</v>
      </c>
      <c r="M2051" s="14">
        <f t="shared" ref="M2051:M2114" si="195">(((L2051/60)/60/24)+DATE(1970,1,1))</f>
        <v>41575.527349537035</v>
      </c>
      <c r="N2051" s="10">
        <f t="shared" ref="N2051:N2114" si="196">YEAR(M2051)</f>
        <v>2013</v>
      </c>
      <c r="O2051" t="b">
        <v>0</v>
      </c>
      <c r="P2051">
        <v>742</v>
      </c>
      <c r="Q2051" s="10">
        <f t="shared" si="192"/>
        <v>120</v>
      </c>
      <c r="R2051" s="10">
        <f t="shared" ref="R2051:R2114" si="197">IFERROR(ROUND(E2051/P2051,2),0)</f>
        <v>80.989999999999995</v>
      </c>
      <c r="S2051" t="b">
        <v>1</v>
      </c>
      <c r="T2051" t="s">
        <v>8293</v>
      </c>
      <c r="U2051" s="12" t="s">
        <v>8328</v>
      </c>
      <c r="V2051" t="s">
        <v>8358</v>
      </c>
    </row>
    <row r="2052" spans="1:22" ht="60" hidden="1" x14ac:dyDescent="0.25">
      <c r="A2052">
        <v>2050</v>
      </c>
      <c r="B2052" s="3" t="s">
        <v>2051</v>
      </c>
      <c r="C2052" s="9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f t="shared" si="193"/>
        <v>42155.071504629625</v>
      </c>
      <c r="K2052" s="10">
        <f t="shared" si="194"/>
        <v>2015</v>
      </c>
      <c r="L2052">
        <v>1429580578</v>
      </c>
      <c r="M2052" s="14">
        <f t="shared" si="195"/>
        <v>42115.071504629625</v>
      </c>
      <c r="N2052" s="10">
        <f t="shared" si="196"/>
        <v>2015</v>
      </c>
      <c r="O2052" t="b">
        <v>0</v>
      </c>
      <c r="P2052">
        <v>170</v>
      </c>
      <c r="Q2052" s="10">
        <f t="shared" si="192"/>
        <v>473</v>
      </c>
      <c r="R2052" s="10">
        <f t="shared" si="197"/>
        <v>278.39</v>
      </c>
      <c r="S2052" t="b">
        <v>1</v>
      </c>
      <c r="T2052" t="s">
        <v>8293</v>
      </c>
      <c r="U2052" s="12" t="s">
        <v>8328</v>
      </c>
      <c r="V2052" t="s">
        <v>8358</v>
      </c>
    </row>
    <row r="2053" spans="1:22" ht="60" hidden="1" x14ac:dyDescent="0.25">
      <c r="A2053">
        <v>2051</v>
      </c>
      <c r="B2053" s="3" t="s">
        <v>2052</v>
      </c>
      <c r="C2053" s="9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f t="shared" si="193"/>
        <v>41634.022418981483</v>
      </c>
      <c r="K2053" s="10">
        <f t="shared" si="194"/>
        <v>2013</v>
      </c>
      <c r="L2053">
        <v>1385425937</v>
      </c>
      <c r="M2053" s="14">
        <f t="shared" si="195"/>
        <v>41604.022418981483</v>
      </c>
      <c r="N2053" s="10">
        <f t="shared" si="196"/>
        <v>2013</v>
      </c>
      <c r="O2053" t="b">
        <v>0</v>
      </c>
      <c r="P2053">
        <v>242</v>
      </c>
      <c r="Q2053" s="10">
        <f t="shared" si="192"/>
        <v>130</v>
      </c>
      <c r="R2053" s="10">
        <f t="shared" si="197"/>
        <v>43.1</v>
      </c>
      <c r="S2053" t="b">
        <v>1</v>
      </c>
      <c r="T2053" t="s">
        <v>8293</v>
      </c>
      <c r="U2053" s="12" t="s">
        <v>8328</v>
      </c>
      <c r="V2053" t="s">
        <v>8358</v>
      </c>
    </row>
    <row r="2054" spans="1:22" ht="60" hidden="1" x14ac:dyDescent="0.25">
      <c r="A2054">
        <v>2052</v>
      </c>
      <c r="B2054" s="3" t="s">
        <v>2053</v>
      </c>
      <c r="C2054" s="9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f t="shared" si="193"/>
        <v>42420.08394675926</v>
      </c>
      <c r="K2054" s="10">
        <f t="shared" si="194"/>
        <v>2016</v>
      </c>
      <c r="L2054">
        <v>1452045653</v>
      </c>
      <c r="M2054" s="14">
        <f t="shared" si="195"/>
        <v>42375.08394675926</v>
      </c>
      <c r="N2054" s="10">
        <f t="shared" si="196"/>
        <v>2016</v>
      </c>
      <c r="O2054" t="b">
        <v>0</v>
      </c>
      <c r="P2054">
        <v>541</v>
      </c>
      <c r="Q2054" s="10">
        <f t="shared" si="192"/>
        <v>353</v>
      </c>
      <c r="R2054" s="10">
        <f t="shared" si="197"/>
        <v>326.29000000000002</v>
      </c>
      <c r="S2054" t="b">
        <v>1</v>
      </c>
      <c r="T2054" t="s">
        <v>8293</v>
      </c>
      <c r="U2054" s="12" t="s">
        <v>8328</v>
      </c>
      <c r="V2054" t="s">
        <v>8358</v>
      </c>
    </row>
    <row r="2055" spans="1:22" ht="60" hidden="1" x14ac:dyDescent="0.25">
      <c r="A2055">
        <v>2053</v>
      </c>
      <c r="B2055" s="3" t="s">
        <v>2054</v>
      </c>
      <c r="C2055" s="9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f t="shared" si="193"/>
        <v>42333.659155092595</v>
      </c>
      <c r="K2055" s="10">
        <f t="shared" si="194"/>
        <v>2015</v>
      </c>
      <c r="L2055">
        <v>1445870951</v>
      </c>
      <c r="M2055" s="14">
        <f t="shared" si="195"/>
        <v>42303.617488425924</v>
      </c>
      <c r="N2055" s="10">
        <f t="shared" si="196"/>
        <v>2015</v>
      </c>
      <c r="O2055" t="b">
        <v>0</v>
      </c>
      <c r="P2055">
        <v>121</v>
      </c>
      <c r="Q2055" s="10">
        <f t="shared" si="192"/>
        <v>101</v>
      </c>
      <c r="R2055" s="10">
        <f t="shared" si="197"/>
        <v>41.74</v>
      </c>
      <c r="S2055" t="b">
        <v>1</v>
      </c>
      <c r="T2055" t="s">
        <v>8293</v>
      </c>
      <c r="U2055" s="12" t="s">
        <v>8328</v>
      </c>
      <c r="V2055" t="s">
        <v>8358</v>
      </c>
    </row>
    <row r="2056" spans="1:22" ht="60" hidden="1" x14ac:dyDescent="0.25">
      <c r="A2056">
        <v>2054</v>
      </c>
      <c r="B2056" s="3" t="s">
        <v>2055</v>
      </c>
      <c r="C2056" s="9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f t="shared" si="193"/>
        <v>41761.520949074074</v>
      </c>
      <c r="K2056" s="10">
        <f t="shared" si="194"/>
        <v>2014</v>
      </c>
      <c r="L2056">
        <v>1396441810</v>
      </c>
      <c r="M2056" s="14">
        <f t="shared" si="195"/>
        <v>41731.520949074074</v>
      </c>
      <c r="N2056" s="10">
        <f t="shared" si="196"/>
        <v>2014</v>
      </c>
      <c r="O2056" t="b">
        <v>0</v>
      </c>
      <c r="P2056">
        <v>621</v>
      </c>
      <c r="Q2056" s="10">
        <f t="shared" si="192"/>
        <v>114</v>
      </c>
      <c r="R2056" s="10">
        <f t="shared" si="197"/>
        <v>64.02</v>
      </c>
      <c r="S2056" t="b">
        <v>1</v>
      </c>
      <c r="T2056" t="s">
        <v>8293</v>
      </c>
      <c r="U2056" s="12" t="s">
        <v>8328</v>
      </c>
      <c r="V2056" t="s">
        <v>8358</v>
      </c>
    </row>
    <row r="2057" spans="1:22" ht="60" hidden="1" x14ac:dyDescent="0.25">
      <c r="A2057">
        <v>2055</v>
      </c>
      <c r="B2057" s="3" t="s">
        <v>2056</v>
      </c>
      <c r="C2057" s="9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f t="shared" si="193"/>
        <v>41976.166666666672</v>
      </c>
      <c r="K2057" s="10">
        <f t="shared" si="194"/>
        <v>2014</v>
      </c>
      <c r="L2057">
        <v>1415031043</v>
      </c>
      <c r="M2057" s="14">
        <f t="shared" si="195"/>
        <v>41946.674108796295</v>
      </c>
      <c r="N2057" s="10">
        <f t="shared" si="196"/>
        <v>2014</v>
      </c>
      <c r="O2057" t="b">
        <v>0</v>
      </c>
      <c r="P2057">
        <v>101</v>
      </c>
      <c r="Q2057" s="10">
        <f t="shared" si="192"/>
        <v>167</v>
      </c>
      <c r="R2057" s="10">
        <f t="shared" si="197"/>
        <v>99.46</v>
      </c>
      <c r="S2057" t="b">
        <v>1</v>
      </c>
      <c r="T2057" t="s">
        <v>8293</v>
      </c>
      <c r="U2057" s="12" t="s">
        <v>8328</v>
      </c>
      <c r="V2057" t="s">
        <v>8358</v>
      </c>
    </row>
    <row r="2058" spans="1:22" ht="45" hidden="1" x14ac:dyDescent="0.25">
      <c r="A2058">
        <v>2056</v>
      </c>
      <c r="B2058" s="3" t="s">
        <v>2057</v>
      </c>
      <c r="C2058" s="9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f t="shared" si="193"/>
        <v>41381.76090277778</v>
      </c>
      <c r="K2058" s="10">
        <f t="shared" si="194"/>
        <v>2013</v>
      </c>
      <c r="L2058">
        <v>1363630542</v>
      </c>
      <c r="M2058" s="14">
        <f t="shared" si="195"/>
        <v>41351.76090277778</v>
      </c>
      <c r="N2058" s="10">
        <f t="shared" si="196"/>
        <v>2013</v>
      </c>
      <c r="O2058" t="b">
        <v>0</v>
      </c>
      <c r="P2058">
        <v>554</v>
      </c>
      <c r="Q2058" s="10">
        <f t="shared" si="192"/>
        <v>153</v>
      </c>
      <c r="R2058" s="10">
        <f t="shared" si="197"/>
        <v>138.49</v>
      </c>
      <c r="S2058" t="b">
        <v>1</v>
      </c>
      <c r="T2058" t="s">
        <v>8293</v>
      </c>
      <c r="U2058" s="12" t="s">
        <v>8328</v>
      </c>
      <c r="V2058" t="s">
        <v>8358</v>
      </c>
    </row>
    <row r="2059" spans="1:22" ht="60" hidden="1" x14ac:dyDescent="0.25">
      <c r="A2059">
        <v>2057</v>
      </c>
      <c r="B2059" s="3" t="s">
        <v>2058</v>
      </c>
      <c r="C2059" s="9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f t="shared" si="193"/>
        <v>42426.494583333333</v>
      </c>
      <c r="K2059" s="10">
        <f t="shared" si="194"/>
        <v>2016</v>
      </c>
      <c r="L2059">
        <v>1453895532</v>
      </c>
      <c r="M2059" s="14">
        <f t="shared" si="195"/>
        <v>42396.494583333333</v>
      </c>
      <c r="N2059" s="10">
        <f t="shared" si="196"/>
        <v>2016</v>
      </c>
      <c r="O2059" t="b">
        <v>0</v>
      </c>
      <c r="P2059">
        <v>666</v>
      </c>
      <c r="Q2059" s="10">
        <f t="shared" si="192"/>
        <v>202</v>
      </c>
      <c r="R2059" s="10">
        <f t="shared" si="197"/>
        <v>45.55</v>
      </c>
      <c r="S2059" t="b">
        <v>1</v>
      </c>
      <c r="T2059" t="s">
        <v>8293</v>
      </c>
      <c r="U2059" s="12" t="s">
        <v>8328</v>
      </c>
      <c r="V2059" t="s">
        <v>8358</v>
      </c>
    </row>
    <row r="2060" spans="1:22" ht="30" hidden="1" x14ac:dyDescent="0.25">
      <c r="A2060">
        <v>2058</v>
      </c>
      <c r="B2060" s="3" t="s">
        <v>2059</v>
      </c>
      <c r="C2060" s="9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f t="shared" si="193"/>
        <v>42065.833333333328</v>
      </c>
      <c r="K2060" s="10">
        <f t="shared" si="194"/>
        <v>2015</v>
      </c>
      <c r="L2060">
        <v>1421916830</v>
      </c>
      <c r="M2060" s="14">
        <f t="shared" si="195"/>
        <v>42026.370717592596</v>
      </c>
      <c r="N2060" s="10">
        <f t="shared" si="196"/>
        <v>2015</v>
      </c>
      <c r="O2060" t="b">
        <v>0</v>
      </c>
      <c r="P2060">
        <v>410</v>
      </c>
      <c r="Q2060" s="10">
        <f t="shared" si="192"/>
        <v>168</v>
      </c>
      <c r="R2060" s="10">
        <f t="shared" si="197"/>
        <v>10.51</v>
      </c>
      <c r="S2060" t="b">
        <v>1</v>
      </c>
      <c r="T2060" t="s">
        <v>8293</v>
      </c>
      <c r="U2060" s="12" t="s">
        <v>8328</v>
      </c>
      <c r="V2060" t="s">
        <v>8358</v>
      </c>
    </row>
    <row r="2061" spans="1:22" ht="60" hidden="1" x14ac:dyDescent="0.25">
      <c r="A2061">
        <v>2059</v>
      </c>
      <c r="B2061" s="3" t="s">
        <v>2060</v>
      </c>
      <c r="C2061" s="9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f t="shared" si="193"/>
        <v>42400.915972222225</v>
      </c>
      <c r="K2061" s="10">
        <f t="shared" si="194"/>
        <v>2016</v>
      </c>
      <c r="L2061">
        <v>1450880854</v>
      </c>
      <c r="M2061" s="14">
        <f t="shared" si="195"/>
        <v>42361.602476851855</v>
      </c>
      <c r="N2061" s="10">
        <f t="shared" si="196"/>
        <v>2015</v>
      </c>
      <c r="O2061" t="b">
        <v>0</v>
      </c>
      <c r="P2061">
        <v>375</v>
      </c>
      <c r="Q2061" s="10">
        <f t="shared" si="192"/>
        <v>143</v>
      </c>
      <c r="R2061" s="10">
        <f t="shared" si="197"/>
        <v>114.77</v>
      </c>
      <c r="S2061" t="b">
        <v>1</v>
      </c>
      <c r="T2061" t="s">
        <v>8293</v>
      </c>
      <c r="U2061" s="12" t="s">
        <v>8328</v>
      </c>
      <c r="V2061" t="s">
        <v>8358</v>
      </c>
    </row>
    <row r="2062" spans="1:22" ht="60" hidden="1" x14ac:dyDescent="0.25">
      <c r="A2062">
        <v>2060</v>
      </c>
      <c r="B2062" s="3" t="s">
        <v>2061</v>
      </c>
      <c r="C2062" s="9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f t="shared" si="193"/>
        <v>41843.642939814818</v>
      </c>
      <c r="K2062" s="10">
        <f t="shared" si="194"/>
        <v>2014</v>
      </c>
      <c r="L2062">
        <v>1400945150</v>
      </c>
      <c r="M2062" s="14">
        <f t="shared" si="195"/>
        <v>41783.642939814818</v>
      </c>
      <c r="N2062" s="10">
        <f t="shared" si="196"/>
        <v>2014</v>
      </c>
      <c r="O2062" t="b">
        <v>0</v>
      </c>
      <c r="P2062">
        <v>1364</v>
      </c>
      <c r="Q2062" s="10">
        <f t="shared" si="192"/>
        <v>196</v>
      </c>
      <c r="R2062" s="10">
        <f t="shared" si="197"/>
        <v>36</v>
      </c>
      <c r="S2062" t="b">
        <v>1</v>
      </c>
      <c r="T2062" t="s">
        <v>8293</v>
      </c>
      <c r="U2062" s="12" t="s">
        <v>8328</v>
      </c>
      <c r="V2062" t="s">
        <v>8358</v>
      </c>
    </row>
    <row r="2063" spans="1:22" ht="60" hidden="1" x14ac:dyDescent="0.25">
      <c r="A2063">
        <v>2061</v>
      </c>
      <c r="B2063" s="3" t="s">
        <v>2062</v>
      </c>
      <c r="C2063" s="9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f t="shared" si="193"/>
        <v>42735.764513888891</v>
      </c>
      <c r="K2063" s="10">
        <f t="shared" si="194"/>
        <v>2016</v>
      </c>
      <c r="L2063">
        <v>1480616454</v>
      </c>
      <c r="M2063" s="14">
        <f t="shared" si="195"/>
        <v>42705.764513888891</v>
      </c>
      <c r="N2063" s="10">
        <f t="shared" si="196"/>
        <v>2016</v>
      </c>
      <c r="O2063" t="b">
        <v>0</v>
      </c>
      <c r="P2063">
        <v>35</v>
      </c>
      <c r="Q2063" s="10">
        <f t="shared" si="192"/>
        <v>108</v>
      </c>
      <c r="R2063" s="10">
        <f t="shared" si="197"/>
        <v>154.16999999999999</v>
      </c>
      <c r="S2063" t="b">
        <v>1</v>
      </c>
      <c r="T2063" t="s">
        <v>8293</v>
      </c>
      <c r="U2063" s="12" t="s">
        <v>8328</v>
      </c>
      <c r="V2063" t="s">
        <v>8358</v>
      </c>
    </row>
    <row r="2064" spans="1:22" ht="60" hidden="1" x14ac:dyDescent="0.25">
      <c r="A2064">
        <v>2062</v>
      </c>
      <c r="B2064" s="3" t="s">
        <v>2063</v>
      </c>
      <c r="C2064" s="9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f t="shared" si="193"/>
        <v>42453.341412037036</v>
      </c>
      <c r="K2064" s="10">
        <f t="shared" si="194"/>
        <v>2016</v>
      </c>
      <c r="L2064">
        <v>1456218698</v>
      </c>
      <c r="M2064" s="14">
        <f t="shared" si="195"/>
        <v>42423.3830787037</v>
      </c>
      <c r="N2064" s="10">
        <f t="shared" si="196"/>
        <v>2016</v>
      </c>
      <c r="O2064" t="b">
        <v>0</v>
      </c>
      <c r="P2064">
        <v>203</v>
      </c>
      <c r="Q2064" s="10">
        <f t="shared" si="192"/>
        <v>115</v>
      </c>
      <c r="R2064" s="10">
        <f t="shared" si="197"/>
        <v>566.39</v>
      </c>
      <c r="S2064" t="b">
        <v>1</v>
      </c>
      <c r="T2064" t="s">
        <v>8293</v>
      </c>
      <c r="U2064" s="12" t="s">
        <v>8328</v>
      </c>
      <c r="V2064" t="s">
        <v>8358</v>
      </c>
    </row>
    <row r="2065" spans="1:22" ht="45" hidden="1" x14ac:dyDescent="0.25">
      <c r="A2065">
        <v>2063</v>
      </c>
      <c r="B2065" s="3" t="s">
        <v>2064</v>
      </c>
      <c r="C2065" s="9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f t="shared" si="193"/>
        <v>42505.73265046296</v>
      </c>
      <c r="K2065" s="10">
        <f t="shared" si="194"/>
        <v>2016</v>
      </c>
      <c r="L2065">
        <v>1460482501</v>
      </c>
      <c r="M2065" s="14">
        <f t="shared" si="195"/>
        <v>42472.73265046296</v>
      </c>
      <c r="N2065" s="10">
        <f t="shared" si="196"/>
        <v>2016</v>
      </c>
      <c r="O2065" t="b">
        <v>0</v>
      </c>
      <c r="P2065">
        <v>49</v>
      </c>
      <c r="Q2065" s="10">
        <f t="shared" si="192"/>
        <v>148</v>
      </c>
      <c r="R2065" s="10">
        <f t="shared" si="197"/>
        <v>120.86</v>
      </c>
      <c r="S2065" t="b">
        <v>1</v>
      </c>
      <c r="T2065" t="s">
        <v>8293</v>
      </c>
      <c r="U2065" s="12" t="s">
        <v>8328</v>
      </c>
      <c r="V2065" t="s">
        <v>8358</v>
      </c>
    </row>
    <row r="2066" spans="1:22" ht="60" hidden="1" x14ac:dyDescent="0.25">
      <c r="A2066">
        <v>2064</v>
      </c>
      <c r="B2066" s="3" t="s">
        <v>2065</v>
      </c>
      <c r="C2066" s="9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f t="shared" si="193"/>
        <v>41425.5</v>
      </c>
      <c r="K2066" s="10">
        <f t="shared" si="194"/>
        <v>2013</v>
      </c>
      <c r="L2066">
        <v>1366879523</v>
      </c>
      <c r="M2066" s="14">
        <f t="shared" si="195"/>
        <v>41389.364849537036</v>
      </c>
      <c r="N2066" s="10">
        <f t="shared" si="196"/>
        <v>2013</v>
      </c>
      <c r="O2066" t="b">
        <v>0</v>
      </c>
      <c r="P2066">
        <v>5812</v>
      </c>
      <c r="Q2066" s="10">
        <f t="shared" si="192"/>
        <v>191</v>
      </c>
      <c r="R2066" s="10">
        <f t="shared" si="197"/>
        <v>86.16</v>
      </c>
      <c r="S2066" t="b">
        <v>1</v>
      </c>
      <c r="T2066" t="s">
        <v>8293</v>
      </c>
      <c r="U2066" s="12" t="s">
        <v>8328</v>
      </c>
      <c r="V2066" t="s">
        <v>8358</v>
      </c>
    </row>
    <row r="2067" spans="1:22" ht="60" hidden="1" x14ac:dyDescent="0.25">
      <c r="A2067">
        <v>2065</v>
      </c>
      <c r="B2067" s="3" t="s">
        <v>2066</v>
      </c>
      <c r="C2067" s="9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f t="shared" si="193"/>
        <v>41633.333668981482</v>
      </c>
      <c r="K2067" s="10">
        <f t="shared" si="194"/>
        <v>2013</v>
      </c>
      <c r="L2067">
        <v>1385366429</v>
      </c>
      <c r="M2067" s="14">
        <f t="shared" si="195"/>
        <v>41603.333668981482</v>
      </c>
      <c r="N2067" s="10">
        <f t="shared" si="196"/>
        <v>2013</v>
      </c>
      <c r="O2067" t="b">
        <v>0</v>
      </c>
      <c r="P2067">
        <v>1556</v>
      </c>
      <c r="Q2067" s="10">
        <f t="shared" si="192"/>
        <v>199</v>
      </c>
      <c r="R2067" s="10">
        <f t="shared" si="197"/>
        <v>51.21</v>
      </c>
      <c r="S2067" t="b">
        <v>1</v>
      </c>
      <c r="T2067" t="s">
        <v>8293</v>
      </c>
      <c r="U2067" s="12" t="s">
        <v>8328</v>
      </c>
      <c r="V2067" t="s">
        <v>8358</v>
      </c>
    </row>
    <row r="2068" spans="1:22" ht="45" hidden="1" x14ac:dyDescent="0.25">
      <c r="A2068">
        <v>2066</v>
      </c>
      <c r="B2068" s="3" t="s">
        <v>2067</v>
      </c>
      <c r="C2068" s="9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f t="shared" si="193"/>
        <v>41874.771793981483</v>
      </c>
      <c r="K2068" s="10">
        <f t="shared" si="194"/>
        <v>2014</v>
      </c>
      <c r="L2068">
        <v>1406226683</v>
      </c>
      <c r="M2068" s="14">
        <f t="shared" si="195"/>
        <v>41844.771793981483</v>
      </c>
      <c r="N2068" s="10">
        <f t="shared" si="196"/>
        <v>2014</v>
      </c>
      <c r="O2068" t="b">
        <v>0</v>
      </c>
      <c r="P2068">
        <v>65</v>
      </c>
      <c r="Q2068" s="10">
        <f t="shared" si="192"/>
        <v>219</v>
      </c>
      <c r="R2068" s="10">
        <f t="shared" si="197"/>
        <v>67.260000000000005</v>
      </c>
      <c r="S2068" t="b">
        <v>1</v>
      </c>
      <c r="T2068" t="s">
        <v>8293</v>
      </c>
      <c r="U2068" s="12" t="s">
        <v>8328</v>
      </c>
      <c r="V2068" t="s">
        <v>8358</v>
      </c>
    </row>
    <row r="2069" spans="1:22" ht="45" hidden="1" x14ac:dyDescent="0.25">
      <c r="A2069">
        <v>2067</v>
      </c>
      <c r="B2069" s="3" t="s">
        <v>2068</v>
      </c>
      <c r="C2069" s="9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f t="shared" si="193"/>
        <v>42148.853888888887</v>
      </c>
      <c r="K2069" s="10">
        <f t="shared" si="194"/>
        <v>2015</v>
      </c>
      <c r="L2069">
        <v>1429648176</v>
      </c>
      <c r="M2069" s="14">
        <f t="shared" si="195"/>
        <v>42115.853888888887</v>
      </c>
      <c r="N2069" s="10">
        <f t="shared" si="196"/>
        <v>2015</v>
      </c>
      <c r="O2069" t="b">
        <v>0</v>
      </c>
      <c r="P2069">
        <v>10</v>
      </c>
      <c r="Q2069" s="10">
        <f t="shared" si="192"/>
        <v>127</v>
      </c>
      <c r="R2069" s="10">
        <f t="shared" si="197"/>
        <v>62.8</v>
      </c>
      <c r="S2069" t="b">
        <v>1</v>
      </c>
      <c r="T2069" t="s">
        <v>8293</v>
      </c>
      <c r="U2069" s="12" t="s">
        <v>8328</v>
      </c>
      <c r="V2069" t="s">
        <v>8358</v>
      </c>
    </row>
    <row r="2070" spans="1:22" ht="60" hidden="1" x14ac:dyDescent="0.25">
      <c r="A2070">
        <v>2068</v>
      </c>
      <c r="B2070" s="3" t="s">
        <v>2069</v>
      </c>
      <c r="C2070" s="9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f t="shared" si="193"/>
        <v>42663.841608796298</v>
      </c>
      <c r="K2070" s="10">
        <f t="shared" si="194"/>
        <v>2016</v>
      </c>
      <c r="L2070">
        <v>1474402315</v>
      </c>
      <c r="M2070" s="14">
        <f t="shared" si="195"/>
        <v>42633.841608796298</v>
      </c>
      <c r="N2070" s="10">
        <f t="shared" si="196"/>
        <v>2016</v>
      </c>
      <c r="O2070" t="b">
        <v>0</v>
      </c>
      <c r="P2070">
        <v>76</v>
      </c>
      <c r="Q2070" s="10">
        <f t="shared" si="192"/>
        <v>105</v>
      </c>
      <c r="R2070" s="10">
        <f t="shared" si="197"/>
        <v>346.13</v>
      </c>
      <c r="S2070" t="b">
        <v>1</v>
      </c>
      <c r="T2070" t="s">
        <v>8293</v>
      </c>
      <c r="U2070" s="12" t="s">
        <v>8328</v>
      </c>
      <c r="V2070" t="s">
        <v>8358</v>
      </c>
    </row>
    <row r="2071" spans="1:22" ht="60" hidden="1" x14ac:dyDescent="0.25">
      <c r="A2071">
        <v>2069</v>
      </c>
      <c r="B2071" s="3" t="s">
        <v>2070</v>
      </c>
      <c r="C2071" s="9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f t="shared" si="193"/>
        <v>42371.972118055557</v>
      </c>
      <c r="K2071" s="10">
        <f t="shared" si="194"/>
        <v>2016</v>
      </c>
      <c r="L2071">
        <v>1449098391</v>
      </c>
      <c r="M2071" s="14">
        <f t="shared" si="195"/>
        <v>42340.972118055557</v>
      </c>
      <c r="N2071" s="10">
        <f t="shared" si="196"/>
        <v>2015</v>
      </c>
      <c r="O2071" t="b">
        <v>0</v>
      </c>
      <c r="P2071">
        <v>263</v>
      </c>
      <c r="Q2071" s="10">
        <f t="shared" si="192"/>
        <v>128</v>
      </c>
      <c r="R2071" s="10">
        <f t="shared" si="197"/>
        <v>244.12</v>
      </c>
      <c r="S2071" t="b">
        <v>1</v>
      </c>
      <c r="T2071" t="s">
        <v>8293</v>
      </c>
      <c r="U2071" s="12" t="s">
        <v>8328</v>
      </c>
      <c r="V2071" t="s">
        <v>8358</v>
      </c>
    </row>
    <row r="2072" spans="1:22" ht="60" hidden="1" x14ac:dyDescent="0.25">
      <c r="A2072">
        <v>2070</v>
      </c>
      <c r="B2072" s="3" t="s">
        <v>2071</v>
      </c>
      <c r="C2072" s="9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f t="shared" si="193"/>
        <v>42549.6565162037</v>
      </c>
      <c r="K2072" s="10">
        <f t="shared" si="194"/>
        <v>2016</v>
      </c>
      <c r="L2072">
        <v>1464536723</v>
      </c>
      <c r="M2072" s="14">
        <f t="shared" si="195"/>
        <v>42519.6565162037</v>
      </c>
      <c r="N2072" s="10">
        <f t="shared" si="196"/>
        <v>2016</v>
      </c>
      <c r="O2072" t="b">
        <v>0</v>
      </c>
      <c r="P2072">
        <v>1530</v>
      </c>
      <c r="Q2072" s="10">
        <f t="shared" si="192"/>
        <v>317</v>
      </c>
      <c r="R2072" s="10">
        <f t="shared" si="197"/>
        <v>259.25</v>
      </c>
      <c r="S2072" t="b">
        <v>1</v>
      </c>
      <c r="T2072" t="s">
        <v>8293</v>
      </c>
      <c r="U2072" s="12" t="s">
        <v>8328</v>
      </c>
      <c r="V2072" t="s">
        <v>8358</v>
      </c>
    </row>
    <row r="2073" spans="1:22" ht="60" hidden="1" x14ac:dyDescent="0.25">
      <c r="A2073">
        <v>2071</v>
      </c>
      <c r="B2073" s="3" t="s">
        <v>2072</v>
      </c>
      <c r="C2073" s="9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f t="shared" si="193"/>
        <v>42645.278749999998</v>
      </c>
      <c r="K2073" s="10">
        <f t="shared" si="194"/>
        <v>2016</v>
      </c>
      <c r="L2073">
        <v>1471502484</v>
      </c>
      <c r="M2073" s="14">
        <f t="shared" si="195"/>
        <v>42600.278749999998</v>
      </c>
      <c r="N2073" s="10">
        <f t="shared" si="196"/>
        <v>2016</v>
      </c>
      <c r="O2073" t="b">
        <v>0</v>
      </c>
      <c r="P2073">
        <v>278</v>
      </c>
      <c r="Q2073" s="10">
        <f t="shared" si="192"/>
        <v>281</v>
      </c>
      <c r="R2073" s="10">
        <f t="shared" si="197"/>
        <v>201.96</v>
      </c>
      <c r="S2073" t="b">
        <v>1</v>
      </c>
      <c r="T2073" t="s">
        <v>8293</v>
      </c>
      <c r="U2073" s="12" t="s">
        <v>8328</v>
      </c>
      <c r="V2073" t="s">
        <v>8358</v>
      </c>
    </row>
    <row r="2074" spans="1:22" ht="60" hidden="1" x14ac:dyDescent="0.25">
      <c r="A2074">
        <v>2072</v>
      </c>
      <c r="B2074" s="3" t="s">
        <v>2073</v>
      </c>
      <c r="C2074" s="9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f t="shared" si="193"/>
        <v>42497.581388888888</v>
      </c>
      <c r="K2074" s="10">
        <f t="shared" si="194"/>
        <v>2016</v>
      </c>
      <c r="L2074">
        <v>1460037432</v>
      </c>
      <c r="M2074" s="14">
        <f t="shared" si="195"/>
        <v>42467.581388888888</v>
      </c>
      <c r="N2074" s="10">
        <f t="shared" si="196"/>
        <v>2016</v>
      </c>
      <c r="O2074" t="b">
        <v>0</v>
      </c>
      <c r="P2074">
        <v>350</v>
      </c>
      <c r="Q2074" s="10">
        <f t="shared" si="192"/>
        <v>111</v>
      </c>
      <c r="R2074" s="10">
        <f t="shared" si="197"/>
        <v>226.21</v>
      </c>
      <c r="S2074" t="b">
        <v>1</v>
      </c>
      <c r="T2074" t="s">
        <v>8293</v>
      </c>
      <c r="U2074" s="12" t="s">
        <v>8328</v>
      </c>
      <c r="V2074" t="s">
        <v>8358</v>
      </c>
    </row>
    <row r="2075" spans="1:22" ht="60" hidden="1" x14ac:dyDescent="0.25">
      <c r="A2075">
        <v>2073</v>
      </c>
      <c r="B2075" s="3" t="s">
        <v>2074</v>
      </c>
      <c r="C2075" s="9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f t="shared" si="193"/>
        <v>42132.668032407411</v>
      </c>
      <c r="K2075" s="10">
        <f t="shared" si="194"/>
        <v>2015</v>
      </c>
      <c r="L2075">
        <v>1427212918</v>
      </c>
      <c r="M2075" s="14">
        <f t="shared" si="195"/>
        <v>42087.668032407411</v>
      </c>
      <c r="N2075" s="10">
        <f t="shared" si="196"/>
        <v>2015</v>
      </c>
      <c r="O2075" t="b">
        <v>0</v>
      </c>
      <c r="P2075">
        <v>470</v>
      </c>
      <c r="Q2075" s="10">
        <f t="shared" si="192"/>
        <v>153</v>
      </c>
      <c r="R2075" s="10">
        <f t="shared" si="197"/>
        <v>324.69</v>
      </c>
      <c r="S2075" t="b">
        <v>1</v>
      </c>
      <c r="T2075" t="s">
        <v>8293</v>
      </c>
      <c r="U2075" s="12" t="s">
        <v>8328</v>
      </c>
      <c r="V2075" t="s">
        <v>8358</v>
      </c>
    </row>
    <row r="2076" spans="1:22" ht="30" hidden="1" x14ac:dyDescent="0.25">
      <c r="A2076">
        <v>2074</v>
      </c>
      <c r="B2076" s="3" t="s">
        <v>2075</v>
      </c>
      <c r="C2076" s="9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f t="shared" si="193"/>
        <v>42496.826180555552</v>
      </c>
      <c r="K2076" s="10">
        <f t="shared" si="194"/>
        <v>2016</v>
      </c>
      <c r="L2076">
        <v>1459972182</v>
      </c>
      <c r="M2076" s="14">
        <f t="shared" si="195"/>
        <v>42466.826180555552</v>
      </c>
      <c r="N2076" s="10">
        <f t="shared" si="196"/>
        <v>2016</v>
      </c>
      <c r="O2076" t="b">
        <v>0</v>
      </c>
      <c r="P2076">
        <v>3</v>
      </c>
      <c r="Q2076" s="10">
        <f t="shared" si="192"/>
        <v>103</v>
      </c>
      <c r="R2076" s="10">
        <f t="shared" si="197"/>
        <v>205</v>
      </c>
      <c r="S2076" t="b">
        <v>1</v>
      </c>
      <c r="T2076" t="s">
        <v>8293</v>
      </c>
      <c r="U2076" s="12" t="s">
        <v>8328</v>
      </c>
      <c r="V2076" t="s">
        <v>8358</v>
      </c>
    </row>
    <row r="2077" spans="1:22" ht="45" hidden="1" x14ac:dyDescent="0.25">
      <c r="A2077">
        <v>2075</v>
      </c>
      <c r="B2077" s="3" t="s">
        <v>2076</v>
      </c>
      <c r="C2077" s="9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f t="shared" si="193"/>
        <v>41480.681574074071</v>
      </c>
      <c r="K2077" s="10">
        <f t="shared" si="194"/>
        <v>2013</v>
      </c>
      <c r="L2077">
        <v>1372177288</v>
      </c>
      <c r="M2077" s="14">
        <f t="shared" si="195"/>
        <v>41450.681574074071</v>
      </c>
      <c r="N2077" s="10">
        <f t="shared" si="196"/>
        <v>2013</v>
      </c>
      <c r="O2077" t="b">
        <v>0</v>
      </c>
      <c r="P2077">
        <v>8200</v>
      </c>
      <c r="Q2077" s="10">
        <f t="shared" si="192"/>
        <v>1678</v>
      </c>
      <c r="R2077" s="10">
        <f t="shared" si="197"/>
        <v>20.47</v>
      </c>
      <c r="S2077" t="b">
        <v>1</v>
      </c>
      <c r="T2077" t="s">
        <v>8293</v>
      </c>
      <c r="U2077" s="12" t="s">
        <v>8328</v>
      </c>
      <c r="V2077" t="s">
        <v>8358</v>
      </c>
    </row>
    <row r="2078" spans="1:22" ht="30" hidden="1" x14ac:dyDescent="0.25">
      <c r="A2078">
        <v>2076</v>
      </c>
      <c r="B2078" s="3" t="s">
        <v>2077</v>
      </c>
      <c r="C2078" s="9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f t="shared" si="193"/>
        <v>41843.880659722221</v>
      </c>
      <c r="K2078" s="10">
        <f t="shared" si="194"/>
        <v>2014</v>
      </c>
      <c r="L2078">
        <v>1402693689</v>
      </c>
      <c r="M2078" s="14">
        <f t="shared" si="195"/>
        <v>41803.880659722221</v>
      </c>
      <c r="N2078" s="10">
        <f t="shared" si="196"/>
        <v>2014</v>
      </c>
      <c r="O2078" t="b">
        <v>0</v>
      </c>
      <c r="P2078">
        <v>8359</v>
      </c>
      <c r="Q2078" s="10">
        <f t="shared" si="192"/>
        <v>543</v>
      </c>
      <c r="R2078" s="10">
        <f t="shared" si="197"/>
        <v>116.35</v>
      </c>
      <c r="S2078" t="b">
        <v>1</v>
      </c>
      <c r="T2078" t="s">
        <v>8293</v>
      </c>
      <c r="U2078" s="12" t="s">
        <v>8328</v>
      </c>
      <c r="V2078" t="s">
        <v>8358</v>
      </c>
    </row>
    <row r="2079" spans="1:22" ht="45" hidden="1" x14ac:dyDescent="0.25">
      <c r="A2079">
        <v>2077</v>
      </c>
      <c r="B2079" s="3" t="s">
        <v>2078</v>
      </c>
      <c r="C2079" s="9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f t="shared" si="193"/>
        <v>42160.875</v>
      </c>
      <c r="K2079" s="10">
        <f t="shared" si="194"/>
        <v>2015</v>
      </c>
      <c r="L2079">
        <v>1428541276</v>
      </c>
      <c r="M2079" s="14">
        <f t="shared" si="195"/>
        <v>42103.042546296296</v>
      </c>
      <c r="N2079" s="10">
        <f t="shared" si="196"/>
        <v>2015</v>
      </c>
      <c r="O2079" t="b">
        <v>0</v>
      </c>
      <c r="P2079">
        <v>188</v>
      </c>
      <c r="Q2079" s="10">
        <f t="shared" si="192"/>
        <v>116</v>
      </c>
      <c r="R2079" s="10">
        <f t="shared" si="197"/>
        <v>307.2</v>
      </c>
      <c r="S2079" t="b">
        <v>1</v>
      </c>
      <c r="T2079" t="s">
        <v>8293</v>
      </c>
      <c r="U2079" s="12" t="s">
        <v>8328</v>
      </c>
      <c r="V2079" t="s">
        <v>8358</v>
      </c>
    </row>
    <row r="2080" spans="1:22" ht="45" hidden="1" x14ac:dyDescent="0.25">
      <c r="A2080">
        <v>2078</v>
      </c>
      <c r="B2080" s="3" t="s">
        <v>2079</v>
      </c>
      <c r="C2080" s="9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f t="shared" si="193"/>
        <v>42722.771493055552</v>
      </c>
      <c r="K2080" s="10">
        <f t="shared" si="194"/>
        <v>2016</v>
      </c>
      <c r="L2080">
        <v>1479493857</v>
      </c>
      <c r="M2080" s="14">
        <f t="shared" si="195"/>
        <v>42692.771493055552</v>
      </c>
      <c r="N2080" s="10">
        <f t="shared" si="196"/>
        <v>2016</v>
      </c>
      <c r="O2080" t="b">
        <v>0</v>
      </c>
      <c r="P2080">
        <v>48</v>
      </c>
      <c r="Q2080" s="10">
        <f t="shared" si="192"/>
        <v>131</v>
      </c>
      <c r="R2080" s="10">
        <f t="shared" si="197"/>
        <v>546.69000000000005</v>
      </c>
      <c r="S2080" t="b">
        <v>1</v>
      </c>
      <c r="T2080" t="s">
        <v>8293</v>
      </c>
      <c r="U2080" s="12" t="s">
        <v>8328</v>
      </c>
      <c r="V2080" t="s">
        <v>8358</v>
      </c>
    </row>
    <row r="2081" spans="1:22" ht="60" hidden="1" x14ac:dyDescent="0.25">
      <c r="A2081">
        <v>2079</v>
      </c>
      <c r="B2081" s="3" t="s">
        <v>2080</v>
      </c>
      <c r="C2081" s="9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f t="shared" si="193"/>
        <v>42180.791666666672</v>
      </c>
      <c r="K2081" s="10">
        <f t="shared" si="194"/>
        <v>2015</v>
      </c>
      <c r="L2081">
        <v>1432659793</v>
      </c>
      <c r="M2081" s="14">
        <f t="shared" si="195"/>
        <v>42150.71056712963</v>
      </c>
      <c r="N2081" s="10">
        <f t="shared" si="196"/>
        <v>2015</v>
      </c>
      <c r="O2081" t="b">
        <v>0</v>
      </c>
      <c r="P2081">
        <v>607</v>
      </c>
      <c r="Q2081" s="10">
        <f t="shared" si="192"/>
        <v>288</v>
      </c>
      <c r="R2081" s="10">
        <f t="shared" si="197"/>
        <v>47.47</v>
      </c>
      <c r="S2081" t="b">
        <v>1</v>
      </c>
      <c r="T2081" t="s">
        <v>8293</v>
      </c>
      <c r="U2081" s="12" t="s">
        <v>8328</v>
      </c>
      <c r="V2081" t="s">
        <v>8358</v>
      </c>
    </row>
    <row r="2082" spans="1:22" ht="60" hidden="1" x14ac:dyDescent="0.25">
      <c r="A2082">
        <v>2080</v>
      </c>
      <c r="B2082" s="3" t="s">
        <v>2081</v>
      </c>
      <c r="C2082" s="9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f t="shared" si="193"/>
        <v>42319.998842592591</v>
      </c>
      <c r="K2082" s="10">
        <f t="shared" si="194"/>
        <v>2015</v>
      </c>
      <c r="L2082">
        <v>1444690700</v>
      </c>
      <c r="M2082" s="14">
        <f t="shared" si="195"/>
        <v>42289.957175925927</v>
      </c>
      <c r="N2082" s="10">
        <f t="shared" si="196"/>
        <v>2015</v>
      </c>
      <c r="O2082" t="b">
        <v>0</v>
      </c>
      <c r="P2082">
        <v>50</v>
      </c>
      <c r="Q2082" s="10">
        <f t="shared" si="192"/>
        <v>508</v>
      </c>
      <c r="R2082" s="10">
        <f t="shared" si="197"/>
        <v>101.56</v>
      </c>
      <c r="S2082" t="b">
        <v>1</v>
      </c>
      <c r="T2082" t="s">
        <v>8293</v>
      </c>
      <c r="U2082" s="12" t="s">
        <v>8328</v>
      </c>
      <c r="V2082" t="s">
        <v>8358</v>
      </c>
    </row>
    <row r="2083" spans="1:22" ht="60" hidden="1" x14ac:dyDescent="0.25">
      <c r="A2083">
        <v>2081</v>
      </c>
      <c r="B2083" s="3" t="s">
        <v>2082</v>
      </c>
      <c r="C2083" s="9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f t="shared" si="193"/>
        <v>41045.207638888889</v>
      </c>
      <c r="K2083" s="10">
        <f t="shared" si="194"/>
        <v>2012</v>
      </c>
      <c r="L2083">
        <v>1333597555</v>
      </c>
      <c r="M2083" s="14">
        <f t="shared" si="195"/>
        <v>41004.156886574077</v>
      </c>
      <c r="N2083" s="10">
        <f t="shared" si="196"/>
        <v>2012</v>
      </c>
      <c r="O2083" t="b">
        <v>0</v>
      </c>
      <c r="P2083">
        <v>55</v>
      </c>
      <c r="Q2083" s="10">
        <f t="shared" si="192"/>
        <v>115</v>
      </c>
      <c r="R2083" s="10">
        <f t="shared" si="197"/>
        <v>72.91</v>
      </c>
      <c r="S2083" t="b">
        <v>1</v>
      </c>
      <c r="T2083" t="s">
        <v>8277</v>
      </c>
      <c r="U2083" s="12" t="s">
        <v>8334</v>
      </c>
      <c r="V2083" t="s">
        <v>8338</v>
      </c>
    </row>
    <row r="2084" spans="1:22" ht="60" hidden="1" x14ac:dyDescent="0.25">
      <c r="A2084">
        <v>2082</v>
      </c>
      <c r="B2084" s="3" t="s">
        <v>2083</v>
      </c>
      <c r="C2084" s="9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f t="shared" si="193"/>
        <v>40871.161990740737</v>
      </c>
      <c r="K2084" s="10">
        <f t="shared" si="194"/>
        <v>2011</v>
      </c>
      <c r="L2084">
        <v>1316919196</v>
      </c>
      <c r="M2084" s="14">
        <f t="shared" si="195"/>
        <v>40811.120324074072</v>
      </c>
      <c r="N2084" s="10">
        <f t="shared" si="196"/>
        <v>2011</v>
      </c>
      <c r="O2084" t="b">
        <v>0</v>
      </c>
      <c r="P2084">
        <v>38</v>
      </c>
      <c r="Q2084" s="10">
        <f t="shared" si="192"/>
        <v>111</v>
      </c>
      <c r="R2084" s="10">
        <f t="shared" si="197"/>
        <v>43.71</v>
      </c>
      <c r="S2084" t="b">
        <v>1</v>
      </c>
      <c r="T2084" t="s">
        <v>8277</v>
      </c>
      <c r="U2084" s="12" t="s">
        <v>8334</v>
      </c>
      <c r="V2084" t="s">
        <v>8338</v>
      </c>
    </row>
    <row r="2085" spans="1:22" ht="60" hidden="1" x14ac:dyDescent="0.25">
      <c r="A2085">
        <v>2083</v>
      </c>
      <c r="B2085" s="3" t="s">
        <v>2084</v>
      </c>
      <c r="C2085" s="9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f t="shared" si="193"/>
        <v>41064.72216435185</v>
      </c>
      <c r="K2085" s="10">
        <f t="shared" si="194"/>
        <v>2012</v>
      </c>
      <c r="L2085">
        <v>1336238395</v>
      </c>
      <c r="M2085" s="14">
        <f t="shared" si="195"/>
        <v>41034.72216435185</v>
      </c>
      <c r="N2085" s="10">
        <f t="shared" si="196"/>
        <v>2012</v>
      </c>
      <c r="O2085" t="b">
        <v>0</v>
      </c>
      <c r="P2085">
        <v>25</v>
      </c>
      <c r="Q2085" s="10">
        <f t="shared" si="192"/>
        <v>113</v>
      </c>
      <c r="R2085" s="10">
        <f t="shared" si="197"/>
        <v>34</v>
      </c>
      <c r="S2085" t="b">
        <v>1</v>
      </c>
      <c r="T2085" t="s">
        <v>8277</v>
      </c>
      <c r="U2085" s="12" t="s">
        <v>8334</v>
      </c>
      <c r="V2085" t="s">
        <v>8338</v>
      </c>
    </row>
    <row r="2086" spans="1:22" ht="45" hidden="1" x14ac:dyDescent="0.25">
      <c r="A2086">
        <v>2084</v>
      </c>
      <c r="B2086" s="3" t="s">
        <v>2085</v>
      </c>
      <c r="C2086" s="9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f t="shared" si="193"/>
        <v>41763.290972222225</v>
      </c>
      <c r="K2086" s="10">
        <f t="shared" si="194"/>
        <v>2014</v>
      </c>
      <c r="L2086">
        <v>1396468782</v>
      </c>
      <c r="M2086" s="14">
        <f t="shared" si="195"/>
        <v>41731.833124999997</v>
      </c>
      <c r="N2086" s="10">
        <f t="shared" si="196"/>
        <v>2014</v>
      </c>
      <c r="O2086" t="b">
        <v>0</v>
      </c>
      <c r="P2086">
        <v>46</v>
      </c>
      <c r="Q2086" s="10">
        <f t="shared" si="192"/>
        <v>108</v>
      </c>
      <c r="R2086" s="10">
        <f t="shared" si="197"/>
        <v>70.650000000000006</v>
      </c>
      <c r="S2086" t="b">
        <v>1</v>
      </c>
      <c r="T2086" t="s">
        <v>8277</v>
      </c>
      <c r="U2086" s="12" t="s">
        <v>8334</v>
      </c>
      <c r="V2086" t="s">
        <v>8338</v>
      </c>
    </row>
    <row r="2087" spans="1:22" ht="60" hidden="1" x14ac:dyDescent="0.25">
      <c r="A2087">
        <v>2085</v>
      </c>
      <c r="B2087" s="3" t="s">
        <v>2086</v>
      </c>
      <c r="C2087" s="9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f t="shared" si="193"/>
        <v>41105.835497685184</v>
      </c>
      <c r="K2087" s="10">
        <f t="shared" si="194"/>
        <v>2012</v>
      </c>
      <c r="L2087">
        <v>1339790587</v>
      </c>
      <c r="M2087" s="14">
        <f t="shared" si="195"/>
        <v>41075.835497685184</v>
      </c>
      <c r="N2087" s="10">
        <f t="shared" si="196"/>
        <v>2012</v>
      </c>
      <c r="O2087" t="b">
        <v>0</v>
      </c>
      <c r="P2087">
        <v>83</v>
      </c>
      <c r="Q2087" s="10">
        <f t="shared" si="192"/>
        <v>124</v>
      </c>
      <c r="R2087" s="10">
        <f t="shared" si="197"/>
        <v>89.3</v>
      </c>
      <c r="S2087" t="b">
        <v>1</v>
      </c>
      <c r="T2087" t="s">
        <v>8277</v>
      </c>
      <c r="U2087" s="12" t="s">
        <v>8334</v>
      </c>
      <c r="V2087" t="s">
        <v>8338</v>
      </c>
    </row>
    <row r="2088" spans="1:22" ht="45" hidden="1" x14ac:dyDescent="0.25">
      <c r="A2088">
        <v>2086</v>
      </c>
      <c r="B2088" s="3" t="s">
        <v>2087</v>
      </c>
      <c r="C2088" s="9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f t="shared" si="193"/>
        <v>40891.207638888889</v>
      </c>
      <c r="K2088" s="10">
        <f t="shared" si="194"/>
        <v>2011</v>
      </c>
      <c r="L2088">
        <v>1321200332</v>
      </c>
      <c r="M2088" s="14">
        <f t="shared" si="195"/>
        <v>40860.67050925926</v>
      </c>
      <c r="N2088" s="10">
        <f t="shared" si="196"/>
        <v>2011</v>
      </c>
      <c r="O2088" t="b">
        <v>0</v>
      </c>
      <c r="P2088">
        <v>35</v>
      </c>
      <c r="Q2088" s="10">
        <f t="shared" si="192"/>
        <v>101</v>
      </c>
      <c r="R2088" s="10">
        <f t="shared" si="197"/>
        <v>115.09</v>
      </c>
      <c r="S2088" t="b">
        <v>1</v>
      </c>
      <c r="T2088" t="s">
        <v>8277</v>
      </c>
      <c r="U2088" s="12" t="s">
        <v>8334</v>
      </c>
      <c r="V2088" t="s">
        <v>8338</v>
      </c>
    </row>
    <row r="2089" spans="1:22" ht="60" hidden="1" x14ac:dyDescent="0.25">
      <c r="A2089">
        <v>2087</v>
      </c>
      <c r="B2089" s="3" t="s">
        <v>2088</v>
      </c>
      <c r="C2089" s="9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f t="shared" si="193"/>
        <v>40794.204375000001</v>
      </c>
      <c r="K2089" s="10">
        <f t="shared" si="194"/>
        <v>2011</v>
      </c>
      <c r="L2089">
        <v>1312865658</v>
      </c>
      <c r="M2089" s="14">
        <f t="shared" si="195"/>
        <v>40764.204375000001</v>
      </c>
      <c r="N2089" s="10">
        <f t="shared" si="196"/>
        <v>2011</v>
      </c>
      <c r="O2089" t="b">
        <v>0</v>
      </c>
      <c r="P2089">
        <v>25</v>
      </c>
      <c r="Q2089" s="10">
        <f t="shared" si="192"/>
        <v>104</v>
      </c>
      <c r="R2089" s="10">
        <f t="shared" si="197"/>
        <v>62.12</v>
      </c>
      <c r="S2089" t="b">
        <v>1</v>
      </c>
      <c r="T2089" t="s">
        <v>8277</v>
      </c>
      <c r="U2089" s="12" t="s">
        <v>8334</v>
      </c>
      <c r="V2089" t="s">
        <v>8338</v>
      </c>
    </row>
    <row r="2090" spans="1:22" ht="60" hidden="1" x14ac:dyDescent="0.25">
      <c r="A2090">
        <v>2088</v>
      </c>
      <c r="B2090" s="3" t="s">
        <v>2089</v>
      </c>
      <c r="C2090" s="9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f t="shared" si="193"/>
        <v>40432.165972222225</v>
      </c>
      <c r="K2090" s="10">
        <f t="shared" si="194"/>
        <v>2010</v>
      </c>
      <c r="L2090">
        <v>1281028152</v>
      </c>
      <c r="M2090" s="14">
        <f t="shared" si="195"/>
        <v>40395.714722222219</v>
      </c>
      <c r="N2090" s="10">
        <f t="shared" si="196"/>
        <v>2010</v>
      </c>
      <c r="O2090" t="b">
        <v>0</v>
      </c>
      <c r="P2090">
        <v>75</v>
      </c>
      <c r="Q2090" s="10">
        <f t="shared" si="192"/>
        <v>116</v>
      </c>
      <c r="R2090" s="10">
        <f t="shared" si="197"/>
        <v>46.2</v>
      </c>
      <c r="S2090" t="b">
        <v>1</v>
      </c>
      <c r="T2090" t="s">
        <v>8277</v>
      </c>
      <c r="U2090" s="12" t="s">
        <v>8334</v>
      </c>
      <c r="V2090" t="s">
        <v>8338</v>
      </c>
    </row>
    <row r="2091" spans="1:22" ht="30" hidden="1" x14ac:dyDescent="0.25">
      <c r="A2091">
        <v>2089</v>
      </c>
      <c r="B2091" s="3" t="s">
        <v>2090</v>
      </c>
      <c r="C2091" s="9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f t="shared" si="193"/>
        <v>41488.076319444444</v>
      </c>
      <c r="K2091" s="10">
        <f t="shared" si="194"/>
        <v>2013</v>
      </c>
      <c r="L2091">
        <v>1372384194</v>
      </c>
      <c r="M2091" s="14">
        <f t="shared" si="195"/>
        <v>41453.076319444444</v>
      </c>
      <c r="N2091" s="10">
        <f t="shared" si="196"/>
        <v>2013</v>
      </c>
      <c r="O2091" t="b">
        <v>0</v>
      </c>
      <c r="P2091">
        <v>62</v>
      </c>
      <c r="Q2091" s="10">
        <f t="shared" si="192"/>
        <v>120</v>
      </c>
      <c r="R2091" s="10">
        <f t="shared" si="197"/>
        <v>48.55</v>
      </c>
      <c r="S2091" t="b">
        <v>1</v>
      </c>
      <c r="T2091" t="s">
        <v>8277</v>
      </c>
      <c r="U2091" s="12" t="s">
        <v>8334</v>
      </c>
      <c r="V2091" t="s">
        <v>8338</v>
      </c>
    </row>
    <row r="2092" spans="1:22" ht="60" hidden="1" x14ac:dyDescent="0.25">
      <c r="A2092">
        <v>2090</v>
      </c>
      <c r="B2092" s="3" t="s">
        <v>2091</v>
      </c>
      <c r="C2092" s="9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f t="shared" si="193"/>
        <v>41329.381423611114</v>
      </c>
      <c r="K2092" s="10">
        <f t="shared" si="194"/>
        <v>2013</v>
      </c>
      <c r="L2092">
        <v>1359104955</v>
      </c>
      <c r="M2092" s="14">
        <f t="shared" si="195"/>
        <v>41299.381423611114</v>
      </c>
      <c r="N2092" s="10">
        <f t="shared" si="196"/>
        <v>2013</v>
      </c>
      <c r="O2092" t="b">
        <v>0</v>
      </c>
      <c r="P2092">
        <v>160</v>
      </c>
      <c r="Q2092" s="10">
        <f t="shared" si="192"/>
        <v>115</v>
      </c>
      <c r="R2092" s="10">
        <f t="shared" si="197"/>
        <v>57.52</v>
      </c>
      <c r="S2092" t="b">
        <v>1</v>
      </c>
      <c r="T2092" t="s">
        <v>8277</v>
      </c>
      <c r="U2092" s="12" t="s">
        <v>8334</v>
      </c>
      <c r="V2092" t="s">
        <v>8338</v>
      </c>
    </row>
    <row r="2093" spans="1:22" ht="60" hidden="1" x14ac:dyDescent="0.25">
      <c r="A2093">
        <v>2091</v>
      </c>
      <c r="B2093" s="3" t="s">
        <v>2092</v>
      </c>
      <c r="C2093" s="9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f t="shared" si="193"/>
        <v>40603.833333333336</v>
      </c>
      <c r="K2093" s="10">
        <f t="shared" si="194"/>
        <v>2011</v>
      </c>
      <c r="L2093">
        <v>1294818278</v>
      </c>
      <c r="M2093" s="14">
        <f t="shared" si="195"/>
        <v>40555.322662037033</v>
      </c>
      <c r="N2093" s="10">
        <f t="shared" si="196"/>
        <v>2011</v>
      </c>
      <c r="O2093" t="b">
        <v>0</v>
      </c>
      <c r="P2093">
        <v>246</v>
      </c>
      <c r="Q2093" s="10">
        <f t="shared" si="192"/>
        <v>120</v>
      </c>
      <c r="R2093" s="10">
        <f t="shared" si="197"/>
        <v>88.15</v>
      </c>
      <c r="S2093" t="b">
        <v>1</v>
      </c>
      <c r="T2093" t="s">
        <v>8277</v>
      </c>
      <c r="U2093" s="12" t="s">
        <v>8334</v>
      </c>
      <c r="V2093" t="s">
        <v>8338</v>
      </c>
    </row>
    <row r="2094" spans="1:22" ht="45" hidden="1" x14ac:dyDescent="0.25">
      <c r="A2094">
        <v>2092</v>
      </c>
      <c r="B2094" s="3" t="s">
        <v>2093</v>
      </c>
      <c r="C2094" s="9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f t="shared" si="193"/>
        <v>40823.707546296297</v>
      </c>
      <c r="K2094" s="10">
        <f t="shared" si="194"/>
        <v>2011</v>
      </c>
      <c r="L2094">
        <v>1312822732</v>
      </c>
      <c r="M2094" s="14">
        <f t="shared" si="195"/>
        <v>40763.707546296297</v>
      </c>
      <c r="N2094" s="10">
        <f t="shared" si="196"/>
        <v>2011</v>
      </c>
      <c r="O2094" t="b">
        <v>0</v>
      </c>
      <c r="P2094">
        <v>55</v>
      </c>
      <c r="Q2094" s="10">
        <f t="shared" si="192"/>
        <v>101</v>
      </c>
      <c r="R2094" s="10">
        <f t="shared" si="197"/>
        <v>110.49</v>
      </c>
      <c r="S2094" t="b">
        <v>1</v>
      </c>
      <c r="T2094" t="s">
        <v>8277</v>
      </c>
      <c r="U2094" s="12" t="s">
        <v>8334</v>
      </c>
      <c r="V2094" t="s">
        <v>8338</v>
      </c>
    </row>
    <row r="2095" spans="1:22" ht="45" hidden="1" x14ac:dyDescent="0.25">
      <c r="A2095">
        <v>2093</v>
      </c>
      <c r="B2095" s="3" t="s">
        <v>2094</v>
      </c>
      <c r="C2095" s="9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f t="shared" si="193"/>
        <v>41265.896203703705</v>
      </c>
      <c r="K2095" s="10">
        <f t="shared" si="194"/>
        <v>2012</v>
      </c>
      <c r="L2095">
        <v>1351024232</v>
      </c>
      <c r="M2095" s="14">
        <f t="shared" si="195"/>
        <v>41205.854537037041</v>
      </c>
      <c r="N2095" s="10">
        <f t="shared" si="196"/>
        <v>2012</v>
      </c>
      <c r="O2095" t="b">
        <v>0</v>
      </c>
      <c r="P2095">
        <v>23</v>
      </c>
      <c r="Q2095" s="10">
        <f t="shared" si="192"/>
        <v>102</v>
      </c>
      <c r="R2095" s="10">
        <f t="shared" si="197"/>
        <v>66.83</v>
      </c>
      <c r="S2095" t="b">
        <v>1</v>
      </c>
      <c r="T2095" t="s">
        <v>8277</v>
      </c>
      <c r="U2095" s="12" t="s">
        <v>8334</v>
      </c>
      <c r="V2095" t="s">
        <v>8338</v>
      </c>
    </row>
    <row r="2096" spans="1:22" ht="60" hidden="1" x14ac:dyDescent="0.25">
      <c r="A2096">
        <v>2094</v>
      </c>
      <c r="B2096" s="3" t="s">
        <v>2095</v>
      </c>
      <c r="C2096" s="9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f t="shared" si="193"/>
        <v>40973.125</v>
      </c>
      <c r="K2096" s="10">
        <f t="shared" si="194"/>
        <v>2012</v>
      </c>
      <c r="L2096">
        <v>1327969730</v>
      </c>
      <c r="M2096" s="14">
        <f t="shared" si="195"/>
        <v>40939.02002314815</v>
      </c>
      <c r="N2096" s="10">
        <f t="shared" si="196"/>
        <v>2012</v>
      </c>
      <c r="O2096" t="b">
        <v>0</v>
      </c>
      <c r="P2096">
        <v>72</v>
      </c>
      <c r="Q2096" s="10">
        <f t="shared" si="192"/>
        <v>121</v>
      </c>
      <c r="R2096" s="10">
        <f t="shared" si="197"/>
        <v>58.6</v>
      </c>
      <c r="S2096" t="b">
        <v>1</v>
      </c>
      <c r="T2096" t="s">
        <v>8277</v>
      </c>
      <c r="U2096" s="12" t="s">
        <v>8334</v>
      </c>
      <c r="V2096" t="s">
        <v>8338</v>
      </c>
    </row>
    <row r="2097" spans="1:22" ht="45" hidden="1" x14ac:dyDescent="0.25">
      <c r="A2097">
        <v>2095</v>
      </c>
      <c r="B2097" s="3" t="s">
        <v>2096</v>
      </c>
      <c r="C2097" s="9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f t="shared" si="193"/>
        <v>40818.733483796292</v>
      </c>
      <c r="K2097" s="10">
        <f t="shared" si="194"/>
        <v>2011</v>
      </c>
      <c r="L2097">
        <v>1312392973</v>
      </c>
      <c r="M2097" s="14">
        <f t="shared" si="195"/>
        <v>40758.733483796292</v>
      </c>
      <c r="N2097" s="10">
        <f t="shared" si="196"/>
        <v>2011</v>
      </c>
      <c r="O2097" t="b">
        <v>0</v>
      </c>
      <c r="P2097">
        <v>22</v>
      </c>
      <c r="Q2097" s="10">
        <f t="shared" si="192"/>
        <v>100</v>
      </c>
      <c r="R2097" s="10">
        <f t="shared" si="197"/>
        <v>113.64</v>
      </c>
      <c r="S2097" t="b">
        <v>1</v>
      </c>
      <c r="T2097" t="s">
        <v>8277</v>
      </c>
      <c r="U2097" s="12" t="s">
        <v>8334</v>
      </c>
      <c r="V2097" t="s">
        <v>8338</v>
      </c>
    </row>
    <row r="2098" spans="1:22" ht="45" hidden="1" x14ac:dyDescent="0.25">
      <c r="A2098">
        <v>2096</v>
      </c>
      <c r="B2098" s="3" t="s">
        <v>2097</v>
      </c>
      <c r="C2098" s="9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f t="shared" si="193"/>
        <v>41208.165972222225</v>
      </c>
      <c r="K2098" s="10">
        <f t="shared" si="194"/>
        <v>2012</v>
      </c>
      <c r="L2098">
        <v>1349892735</v>
      </c>
      <c r="M2098" s="14">
        <f t="shared" si="195"/>
        <v>41192.758506944447</v>
      </c>
      <c r="N2098" s="10">
        <f t="shared" si="196"/>
        <v>2012</v>
      </c>
      <c r="O2098" t="b">
        <v>0</v>
      </c>
      <c r="P2098">
        <v>14</v>
      </c>
      <c r="Q2098" s="10">
        <f t="shared" si="192"/>
        <v>102</v>
      </c>
      <c r="R2098" s="10">
        <f t="shared" si="197"/>
        <v>43.57</v>
      </c>
      <c r="S2098" t="b">
        <v>1</v>
      </c>
      <c r="T2098" t="s">
        <v>8277</v>
      </c>
      <c r="U2098" s="12" t="s">
        <v>8334</v>
      </c>
      <c r="V2098" t="s">
        <v>8338</v>
      </c>
    </row>
    <row r="2099" spans="1:22" ht="60" hidden="1" x14ac:dyDescent="0.25">
      <c r="A2099">
        <v>2097</v>
      </c>
      <c r="B2099" s="3" t="s">
        <v>2098</v>
      </c>
      <c r="C2099" s="9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f t="shared" si="193"/>
        <v>40878.626562500001</v>
      </c>
      <c r="K2099" s="10">
        <f t="shared" si="194"/>
        <v>2011</v>
      </c>
      <c r="L2099">
        <v>1317564135</v>
      </c>
      <c r="M2099" s="14">
        <f t="shared" si="195"/>
        <v>40818.58489583333</v>
      </c>
      <c r="N2099" s="10">
        <f t="shared" si="196"/>
        <v>2011</v>
      </c>
      <c r="O2099" t="b">
        <v>0</v>
      </c>
      <c r="P2099">
        <v>38</v>
      </c>
      <c r="Q2099" s="10">
        <f t="shared" si="192"/>
        <v>100</v>
      </c>
      <c r="R2099" s="10">
        <f t="shared" si="197"/>
        <v>78.95</v>
      </c>
      <c r="S2099" t="b">
        <v>1</v>
      </c>
      <c r="T2099" t="s">
        <v>8277</v>
      </c>
      <c r="U2099" s="12" t="s">
        <v>8334</v>
      </c>
      <c r="V2099" t="s">
        <v>8338</v>
      </c>
    </row>
    <row r="2100" spans="1:22" ht="45" hidden="1" x14ac:dyDescent="0.25">
      <c r="A2100">
        <v>2098</v>
      </c>
      <c r="B2100" s="3" t="s">
        <v>2099</v>
      </c>
      <c r="C2100" s="9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f t="shared" si="193"/>
        <v>40976.11383101852</v>
      </c>
      <c r="K2100" s="10">
        <f t="shared" si="194"/>
        <v>2012</v>
      </c>
      <c r="L2100">
        <v>1328582635</v>
      </c>
      <c r="M2100" s="14">
        <f t="shared" si="195"/>
        <v>40946.11383101852</v>
      </c>
      <c r="N2100" s="10">
        <f t="shared" si="196"/>
        <v>2012</v>
      </c>
      <c r="O2100" t="b">
        <v>0</v>
      </c>
      <c r="P2100">
        <v>32</v>
      </c>
      <c r="Q2100" s="10">
        <f t="shared" si="192"/>
        <v>100</v>
      </c>
      <c r="R2100" s="10">
        <f t="shared" si="197"/>
        <v>188.13</v>
      </c>
      <c r="S2100" t="b">
        <v>1</v>
      </c>
      <c r="T2100" t="s">
        <v>8277</v>
      </c>
      <c r="U2100" s="12" t="s">
        <v>8334</v>
      </c>
      <c r="V2100" t="s">
        <v>8338</v>
      </c>
    </row>
    <row r="2101" spans="1:22" hidden="1" x14ac:dyDescent="0.25">
      <c r="A2101">
        <v>2099</v>
      </c>
      <c r="B2101" s="3" t="s">
        <v>2100</v>
      </c>
      <c r="C2101" s="9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f t="shared" si="193"/>
        <v>42187.152777777781</v>
      </c>
      <c r="K2101" s="10">
        <f t="shared" si="194"/>
        <v>2015</v>
      </c>
      <c r="L2101">
        <v>1434650084</v>
      </c>
      <c r="M2101" s="14">
        <f t="shared" si="195"/>
        <v>42173.746342592596</v>
      </c>
      <c r="N2101" s="10">
        <f t="shared" si="196"/>
        <v>2015</v>
      </c>
      <c r="O2101" t="b">
        <v>0</v>
      </c>
      <c r="P2101">
        <v>63</v>
      </c>
      <c r="Q2101" s="10">
        <f t="shared" si="192"/>
        <v>132</v>
      </c>
      <c r="R2101" s="10">
        <f t="shared" si="197"/>
        <v>63.03</v>
      </c>
      <c r="S2101" t="b">
        <v>1</v>
      </c>
      <c r="T2101" t="s">
        <v>8277</v>
      </c>
      <c r="U2101" s="12" t="s">
        <v>8334</v>
      </c>
      <c r="V2101" t="s">
        <v>8338</v>
      </c>
    </row>
    <row r="2102" spans="1:22" ht="60" hidden="1" x14ac:dyDescent="0.25">
      <c r="A2102">
        <v>2100</v>
      </c>
      <c r="B2102" s="3" t="s">
        <v>2101</v>
      </c>
      <c r="C2102" s="9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f t="shared" si="193"/>
        <v>41090.165972222225</v>
      </c>
      <c r="K2102" s="10">
        <f t="shared" si="194"/>
        <v>2012</v>
      </c>
      <c r="L2102">
        <v>1339704141</v>
      </c>
      <c r="M2102" s="14">
        <f t="shared" si="195"/>
        <v>41074.834965277776</v>
      </c>
      <c r="N2102" s="10">
        <f t="shared" si="196"/>
        <v>2012</v>
      </c>
      <c r="O2102" t="b">
        <v>0</v>
      </c>
      <c r="P2102">
        <v>27</v>
      </c>
      <c r="Q2102" s="10">
        <f t="shared" si="192"/>
        <v>137</v>
      </c>
      <c r="R2102" s="10">
        <f t="shared" si="197"/>
        <v>30.37</v>
      </c>
      <c r="S2102" t="b">
        <v>1</v>
      </c>
      <c r="T2102" t="s">
        <v>8277</v>
      </c>
      <c r="U2102" s="12" t="s">
        <v>8334</v>
      </c>
      <c r="V2102" t="s">
        <v>8338</v>
      </c>
    </row>
    <row r="2103" spans="1:22" ht="60" hidden="1" x14ac:dyDescent="0.25">
      <c r="A2103">
        <v>2101</v>
      </c>
      <c r="B2103" s="3" t="s">
        <v>2102</v>
      </c>
      <c r="C2103" s="9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f t="shared" si="193"/>
        <v>40952.149467592593</v>
      </c>
      <c r="K2103" s="10">
        <f t="shared" si="194"/>
        <v>2012</v>
      </c>
      <c r="L2103">
        <v>1323920114</v>
      </c>
      <c r="M2103" s="14">
        <f t="shared" si="195"/>
        <v>40892.149467592593</v>
      </c>
      <c r="N2103" s="10">
        <f t="shared" si="196"/>
        <v>2011</v>
      </c>
      <c r="O2103" t="b">
        <v>0</v>
      </c>
      <c r="P2103">
        <v>44</v>
      </c>
      <c r="Q2103" s="10">
        <f t="shared" si="192"/>
        <v>113</v>
      </c>
      <c r="R2103" s="10">
        <f t="shared" si="197"/>
        <v>51.48</v>
      </c>
      <c r="S2103" t="b">
        <v>1</v>
      </c>
      <c r="T2103" t="s">
        <v>8277</v>
      </c>
      <c r="U2103" s="12" t="s">
        <v>8334</v>
      </c>
      <c r="V2103" t="s">
        <v>8338</v>
      </c>
    </row>
    <row r="2104" spans="1:22" ht="60" hidden="1" x14ac:dyDescent="0.25">
      <c r="A2104">
        <v>2102</v>
      </c>
      <c r="B2104" s="3" t="s">
        <v>2103</v>
      </c>
      <c r="C2104" s="9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f t="shared" si="193"/>
        <v>40668.868611111109</v>
      </c>
      <c r="K2104" s="10">
        <f t="shared" si="194"/>
        <v>2011</v>
      </c>
      <c r="L2104">
        <v>1302036648</v>
      </c>
      <c r="M2104" s="14">
        <f t="shared" si="195"/>
        <v>40638.868611111109</v>
      </c>
      <c r="N2104" s="10">
        <f t="shared" si="196"/>
        <v>2011</v>
      </c>
      <c r="O2104" t="b">
        <v>0</v>
      </c>
      <c r="P2104">
        <v>38</v>
      </c>
      <c r="Q2104" s="10">
        <f t="shared" si="192"/>
        <v>136</v>
      </c>
      <c r="R2104" s="10">
        <f t="shared" si="197"/>
        <v>35.79</v>
      </c>
      <c r="S2104" t="b">
        <v>1</v>
      </c>
      <c r="T2104" t="s">
        <v>8277</v>
      </c>
      <c r="U2104" s="12" t="s">
        <v>8334</v>
      </c>
      <c r="V2104" t="s">
        <v>8338</v>
      </c>
    </row>
    <row r="2105" spans="1:22" ht="30" hidden="1" x14ac:dyDescent="0.25">
      <c r="A2105">
        <v>2103</v>
      </c>
      <c r="B2105" s="3" t="s">
        <v>2104</v>
      </c>
      <c r="C2105" s="9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f t="shared" si="193"/>
        <v>41222.7966087963</v>
      </c>
      <c r="K2105" s="10">
        <f t="shared" si="194"/>
        <v>2012</v>
      </c>
      <c r="L2105">
        <v>1349892427</v>
      </c>
      <c r="M2105" s="14">
        <f t="shared" si="195"/>
        <v>41192.754942129628</v>
      </c>
      <c r="N2105" s="10">
        <f t="shared" si="196"/>
        <v>2012</v>
      </c>
      <c r="O2105" t="b">
        <v>0</v>
      </c>
      <c r="P2105">
        <v>115</v>
      </c>
      <c r="Q2105" s="10">
        <f t="shared" si="192"/>
        <v>146</v>
      </c>
      <c r="R2105" s="10">
        <f t="shared" si="197"/>
        <v>98.82</v>
      </c>
      <c r="S2105" t="b">
        <v>1</v>
      </c>
      <c r="T2105" t="s">
        <v>8277</v>
      </c>
      <c r="U2105" s="12" t="s">
        <v>8334</v>
      </c>
      <c r="V2105" t="s">
        <v>8338</v>
      </c>
    </row>
    <row r="2106" spans="1:22" ht="45" hidden="1" x14ac:dyDescent="0.25">
      <c r="A2106">
        <v>2104</v>
      </c>
      <c r="B2106" s="3" t="s">
        <v>2105</v>
      </c>
      <c r="C2106" s="9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f t="shared" si="193"/>
        <v>41425</v>
      </c>
      <c r="K2106" s="10">
        <f t="shared" si="194"/>
        <v>2013</v>
      </c>
      <c r="L2106">
        <v>1367286434</v>
      </c>
      <c r="M2106" s="14">
        <f t="shared" si="195"/>
        <v>41394.074467592596</v>
      </c>
      <c r="N2106" s="10">
        <f t="shared" si="196"/>
        <v>2013</v>
      </c>
      <c r="O2106" t="b">
        <v>0</v>
      </c>
      <c r="P2106">
        <v>37</v>
      </c>
      <c r="Q2106" s="10">
        <f t="shared" si="192"/>
        <v>130</v>
      </c>
      <c r="R2106" s="10">
        <f t="shared" si="197"/>
        <v>28</v>
      </c>
      <c r="S2106" t="b">
        <v>1</v>
      </c>
      <c r="T2106" t="s">
        <v>8277</v>
      </c>
      <c r="U2106" s="12" t="s">
        <v>8334</v>
      </c>
      <c r="V2106" t="s">
        <v>8338</v>
      </c>
    </row>
    <row r="2107" spans="1:22" ht="45" hidden="1" x14ac:dyDescent="0.25">
      <c r="A2107">
        <v>2105</v>
      </c>
      <c r="B2107" s="3" t="s">
        <v>2106</v>
      </c>
      <c r="C2107" s="9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f t="shared" si="193"/>
        <v>41964.166666666672</v>
      </c>
      <c r="K2107" s="10">
        <f t="shared" si="194"/>
        <v>2014</v>
      </c>
      <c r="L2107">
        <v>1415472953</v>
      </c>
      <c r="M2107" s="14">
        <f t="shared" si="195"/>
        <v>41951.788807870369</v>
      </c>
      <c r="N2107" s="10">
        <f t="shared" si="196"/>
        <v>2014</v>
      </c>
      <c r="O2107" t="b">
        <v>0</v>
      </c>
      <c r="P2107">
        <v>99</v>
      </c>
      <c r="Q2107" s="10">
        <f t="shared" si="192"/>
        <v>254</v>
      </c>
      <c r="R2107" s="10">
        <f t="shared" si="197"/>
        <v>51.31</v>
      </c>
      <c r="S2107" t="b">
        <v>1</v>
      </c>
      <c r="T2107" t="s">
        <v>8277</v>
      </c>
      <c r="U2107" s="12" t="s">
        <v>8334</v>
      </c>
      <c r="V2107" t="s">
        <v>8338</v>
      </c>
    </row>
    <row r="2108" spans="1:22" ht="60" hidden="1" x14ac:dyDescent="0.25">
      <c r="A2108">
        <v>2106</v>
      </c>
      <c r="B2108" s="3" t="s">
        <v>2107</v>
      </c>
      <c r="C2108" s="9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f t="shared" si="193"/>
        <v>41300.21497685185</v>
      </c>
      <c r="K2108" s="10">
        <f t="shared" si="194"/>
        <v>2013</v>
      </c>
      <c r="L2108">
        <v>1356584974</v>
      </c>
      <c r="M2108" s="14">
        <f t="shared" si="195"/>
        <v>41270.21497685185</v>
      </c>
      <c r="N2108" s="10">
        <f t="shared" si="196"/>
        <v>2012</v>
      </c>
      <c r="O2108" t="b">
        <v>0</v>
      </c>
      <c r="P2108">
        <v>44</v>
      </c>
      <c r="Q2108" s="10">
        <f t="shared" si="192"/>
        <v>107</v>
      </c>
      <c r="R2108" s="10">
        <f t="shared" si="197"/>
        <v>53.52</v>
      </c>
      <c r="S2108" t="b">
        <v>1</v>
      </c>
      <c r="T2108" t="s">
        <v>8277</v>
      </c>
      <c r="U2108" s="12" t="s">
        <v>8334</v>
      </c>
      <c r="V2108" t="s">
        <v>8338</v>
      </c>
    </row>
    <row r="2109" spans="1:22" ht="45" hidden="1" x14ac:dyDescent="0.25">
      <c r="A2109">
        <v>2107</v>
      </c>
      <c r="B2109" s="3" t="s">
        <v>2108</v>
      </c>
      <c r="C2109" s="9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f t="shared" si="193"/>
        <v>41955.752233796295</v>
      </c>
      <c r="K2109" s="10">
        <f t="shared" si="194"/>
        <v>2014</v>
      </c>
      <c r="L2109">
        <v>1413997393</v>
      </c>
      <c r="M2109" s="14">
        <f t="shared" si="195"/>
        <v>41934.71056712963</v>
      </c>
      <c r="N2109" s="10">
        <f t="shared" si="196"/>
        <v>2014</v>
      </c>
      <c r="O2109" t="b">
        <v>0</v>
      </c>
      <c r="P2109">
        <v>58</v>
      </c>
      <c r="Q2109" s="10">
        <f t="shared" si="192"/>
        <v>108</v>
      </c>
      <c r="R2109" s="10">
        <f t="shared" si="197"/>
        <v>37.15</v>
      </c>
      <c r="S2109" t="b">
        <v>1</v>
      </c>
      <c r="T2109" t="s">
        <v>8277</v>
      </c>
      <c r="U2109" s="12" t="s">
        <v>8334</v>
      </c>
      <c r="V2109" t="s">
        <v>8338</v>
      </c>
    </row>
    <row r="2110" spans="1:22" ht="60" hidden="1" x14ac:dyDescent="0.25">
      <c r="A2110">
        <v>2108</v>
      </c>
      <c r="B2110" s="3" t="s">
        <v>2109</v>
      </c>
      <c r="C2110" s="9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f t="shared" si="193"/>
        <v>41162.163194444445</v>
      </c>
      <c r="K2110" s="10">
        <f t="shared" si="194"/>
        <v>2012</v>
      </c>
      <c r="L2110">
        <v>1344917580</v>
      </c>
      <c r="M2110" s="14">
        <f t="shared" si="195"/>
        <v>41135.175694444442</v>
      </c>
      <c r="N2110" s="10">
        <f t="shared" si="196"/>
        <v>2012</v>
      </c>
      <c r="O2110" t="b">
        <v>0</v>
      </c>
      <c r="P2110">
        <v>191</v>
      </c>
      <c r="Q2110" s="10">
        <f t="shared" si="192"/>
        <v>107</v>
      </c>
      <c r="R2110" s="10">
        <f t="shared" si="197"/>
        <v>89.9</v>
      </c>
      <c r="S2110" t="b">
        <v>1</v>
      </c>
      <c r="T2110" t="s">
        <v>8277</v>
      </c>
      <c r="U2110" s="12" t="s">
        <v>8334</v>
      </c>
      <c r="V2110" t="s">
        <v>8338</v>
      </c>
    </row>
    <row r="2111" spans="1:22" ht="45" hidden="1" x14ac:dyDescent="0.25">
      <c r="A2111">
        <v>2109</v>
      </c>
      <c r="B2111" s="3" t="s">
        <v>2110</v>
      </c>
      <c r="C2111" s="9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f t="shared" si="193"/>
        <v>42190.708530092597</v>
      </c>
      <c r="K2111" s="10">
        <f t="shared" si="194"/>
        <v>2015</v>
      </c>
      <c r="L2111">
        <v>1433523617</v>
      </c>
      <c r="M2111" s="14">
        <f t="shared" si="195"/>
        <v>42160.708530092597</v>
      </c>
      <c r="N2111" s="10">
        <f t="shared" si="196"/>
        <v>2015</v>
      </c>
      <c r="O2111" t="b">
        <v>0</v>
      </c>
      <c r="P2111">
        <v>40</v>
      </c>
      <c r="Q2111" s="10">
        <f t="shared" si="192"/>
        <v>107</v>
      </c>
      <c r="R2111" s="10">
        <f t="shared" si="197"/>
        <v>106.53</v>
      </c>
      <c r="S2111" t="b">
        <v>1</v>
      </c>
      <c r="T2111" t="s">
        <v>8277</v>
      </c>
      <c r="U2111" s="12" t="s">
        <v>8334</v>
      </c>
      <c r="V2111" t="s">
        <v>8338</v>
      </c>
    </row>
    <row r="2112" spans="1:22" ht="30" hidden="1" x14ac:dyDescent="0.25">
      <c r="A2112">
        <v>2110</v>
      </c>
      <c r="B2112" s="3" t="s">
        <v>2111</v>
      </c>
      <c r="C2112" s="9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f t="shared" si="193"/>
        <v>41787.207638888889</v>
      </c>
      <c r="K2112" s="10">
        <f t="shared" si="194"/>
        <v>2014</v>
      </c>
      <c r="L2112">
        <v>1398873969</v>
      </c>
      <c r="M2112" s="14">
        <f t="shared" si="195"/>
        <v>41759.670937499999</v>
      </c>
      <c r="N2112" s="10">
        <f t="shared" si="196"/>
        <v>2014</v>
      </c>
      <c r="O2112" t="b">
        <v>0</v>
      </c>
      <c r="P2112">
        <v>38</v>
      </c>
      <c r="Q2112" s="10">
        <f t="shared" si="192"/>
        <v>100</v>
      </c>
      <c r="R2112" s="10">
        <f t="shared" si="197"/>
        <v>52.82</v>
      </c>
      <c r="S2112" t="b">
        <v>1</v>
      </c>
      <c r="T2112" t="s">
        <v>8277</v>
      </c>
      <c r="U2112" s="12" t="s">
        <v>8334</v>
      </c>
      <c r="V2112" t="s">
        <v>8338</v>
      </c>
    </row>
    <row r="2113" spans="1:22" ht="60" hidden="1" x14ac:dyDescent="0.25">
      <c r="A2113">
        <v>2111</v>
      </c>
      <c r="B2113" s="3" t="s">
        <v>2112</v>
      </c>
      <c r="C2113" s="9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f t="shared" si="193"/>
        <v>40770.041666666664</v>
      </c>
      <c r="K2113" s="10">
        <f t="shared" si="194"/>
        <v>2011</v>
      </c>
      <c r="L2113">
        <v>1307594625</v>
      </c>
      <c r="M2113" s="14">
        <f t="shared" si="195"/>
        <v>40703.197048611109</v>
      </c>
      <c r="N2113" s="10">
        <f t="shared" si="196"/>
        <v>2011</v>
      </c>
      <c r="O2113" t="b">
        <v>0</v>
      </c>
      <c r="P2113">
        <v>39</v>
      </c>
      <c r="Q2113" s="10">
        <f t="shared" si="192"/>
        <v>107</v>
      </c>
      <c r="R2113" s="10">
        <f t="shared" si="197"/>
        <v>54.62</v>
      </c>
      <c r="S2113" t="b">
        <v>1</v>
      </c>
      <c r="T2113" t="s">
        <v>8277</v>
      </c>
      <c r="U2113" s="12" t="s">
        <v>8334</v>
      </c>
      <c r="V2113" t="s">
        <v>8338</v>
      </c>
    </row>
    <row r="2114" spans="1:22" ht="45" hidden="1" x14ac:dyDescent="0.25">
      <c r="A2114">
        <v>2112</v>
      </c>
      <c r="B2114" s="3" t="s">
        <v>2113</v>
      </c>
      <c r="C2114" s="9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f t="shared" si="193"/>
        <v>41379.928159722222</v>
      </c>
      <c r="K2114" s="10">
        <f t="shared" si="194"/>
        <v>2013</v>
      </c>
      <c r="L2114">
        <v>1364854593</v>
      </c>
      <c r="M2114" s="14">
        <f t="shared" si="195"/>
        <v>41365.928159722222</v>
      </c>
      <c r="N2114" s="10">
        <f t="shared" si="196"/>
        <v>2013</v>
      </c>
      <c r="O2114" t="b">
        <v>0</v>
      </c>
      <c r="P2114">
        <v>11</v>
      </c>
      <c r="Q2114" s="10">
        <f t="shared" ref="Q2114:Q2177" si="198">ROUND(E2114/D2114*100,0)</f>
        <v>100</v>
      </c>
      <c r="R2114" s="10">
        <f t="shared" si="197"/>
        <v>27.27</v>
      </c>
      <c r="S2114" t="b">
        <v>1</v>
      </c>
      <c r="T2114" t="s">
        <v>8277</v>
      </c>
      <c r="U2114" s="12" t="s">
        <v>8334</v>
      </c>
      <c r="V2114" t="s">
        <v>8338</v>
      </c>
    </row>
    <row r="2115" spans="1:22" ht="30" hidden="1" x14ac:dyDescent="0.25">
      <c r="A2115">
        <v>2113</v>
      </c>
      <c r="B2115" s="3" t="s">
        <v>2114</v>
      </c>
      <c r="C2115" s="9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f t="shared" ref="J2115:J2178" si="199">(((I2115/60)/60/24)+DATE(1970,1,1))</f>
        <v>41905.86546296296</v>
      </c>
      <c r="K2115" s="10">
        <f t="shared" ref="K2115:K2178" si="200">YEAR(J2115)</f>
        <v>2014</v>
      </c>
      <c r="L2115">
        <v>1408481176</v>
      </c>
      <c r="M2115" s="14">
        <f t="shared" ref="M2115:M2178" si="201">(((L2115/60)/60/24)+DATE(1970,1,1))</f>
        <v>41870.86546296296</v>
      </c>
      <c r="N2115" s="10">
        <f t="shared" ref="N2115:N2178" si="202">YEAR(M2115)</f>
        <v>2014</v>
      </c>
      <c r="O2115" t="b">
        <v>0</v>
      </c>
      <c r="P2115">
        <v>107</v>
      </c>
      <c r="Q2115" s="10">
        <f t="shared" si="198"/>
        <v>105</v>
      </c>
      <c r="R2115" s="10">
        <f t="shared" ref="R2115:R2178" si="203">IFERROR(ROUND(E2115/P2115,2),0)</f>
        <v>68.599999999999994</v>
      </c>
      <c r="S2115" t="b">
        <v>1</v>
      </c>
      <c r="T2115" t="s">
        <v>8277</v>
      </c>
      <c r="U2115" s="12" t="s">
        <v>8334</v>
      </c>
      <c r="V2115" t="s">
        <v>8338</v>
      </c>
    </row>
    <row r="2116" spans="1:22" ht="60" hidden="1" x14ac:dyDescent="0.25">
      <c r="A2116">
        <v>2114</v>
      </c>
      <c r="B2116" s="3" t="s">
        <v>2115</v>
      </c>
      <c r="C2116" s="9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f t="shared" si="199"/>
        <v>40521.207638888889</v>
      </c>
      <c r="K2116" s="10">
        <f t="shared" si="200"/>
        <v>2010</v>
      </c>
      <c r="L2116">
        <v>1286480070</v>
      </c>
      <c r="M2116" s="14">
        <f t="shared" si="201"/>
        <v>40458.815625000003</v>
      </c>
      <c r="N2116" s="10">
        <f t="shared" si="202"/>
        <v>2010</v>
      </c>
      <c r="O2116" t="b">
        <v>0</v>
      </c>
      <c r="P2116">
        <v>147</v>
      </c>
      <c r="Q2116" s="10">
        <f t="shared" si="198"/>
        <v>105</v>
      </c>
      <c r="R2116" s="10">
        <f t="shared" si="203"/>
        <v>35.61</v>
      </c>
      <c r="S2116" t="b">
        <v>1</v>
      </c>
      <c r="T2116" t="s">
        <v>8277</v>
      </c>
      <c r="U2116" s="12" t="s">
        <v>8334</v>
      </c>
      <c r="V2116" t="s">
        <v>8338</v>
      </c>
    </row>
    <row r="2117" spans="1:22" ht="45" hidden="1" x14ac:dyDescent="0.25">
      <c r="A2117">
        <v>2115</v>
      </c>
      <c r="B2117" s="3" t="s">
        <v>2116</v>
      </c>
      <c r="C2117" s="9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f t="shared" si="199"/>
        <v>40594.081030092595</v>
      </c>
      <c r="K2117" s="10">
        <f t="shared" si="200"/>
        <v>2011</v>
      </c>
      <c r="L2117">
        <v>1295575001</v>
      </c>
      <c r="M2117" s="14">
        <f t="shared" si="201"/>
        <v>40564.081030092595</v>
      </c>
      <c r="N2117" s="10">
        <f t="shared" si="202"/>
        <v>2011</v>
      </c>
      <c r="O2117" t="b">
        <v>0</v>
      </c>
      <c r="P2117">
        <v>36</v>
      </c>
      <c r="Q2117" s="10">
        <f t="shared" si="198"/>
        <v>226</v>
      </c>
      <c r="R2117" s="10">
        <f t="shared" si="203"/>
        <v>94.03</v>
      </c>
      <c r="S2117" t="b">
        <v>1</v>
      </c>
      <c r="T2117" t="s">
        <v>8277</v>
      </c>
      <c r="U2117" s="12" t="s">
        <v>8334</v>
      </c>
      <c r="V2117" t="s">
        <v>8338</v>
      </c>
    </row>
    <row r="2118" spans="1:22" ht="45" hidden="1" x14ac:dyDescent="0.25">
      <c r="A2118">
        <v>2116</v>
      </c>
      <c r="B2118" s="3" t="s">
        <v>2117</v>
      </c>
      <c r="C2118" s="9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f t="shared" si="199"/>
        <v>41184.777812500004</v>
      </c>
      <c r="K2118" s="10">
        <f t="shared" si="200"/>
        <v>2012</v>
      </c>
      <c r="L2118">
        <v>1345056003</v>
      </c>
      <c r="M2118" s="14">
        <f t="shared" si="201"/>
        <v>41136.777812500004</v>
      </c>
      <c r="N2118" s="10">
        <f t="shared" si="202"/>
        <v>2012</v>
      </c>
      <c r="O2118" t="b">
        <v>0</v>
      </c>
      <c r="P2118">
        <v>92</v>
      </c>
      <c r="Q2118" s="10">
        <f t="shared" si="198"/>
        <v>101</v>
      </c>
      <c r="R2118" s="10">
        <f t="shared" si="203"/>
        <v>526.46</v>
      </c>
      <c r="S2118" t="b">
        <v>1</v>
      </c>
      <c r="T2118" t="s">
        <v>8277</v>
      </c>
      <c r="U2118" s="12" t="s">
        <v>8334</v>
      </c>
      <c r="V2118" t="s">
        <v>8338</v>
      </c>
    </row>
    <row r="2119" spans="1:22" ht="60" hidden="1" x14ac:dyDescent="0.25">
      <c r="A2119">
        <v>2117</v>
      </c>
      <c r="B2119" s="3" t="s">
        <v>2118</v>
      </c>
      <c r="C2119" s="9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f t="shared" si="199"/>
        <v>42304.207638888889</v>
      </c>
      <c r="K2119" s="10">
        <f t="shared" si="200"/>
        <v>2015</v>
      </c>
      <c r="L2119">
        <v>1444699549</v>
      </c>
      <c r="M2119" s="14">
        <f t="shared" si="201"/>
        <v>42290.059594907405</v>
      </c>
      <c r="N2119" s="10">
        <f t="shared" si="202"/>
        <v>2015</v>
      </c>
      <c r="O2119" t="b">
        <v>0</v>
      </c>
      <c r="P2119">
        <v>35</v>
      </c>
      <c r="Q2119" s="10">
        <f t="shared" si="198"/>
        <v>148</v>
      </c>
      <c r="R2119" s="10">
        <f t="shared" si="203"/>
        <v>50.66</v>
      </c>
      <c r="S2119" t="b">
        <v>1</v>
      </c>
      <c r="T2119" t="s">
        <v>8277</v>
      </c>
      <c r="U2119" s="12" t="s">
        <v>8334</v>
      </c>
      <c r="V2119" t="s">
        <v>8338</v>
      </c>
    </row>
    <row r="2120" spans="1:22" ht="30" hidden="1" x14ac:dyDescent="0.25">
      <c r="A2120">
        <v>2118</v>
      </c>
      <c r="B2120" s="3" t="s">
        <v>2119</v>
      </c>
      <c r="C2120" s="9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f t="shared" si="199"/>
        <v>40748.839537037034</v>
      </c>
      <c r="K2120" s="10">
        <f t="shared" si="200"/>
        <v>2011</v>
      </c>
      <c r="L2120">
        <v>1308946136</v>
      </c>
      <c r="M2120" s="14">
        <f t="shared" si="201"/>
        <v>40718.839537037034</v>
      </c>
      <c r="N2120" s="10">
        <f t="shared" si="202"/>
        <v>2011</v>
      </c>
      <c r="O2120" t="b">
        <v>0</v>
      </c>
      <c r="P2120">
        <v>17</v>
      </c>
      <c r="Q2120" s="10">
        <f t="shared" si="198"/>
        <v>135</v>
      </c>
      <c r="R2120" s="10">
        <f t="shared" si="203"/>
        <v>79.180000000000007</v>
      </c>
      <c r="S2120" t="b">
        <v>1</v>
      </c>
      <c r="T2120" t="s">
        <v>8277</v>
      </c>
      <c r="U2120" s="12" t="s">
        <v>8334</v>
      </c>
      <c r="V2120" t="s">
        <v>8338</v>
      </c>
    </row>
    <row r="2121" spans="1:22" ht="45" hidden="1" x14ac:dyDescent="0.25">
      <c r="A2121">
        <v>2119</v>
      </c>
      <c r="B2121" s="3" t="s">
        <v>2120</v>
      </c>
      <c r="C2121" s="9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f t="shared" si="199"/>
        <v>41137.130150462966</v>
      </c>
      <c r="K2121" s="10">
        <f t="shared" si="200"/>
        <v>2012</v>
      </c>
      <c r="L2121">
        <v>1342494445</v>
      </c>
      <c r="M2121" s="14">
        <f t="shared" si="201"/>
        <v>41107.130150462966</v>
      </c>
      <c r="N2121" s="10">
        <f t="shared" si="202"/>
        <v>2012</v>
      </c>
      <c r="O2121" t="b">
        <v>0</v>
      </c>
      <c r="P2121">
        <v>22</v>
      </c>
      <c r="Q2121" s="10">
        <f t="shared" si="198"/>
        <v>101</v>
      </c>
      <c r="R2121" s="10">
        <f t="shared" si="203"/>
        <v>91.59</v>
      </c>
      <c r="S2121" t="b">
        <v>1</v>
      </c>
      <c r="T2121" t="s">
        <v>8277</v>
      </c>
      <c r="U2121" s="12" t="s">
        <v>8334</v>
      </c>
      <c r="V2121" t="s">
        <v>8338</v>
      </c>
    </row>
    <row r="2122" spans="1:22" ht="45" hidden="1" x14ac:dyDescent="0.25">
      <c r="A2122">
        <v>2120</v>
      </c>
      <c r="B2122" s="3" t="s">
        <v>2121</v>
      </c>
      <c r="C2122" s="9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f t="shared" si="199"/>
        <v>41640.964537037034</v>
      </c>
      <c r="K2122" s="10">
        <f t="shared" si="200"/>
        <v>2014</v>
      </c>
      <c r="L2122">
        <v>1384384136</v>
      </c>
      <c r="M2122" s="14">
        <f t="shared" si="201"/>
        <v>41591.964537037034</v>
      </c>
      <c r="N2122" s="10">
        <f t="shared" si="202"/>
        <v>2013</v>
      </c>
      <c r="O2122" t="b">
        <v>0</v>
      </c>
      <c r="P2122">
        <v>69</v>
      </c>
      <c r="Q2122" s="10">
        <f t="shared" si="198"/>
        <v>101</v>
      </c>
      <c r="R2122" s="10">
        <f t="shared" si="203"/>
        <v>116.96</v>
      </c>
      <c r="S2122" t="b">
        <v>1</v>
      </c>
      <c r="T2122" t="s">
        <v>8277</v>
      </c>
      <c r="U2122" s="12" t="s">
        <v>8334</v>
      </c>
      <c r="V2122" t="s">
        <v>8338</v>
      </c>
    </row>
    <row r="2123" spans="1:22" ht="45" hidden="1" x14ac:dyDescent="0.25">
      <c r="A2123">
        <v>2121</v>
      </c>
      <c r="B2123" s="3" t="s">
        <v>2122</v>
      </c>
      <c r="C2123" s="9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f t="shared" si="199"/>
        <v>42746.7424537037</v>
      </c>
      <c r="K2123" s="10">
        <f t="shared" si="200"/>
        <v>2017</v>
      </c>
      <c r="L2123">
        <v>1481564948</v>
      </c>
      <c r="M2123" s="14">
        <f t="shared" si="201"/>
        <v>42716.7424537037</v>
      </c>
      <c r="N2123" s="10">
        <f t="shared" si="202"/>
        <v>2016</v>
      </c>
      <c r="O2123" t="b">
        <v>0</v>
      </c>
      <c r="P2123">
        <v>10</v>
      </c>
      <c r="Q2123" s="10">
        <f t="shared" si="198"/>
        <v>1</v>
      </c>
      <c r="R2123" s="10">
        <f t="shared" si="203"/>
        <v>28.4</v>
      </c>
      <c r="S2123" t="b">
        <v>0</v>
      </c>
      <c r="T2123" t="s">
        <v>8280</v>
      </c>
      <c r="U2123" s="12" t="s">
        <v>8342</v>
      </c>
      <c r="V2123" t="s">
        <v>8343</v>
      </c>
    </row>
    <row r="2124" spans="1:22" ht="45" hidden="1" x14ac:dyDescent="0.25">
      <c r="A2124">
        <v>2122</v>
      </c>
      <c r="B2124" s="3" t="s">
        <v>2123</v>
      </c>
      <c r="C2124" s="9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f t="shared" si="199"/>
        <v>42742.300567129627</v>
      </c>
      <c r="K2124" s="10">
        <f t="shared" si="200"/>
        <v>2017</v>
      </c>
      <c r="L2124">
        <v>1481181169</v>
      </c>
      <c r="M2124" s="14">
        <f t="shared" si="201"/>
        <v>42712.300567129627</v>
      </c>
      <c r="N2124" s="10">
        <f t="shared" si="202"/>
        <v>2016</v>
      </c>
      <c r="O2124" t="b">
        <v>0</v>
      </c>
      <c r="P2124">
        <v>3</v>
      </c>
      <c r="Q2124" s="10">
        <f t="shared" si="198"/>
        <v>0</v>
      </c>
      <c r="R2124" s="10">
        <f t="shared" si="203"/>
        <v>103.33</v>
      </c>
      <c r="S2124" t="b">
        <v>0</v>
      </c>
      <c r="T2124" t="s">
        <v>8280</v>
      </c>
      <c r="U2124" s="12" t="s">
        <v>8342</v>
      </c>
      <c r="V2124" t="s">
        <v>8343</v>
      </c>
    </row>
    <row r="2125" spans="1:22" ht="60" hidden="1" x14ac:dyDescent="0.25">
      <c r="A2125">
        <v>2123</v>
      </c>
      <c r="B2125" s="3" t="s">
        <v>2124</v>
      </c>
      <c r="C2125" s="9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f t="shared" si="199"/>
        <v>40252.290972222225</v>
      </c>
      <c r="K2125" s="10">
        <f t="shared" si="200"/>
        <v>2010</v>
      </c>
      <c r="L2125">
        <v>1263982307</v>
      </c>
      <c r="M2125" s="14">
        <f t="shared" si="201"/>
        <v>40198.424849537041</v>
      </c>
      <c r="N2125" s="10">
        <f t="shared" si="202"/>
        <v>2010</v>
      </c>
      <c r="O2125" t="b">
        <v>0</v>
      </c>
      <c r="P2125">
        <v>5</v>
      </c>
      <c r="Q2125" s="10">
        <f t="shared" si="198"/>
        <v>10</v>
      </c>
      <c r="R2125" s="10">
        <f t="shared" si="203"/>
        <v>10</v>
      </c>
      <c r="S2125" t="b">
        <v>0</v>
      </c>
      <c r="T2125" t="s">
        <v>8280</v>
      </c>
      <c r="U2125" s="12" t="s">
        <v>8342</v>
      </c>
      <c r="V2125" t="s">
        <v>8343</v>
      </c>
    </row>
    <row r="2126" spans="1:22" ht="60" hidden="1" x14ac:dyDescent="0.25">
      <c r="A2126">
        <v>2124</v>
      </c>
      <c r="B2126" s="3" t="s">
        <v>2125</v>
      </c>
      <c r="C2126" s="9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f t="shared" si="199"/>
        <v>40512.208333333336</v>
      </c>
      <c r="K2126" s="10">
        <f t="shared" si="200"/>
        <v>2010</v>
      </c>
      <c r="L2126">
        <v>1286930435</v>
      </c>
      <c r="M2126" s="14">
        <f t="shared" si="201"/>
        <v>40464.028182870366</v>
      </c>
      <c r="N2126" s="10">
        <f t="shared" si="202"/>
        <v>2010</v>
      </c>
      <c r="O2126" t="b">
        <v>0</v>
      </c>
      <c r="P2126">
        <v>5</v>
      </c>
      <c r="Q2126" s="10">
        <f t="shared" si="198"/>
        <v>10</v>
      </c>
      <c r="R2126" s="10">
        <f t="shared" si="203"/>
        <v>23</v>
      </c>
      <c r="S2126" t="b">
        <v>0</v>
      </c>
      <c r="T2126" t="s">
        <v>8280</v>
      </c>
      <c r="U2126" s="12" t="s">
        <v>8342</v>
      </c>
      <c r="V2126" t="s">
        <v>8343</v>
      </c>
    </row>
    <row r="2127" spans="1:22" ht="45" hidden="1" x14ac:dyDescent="0.25">
      <c r="A2127">
        <v>2125</v>
      </c>
      <c r="B2127" s="3" t="s">
        <v>2126</v>
      </c>
      <c r="C2127" s="9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f t="shared" si="199"/>
        <v>42221.023530092592</v>
      </c>
      <c r="K2127" s="10">
        <f t="shared" si="200"/>
        <v>2015</v>
      </c>
      <c r="L2127">
        <v>1436142833</v>
      </c>
      <c r="M2127" s="14">
        <f t="shared" si="201"/>
        <v>42191.023530092592</v>
      </c>
      <c r="N2127" s="10">
        <f t="shared" si="202"/>
        <v>2015</v>
      </c>
      <c r="O2127" t="b">
        <v>0</v>
      </c>
      <c r="P2127">
        <v>27</v>
      </c>
      <c r="Q2127" s="10">
        <f t="shared" si="198"/>
        <v>1</v>
      </c>
      <c r="R2127" s="10">
        <f t="shared" si="203"/>
        <v>31.56</v>
      </c>
      <c r="S2127" t="b">
        <v>0</v>
      </c>
      <c r="T2127" t="s">
        <v>8280</v>
      </c>
      <c r="U2127" s="12" t="s">
        <v>8342</v>
      </c>
      <c r="V2127" t="s">
        <v>8343</v>
      </c>
    </row>
    <row r="2128" spans="1:22" ht="45" hidden="1" x14ac:dyDescent="0.25">
      <c r="A2128">
        <v>2126</v>
      </c>
      <c r="B2128" s="3" t="s">
        <v>2127</v>
      </c>
      <c r="C2128" s="9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f t="shared" si="199"/>
        <v>41981.973229166666</v>
      </c>
      <c r="K2128" s="10">
        <f t="shared" si="200"/>
        <v>2014</v>
      </c>
      <c r="L2128">
        <v>1415488887</v>
      </c>
      <c r="M2128" s="14">
        <f t="shared" si="201"/>
        <v>41951.973229166666</v>
      </c>
      <c r="N2128" s="10">
        <f t="shared" si="202"/>
        <v>2014</v>
      </c>
      <c r="O2128" t="b">
        <v>0</v>
      </c>
      <c r="P2128">
        <v>2</v>
      </c>
      <c r="Q2128" s="10">
        <f t="shared" si="198"/>
        <v>0</v>
      </c>
      <c r="R2128" s="10">
        <f t="shared" si="203"/>
        <v>5</v>
      </c>
      <c r="S2128" t="b">
        <v>0</v>
      </c>
      <c r="T2128" t="s">
        <v>8280</v>
      </c>
      <c r="U2128" s="12" t="s">
        <v>8342</v>
      </c>
      <c r="V2128" t="s">
        <v>8343</v>
      </c>
    </row>
    <row r="2129" spans="1:22" ht="30" hidden="1" x14ac:dyDescent="0.25">
      <c r="A2129">
        <v>2127</v>
      </c>
      <c r="B2129" s="3" t="s">
        <v>2128</v>
      </c>
      <c r="C2129" s="9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f t="shared" si="199"/>
        <v>42075.463692129633</v>
      </c>
      <c r="K2129" s="10">
        <f t="shared" si="200"/>
        <v>2015</v>
      </c>
      <c r="L2129">
        <v>1423570063</v>
      </c>
      <c r="M2129" s="14">
        <f t="shared" si="201"/>
        <v>42045.50535879629</v>
      </c>
      <c r="N2129" s="10">
        <f t="shared" si="202"/>
        <v>2015</v>
      </c>
      <c r="O2129" t="b">
        <v>0</v>
      </c>
      <c r="P2129">
        <v>236</v>
      </c>
      <c r="Q2129" s="10">
        <f t="shared" si="198"/>
        <v>29</v>
      </c>
      <c r="R2129" s="10">
        <f t="shared" si="203"/>
        <v>34.22</v>
      </c>
      <c r="S2129" t="b">
        <v>0</v>
      </c>
      <c r="T2129" t="s">
        <v>8280</v>
      </c>
      <c r="U2129" s="12" t="s">
        <v>8342</v>
      </c>
      <c r="V2129" t="s">
        <v>8343</v>
      </c>
    </row>
    <row r="2130" spans="1:22" ht="60" hidden="1" x14ac:dyDescent="0.25">
      <c r="A2130">
        <v>2128</v>
      </c>
      <c r="B2130" s="3" t="s">
        <v>2129</v>
      </c>
      <c r="C2130" s="9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f t="shared" si="199"/>
        <v>41903.772789351853</v>
      </c>
      <c r="K2130" s="10">
        <f t="shared" si="200"/>
        <v>2014</v>
      </c>
      <c r="L2130">
        <v>1406140369</v>
      </c>
      <c r="M2130" s="14">
        <f t="shared" si="201"/>
        <v>41843.772789351853</v>
      </c>
      <c r="N2130" s="10">
        <f t="shared" si="202"/>
        <v>2014</v>
      </c>
      <c r="O2130" t="b">
        <v>0</v>
      </c>
      <c r="P2130">
        <v>1</v>
      </c>
      <c r="Q2130" s="10">
        <f t="shared" si="198"/>
        <v>0</v>
      </c>
      <c r="R2130" s="10">
        <f t="shared" si="203"/>
        <v>25</v>
      </c>
      <c r="S2130" t="b">
        <v>0</v>
      </c>
      <c r="T2130" t="s">
        <v>8280</v>
      </c>
      <c r="U2130" s="12" t="s">
        <v>8342</v>
      </c>
      <c r="V2130" t="s">
        <v>8343</v>
      </c>
    </row>
    <row r="2131" spans="1:22" ht="60" hidden="1" x14ac:dyDescent="0.25">
      <c r="A2131">
        <v>2129</v>
      </c>
      <c r="B2131" s="3" t="s">
        <v>2130</v>
      </c>
      <c r="C2131" s="9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f t="shared" si="199"/>
        <v>42439.024305555555</v>
      </c>
      <c r="K2131" s="10">
        <f t="shared" si="200"/>
        <v>2016</v>
      </c>
      <c r="L2131">
        <v>1454978100</v>
      </c>
      <c r="M2131" s="14">
        <f t="shared" si="201"/>
        <v>42409.024305555555</v>
      </c>
      <c r="N2131" s="10">
        <f t="shared" si="202"/>
        <v>2016</v>
      </c>
      <c r="O2131" t="b">
        <v>0</v>
      </c>
      <c r="P2131">
        <v>12</v>
      </c>
      <c r="Q2131" s="10">
        <f t="shared" si="198"/>
        <v>12</v>
      </c>
      <c r="R2131" s="10">
        <f t="shared" si="203"/>
        <v>19.670000000000002</v>
      </c>
      <c r="S2131" t="b">
        <v>0</v>
      </c>
      <c r="T2131" t="s">
        <v>8280</v>
      </c>
      <c r="U2131" s="12" t="s">
        <v>8342</v>
      </c>
      <c r="V2131" t="s">
        <v>8343</v>
      </c>
    </row>
    <row r="2132" spans="1:22" ht="30" hidden="1" x14ac:dyDescent="0.25">
      <c r="A2132">
        <v>2130</v>
      </c>
      <c r="B2132" s="3" t="s">
        <v>2131</v>
      </c>
      <c r="C2132" s="9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f t="shared" si="199"/>
        <v>41867.086377314816</v>
      </c>
      <c r="K2132" s="10">
        <f t="shared" si="200"/>
        <v>2014</v>
      </c>
      <c r="L2132">
        <v>1405130663</v>
      </c>
      <c r="M2132" s="14">
        <f t="shared" si="201"/>
        <v>41832.086377314816</v>
      </c>
      <c r="N2132" s="10">
        <f t="shared" si="202"/>
        <v>2014</v>
      </c>
      <c r="O2132" t="b">
        <v>0</v>
      </c>
      <c r="P2132">
        <v>4</v>
      </c>
      <c r="Q2132" s="10">
        <f t="shared" si="198"/>
        <v>0</v>
      </c>
      <c r="R2132" s="10">
        <f t="shared" si="203"/>
        <v>21.25</v>
      </c>
      <c r="S2132" t="b">
        <v>0</v>
      </c>
      <c r="T2132" t="s">
        <v>8280</v>
      </c>
      <c r="U2132" s="12" t="s">
        <v>8342</v>
      </c>
      <c r="V2132" t="s">
        <v>8343</v>
      </c>
    </row>
    <row r="2133" spans="1:22" ht="45" hidden="1" x14ac:dyDescent="0.25">
      <c r="A2133">
        <v>2131</v>
      </c>
      <c r="B2133" s="3" t="s">
        <v>2132</v>
      </c>
      <c r="C2133" s="9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f t="shared" si="199"/>
        <v>42197.207071759258</v>
      </c>
      <c r="K2133" s="10">
        <f t="shared" si="200"/>
        <v>2015</v>
      </c>
      <c r="L2133">
        <v>1434085091</v>
      </c>
      <c r="M2133" s="14">
        <f t="shared" si="201"/>
        <v>42167.207071759258</v>
      </c>
      <c r="N2133" s="10">
        <f t="shared" si="202"/>
        <v>2015</v>
      </c>
      <c r="O2133" t="b">
        <v>0</v>
      </c>
      <c r="P2133">
        <v>3</v>
      </c>
      <c r="Q2133" s="10">
        <f t="shared" si="198"/>
        <v>5</v>
      </c>
      <c r="R2133" s="10">
        <f t="shared" si="203"/>
        <v>8.33</v>
      </c>
      <c r="S2133" t="b">
        <v>0</v>
      </c>
      <c r="T2133" t="s">
        <v>8280</v>
      </c>
      <c r="U2133" s="12" t="s">
        <v>8342</v>
      </c>
      <c r="V2133" t="s">
        <v>8343</v>
      </c>
    </row>
    <row r="2134" spans="1:22" ht="60" hidden="1" x14ac:dyDescent="0.25">
      <c r="A2134">
        <v>2132</v>
      </c>
      <c r="B2134" s="3" t="s">
        <v>2133</v>
      </c>
      <c r="C2134" s="9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f t="shared" si="199"/>
        <v>41673.487175925926</v>
      </c>
      <c r="K2134" s="10">
        <f t="shared" si="200"/>
        <v>2014</v>
      </c>
      <c r="L2134">
        <v>1388835692</v>
      </c>
      <c r="M2134" s="14">
        <f t="shared" si="201"/>
        <v>41643.487175925926</v>
      </c>
      <c r="N2134" s="10">
        <f t="shared" si="202"/>
        <v>2014</v>
      </c>
      <c r="O2134" t="b">
        <v>0</v>
      </c>
      <c r="P2134">
        <v>99</v>
      </c>
      <c r="Q2134" s="10">
        <f t="shared" si="198"/>
        <v>2</v>
      </c>
      <c r="R2134" s="10">
        <f t="shared" si="203"/>
        <v>21.34</v>
      </c>
      <c r="S2134" t="b">
        <v>0</v>
      </c>
      <c r="T2134" t="s">
        <v>8280</v>
      </c>
      <c r="U2134" s="12" t="s">
        <v>8342</v>
      </c>
      <c r="V2134" t="s">
        <v>8343</v>
      </c>
    </row>
    <row r="2135" spans="1:22" ht="60" hidden="1" x14ac:dyDescent="0.25">
      <c r="A2135">
        <v>2133</v>
      </c>
      <c r="B2135" s="3" t="s">
        <v>2134</v>
      </c>
      <c r="C2135" s="9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f t="shared" si="199"/>
        <v>40657.290972222225</v>
      </c>
      <c r="K2135" s="10">
        <f t="shared" si="200"/>
        <v>2011</v>
      </c>
      <c r="L2135">
        <v>1300328399</v>
      </c>
      <c r="M2135" s="14">
        <f t="shared" si="201"/>
        <v>40619.097210648149</v>
      </c>
      <c r="N2135" s="10">
        <f t="shared" si="202"/>
        <v>2011</v>
      </c>
      <c r="O2135" t="b">
        <v>0</v>
      </c>
      <c r="P2135">
        <v>3</v>
      </c>
      <c r="Q2135" s="10">
        <f t="shared" si="198"/>
        <v>2</v>
      </c>
      <c r="R2135" s="10">
        <f t="shared" si="203"/>
        <v>5.33</v>
      </c>
      <c r="S2135" t="b">
        <v>0</v>
      </c>
      <c r="T2135" t="s">
        <v>8280</v>
      </c>
      <c r="U2135" s="12" t="s">
        <v>8342</v>
      </c>
      <c r="V2135" t="s">
        <v>8343</v>
      </c>
    </row>
    <row r="2136" spans="1:22" ht="45" hidden="1" x14ac:dyDescent="0.25">
      <c r="A2136">
        <v>2134</v>
      </c>
      <c r="B2136" s="3" t="s">
        <v>2135</v>
      </c>
      <c r="C2136" s="9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f t="shared" si="199"/>
        <v>41391.886469907404</v>
      </c>
      <c r="K2136" s="10">
        <f t="shared" si="200"/>
        <v>2013</v>
      </c>
      <c r="L2136">
        <v>1364505391</v>
      </c>
      <c r="M2136" s="14">
        <f t="shared" si="201"/>
        <v>41361.886469907404</v>
      </c>
      <c r="N2136" s="10">
        <f t="shared" si="202"/>
        <v>2013</v>
      </c>
      <c r="O2136" t="b">
        <v>0</v>
      </c>
      <c r="P2136">
        <v>3</v>
      </c>
      <c r="Q2136" s="10">
        <f t="shared" si="198"/>
        <v>2</v>
      </c>
      <c r="R2136" s="10">
        <f t="shared" si="203"/>
        <v>34.67</v>
      </c>
      <c r="S2136" t="b">
        <v>0</v>
      </c>
      <c r="T2136" t="s">
        <v>8280</v>
      </c>
      <c r="U2136" s="12" t="s">
        <v>8342</v>
      </c>
      <c r="V2136" t="s">
        <v>8343</v>
      </c>
    </row>
    <row r="2137" spans="1:22" ht="60" hidden="1" x14ac:dyDescent="0.25">
      <c r="A2137">
        <v>2135</v>
      </c>
      <c r="B2137" s="3" t="s">
        <v>2136</v>
      </c>
      <c r="C2137" s="9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f t="shared" si="199"/>
        <v>41186.963344907403</v>
      </c>
      <c r="K2137" s="10">
        <f t="shared" si="200"/>
        <v>2012</v>
      </c>
      <c r="L2137">
        <v>1346800033</v>
      </c>
      <c r="M2137" s="14">
        <f t="shared" si="201"/>
        <v>41156.963344907403</v>
      </c>
      <c r="N2137" s="10">
        <f t="shared" si="202"/>
        <v>2012</v>
      </c>
      <c r="O2137" t="b">
        <v>0</v>
      </c>
      <c r="P2137">
        <v>22</v>
      </c>
      <c r="Q2137" s="10">
        <f t="shared" si="198"/>
        <v>10</v>
      </c>
      <c r="R2137" s="10">
        <f t="shared" si="203"/>
        <v>21.73</v>
      </c>
      <c r="S2137" t="b">
        <v>0</v>
      </c>
      <c r="T2137" t="s">
        <v>8280</v>
      </c>
      <c r="U2137" s="12" t="s">
        <v>8342</v>
      </c>
      <c r="V2137" t="s">
        <v>8343</v>
      </c>
    </row>
    <row r="2138" spans="1:22" ht="45" hidden="1" x14ac:dyDescent="0.25">
      <c r="A2138">
        <v>2136</v>
      </c>
      <c r="B2138" s="3" t="s">
        <v>2137</v>
      </c>
      <c r="C2138" s="9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f t="shared" si="199"/>
        <v>41566.509097222224</v>
      </c>
      <c r="K2138" s="10">
        <f t="shared" si="200"/>
        <v>2013</v>
      </c>
      <c r="L2138">
        <v>1379592786</v>
      </c>
      <c r="M2138" s="14">
        <f t="shared" si="201"/>
        <v>41536.509097222224</v>
      </c>
      <c r="N2138" s="10">
        <f t="shared" si="202"/>
        <v>2013</v>
      </c>
      <c r="O2138" t="b">
        <v>0</v>
      </c>
      <c r="P2138">
        <v>4</v>
      </c>
      <c r="Q2138" s="10">
        <f t="shared" si="198"/>
        <v>0</v>
      </c>
      <c r="R2138" s="10">
        <f t="shared" si="203"/>
        <v>11.92</v>
      </c>
      <c r="S2138" t="b">
        <v>0</v>
      </c>
      <c r="T2138" t="s">
        <v>8280</v>
      </c>
      <c r="U2138" s="12" t="s">
        <v>8342</v>
      </c>
      <c r="V2138" t="s">
        <v>8343</v>
      </c>
    </row>
    <row r="2139" spans="1:22" ht="45" hidden="1" x14ac:dyDescent="0.25">
      <c r="A2139">
        <v>2137</v>
      </c>
      <c r="B2139" s="3" t="s">
        <v>2138</v>
      </c>
      <c r="C2139" s="9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f t="shared" si="199"/>
        <v>41978.771168981482</v>
      </c>
      <c r="K2139" s="10">
        <f t="shared" si="200"/>
        <v>2014</v>
      </c>
      <c r="L2139">
        <v>1415212229</v>
      </c>
      <c r="M2139" s="14">
        <f t="shared" si="201"/>
        <v>41948.771168981482</v>
      </c>
      <c r="N2139" s="10">
        <f t="shared" si="202"/>
        <v>2014</v>
      </c>
      <c r="O2139" t="b">
        <v>0</v>
      </c>
      <c r="P2139">
        <v>534</v>
      </c>
      <c r="Q2139" s="10">
        <f t="shared" si="198"/>
        <v>28</v>
      </c>
      <c r="R2139" s="10">
        <f t="shared" si="203"/>
        <v>26.6</v>
      </c>
      <c r="S2139" t="b">
        <v>0</v>
      </c>
      <c r="T2139" t="s">
        <v>8280</v>
      </c>
      <c r="U2139" s="12" t="s">
        <v>8342</v>
      </c>
      <c r="V2139" t="s">
        <v>8343</v>
      </c>
    </row>
    <row r="2140" spans="1:22" ht="45" hidden="1" x14ac:dyDescent="0.25">
      <c r="A2140">
        <v>2138</v>
      </c>
      <c r="B2140" s="3" t="s">
        <v>2139</v>
      </c>
      <c r="C2140" s="9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f t="shared" si="199"/>
        <v>41587.054849537039</v>
      </c>
      <c r="K2140" s="10">
        <f t="shared" si="200"/>
        <v>2013</v>
      </c>
      <c r="L2140">
        <v>1381364339</v>
      </c>
      <c r="M2140" s="14">
        <f t="shared" si="201"/>
        <v>41557.013182870374</v>
      </c>
      <c r="N2140" s="10">
        <f t="shared" si="202"/>
        <v>2013</v>
      </c>
      <c r="O2140" t="b">
        <v>0</v>
      </c>
      <c r="P2140">
        <v>12</v>
      </c>
      <c r="Q2140" s="10">
        <f t="shared" si="198"/>
        <v>13</v>
      </c>
      <c r="R2140" s="10">
        <f t="shared" si="203"/>
        <v>10.67</v>
      </c>
      <c r="S2140" t="b">
        <v>0</v>
      </c>
      <c r="T2140" t="s">
        <v>8280</v>
      </c>
      <c r="U2140" s="12" t="s">
        <v>8342</v>
      </c>
      <c r="V2140" t="s">
        <v>8343</v>
      </c>
    </row>
    <row r="2141" spans="1:22" ht="60" hidden="1" x14ac:dyDescent="0.25">
      <c r="A2141">
        <v>2139</v>
      </c>
      <c r="B2141" s="3" t="s">
        <v>2140</v>
      </c>
      <c r="C2141" s="9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f t="shared" si="199"/>
        <v>42677.750092592592</v>
      </c>
      <c r="K2141" s="10">
        <f t="shared" si="200"/>
        <v>2016</v>
      </c>
      <c r="L2141">
        <v>1475604008</v>
      </c>
      <c r="M2141" s="14">
        <f t="shared" si="201"/>
        <v>42647.750092592592</v>
      </c>
      <c r="N2141" s="10">
        <f t="shared" si="202"/>
        <v>2016</v>
      </c>
      <c r="O2141" t="b">
        <v>0</v>
      </c>
      <c r="P2141">
        <v>56</v>
      </c>
      <c r="Q2141" s="10">
        <f t="shared" si="198"/>
        <v>5</v>
      </c>
      <c r="R2141" s="10">
        <f t="shared" si="203"/>
        <v>29.04</v>
      </c>
      <c r="S2141" t="b">
        <v>0</v>
      </c>
      <c r="T2141" t="s">
        <v>8280</v>
      </c>
      <c r="U2141" s="12" t="s">
        <v>8342</v>
      </c>
      <c r="V2141" t="s">
        <v>8343</v>
      </c>
    </row>
    <row r="2142" spans="1:22" ht="60" hidden="1" x14ac:dyDescent="0.25">
      <c r="A2142">
        <v>2140</v>
      </c>
      <c r="B2142" s="3" t="s">
        <v>2141</v>
      </c>
      <c r="C2142" s="9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f t="shared" si="199"/>
        <v>41285.833611111113</v>
      </c>
      <c r="K2142" s="10">
        <f t="shared" si="200"/>
        <v>2013</v>
      </c>
      <c r="L2142">
        <v>1355342424</v>
      </c>
      <c r="M2142" s="14">
        <f t="shared" si="201"/>
        <v>41255.833611111113</v>
      </c>
      <c r="N2142" s="10">
        <f t="shared" si="202"/>
        <v>2012</v>
      </c>
      <c r="O2142" t="b">
        <v>0</v>
      </c>
      <c r="P2142">
        <v>11</v>
      </c>
      <c r="Q2142" s="10">
        <f t="shared" si="198"/>
        <v>0</v>
      </c>
      <c r="R2142" s="10">
        <f t="shared" si="203"/>
        <v>50.91</v>
      </c>
      <c r="S2142" t="b">
        <v>0</v>
      </c>
      <c r="T2142" t="s">
        <v>8280</v>
      </c>
      <c r="U2142" s="12" t="s">
        <v>8342</v>
      </c>
      <c r="V2142" t="s">
        <v>8343</v>
      </c>
    </row>
    <row r="2143" spans="1:22" ht="60" hidden="1" x14ac:dyDescent="0.25">
      <c r="A2143">
        <v>2141</v>
      </c>
      <c r="B2143" s="3" t="s">
        <v>2142</v>
      </c>
      <c r="C2143" s="9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f t="shared" si="199"/>
        <v>41957.277303240742</v>
      </c>
      <c r="K2143" s="10">
        <f t="shared" si="200"/>
        <v>2014</v>
      </c>
      <c r="L2143">
        <v>1413351559</v>
      </c>
      <c r="M2143" s="14">
        <f t="shared" si="201"/>
        <v>41927.235636574071</v>
      </c>
      <c r="N2143" s="10">
        <f t="shared" si="202"/>
        <v>2014</v>
      </c>
      <c r="O2143" t="b">
        <v>0</v>
      </c>
      <c r="P2143">
        <v>0</v>
      </c>
      <c r="Q2143" s="10">
        <f t="shared" si="198"/>
        <v>0</v>
      </c>
      <c r="R2143" s="10">
        <f t="shared" si="203"/>
        <v>0</v>
      </c>
      <c r="S2143" t="b">
        <v>0</v>
      </c>
      <c r="T2143" t="s">
        <v>8280</v>
      </c>
      <c r="U2143" s="12" t="s">
        <v>8342</v>
      </c>
      <c r="V2143" t="s">
        <v>8343</v>
      </c>
    </row>
    <row r="2144" spans="1:22" ht="60" hidden="1" x14ac:dyDescent="0.25">
      <c r="A2144">
        <v>2142</v>
      </c>
      <c r="B2144" s="3" t="s">
        <v>2143</v>
      </c>
      <c r="C2144" s="9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f t="shared" si="199"/>
        <v>42368.701504629629</v>
      </c>
      <c r="K2144" s="10">
        <f t="shared" si="200"/>
        <v>2015</v>
      </c>
      <c r="L2144">
        <v>1449075010</v>
      </c>
      <c r="M2144" s="14">
        <f t="shared" si="201"/>
        <v>42340.701504629629</v>
      </c>
      <c r="N2144" s="10">
        <f t="shared" si="202"/>
        <v>2015</v>
      </c>
      <c r="O2144" t="b">
        <v>0</v>
      </c>
      <c r="P2144">
        <v>12</v>
      </c>
      <c r="Q2144" s="10">
        <f t="shared" si="198"/>
        <v>6</v>
      </c>
      <c r="R2144" s="10">
        <f t="shared" si="203"/>
        <v>50.08</v>
      </c>
      <c r="S2144" t="b">
        <v>0</v>
      </c>
      <c r="T2144" t="s">
        <v>8280</v>
      </c>
      <c r="U2144" s="12" t="s">
        <v>8342</v>
      </c>
      <c r="V2144" t="s">
        <v>8343</v>
      </c>
    </row>
    <row r="2145" spans="1:22" ht="60" hidden="1" x14ac:dyDescent="0.25">
      <c r="A2145">
        <v>2143</v>
      </c>
      <c r="B2145" s="3" t="s">
        <v>2144</v>
      </c>
      <c r="C2145" s="9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f t="shared" si="199"/>
        <v>40380.791666666664</v>
      </c>
      <c r="K2145" s="10">
        <f t="shared" si="200"/>
        <v>2010</v>
      </c>
      <c r="L2145">
        <v>1275599812</v>
      </c>
      <c r="M2145" s="14">
        <f t="shared" si="201"/>
        <v>40332.886712962965</v>
      </c>
      <c r="N2145" s="10">
        <f t="shared" si="202"/>
        <v>2010</v>
      </c>
      <c r="O2145" t="b">
        <v>0</v>
      </c>
      <c r="P2145">
        <v>5</v>
      </c>
      <c r="Q2145" s="10">
        <f t="shared" si="198"/>
        <v>11</v>
      </c>
      <c r="R2145" s="10">
        <f t="shared" si="203"/>
        <v>45</v>
      </c>
      <c r="S2145" t="b">
        <v>0</v>
      </c>
      <c r="T2145" t="s">
        <v>8280</v>
      </c>
      <c r="U2145" s="12" t="s">
        <v>8342</v>
      </c>
      <c r="V2145" t="s">
        <v>8343</v>
      </c>
    </row>
    <row r="2146" spans="1:22" ht="45" hidden="1" x14ac:dyDescent="0.25">
      <c r="A2146">
        <v>2144</v>
      </c>
      <c r="B2146" s="3" t="s">
        <v>2145</v>
      </c>
      <c r="C2146" s="9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f t="shared" si="199"/>
        <v>41531.546759259261</v>
      </c>
      <c r="K2146" s="10">
        <f t="shared" si="200"/>
        <v>2013</v>
      </c>
      <c r="L2146">
        <v>1376399240</v>
      </c>
      <c r="M2146" s="14">
        <f t="shared" si="201"/>
        <v>41499.546759259261</v>
      </c>
      <c r="N2146" s="10">
        <f t="shared" si="202"/>
        <v>2013</v>
      </c>
      <c r="O2146" t="b">
        <v>0</v>
      </c>
      <c r="P2146">
        <v>24</v>
      </c>
      <c r="Q2146" s="10">
        <f t="shared" si="198"/>
        <v>2</v>
      </c>
      <c r="R2146" s="10">
        <f t="shared" si="203"/>
        <v>25.29</v>
      </c>
      <c r="S2146" t="b">
        <v>0</v>
      </c>
      <c r="T2146" t="s">
        <v>8280</v>
      </c>
      <c r="U2146" s="12" t="s">
        <v>8342</v>
      </c>
      <c r="V2146" t="s">
        <v>8343</v>
      </c>
    </row>
    <row r="2147" spans="1:22" ht="60" hidden="1" x14ac:dyDescent="0.25">
      <c r="A2147">
        <v>2145</v>
      </c>
      <c r="B2147" s="3" t="s">
        <v>2146</v>
      </c>
      <c r="C2147" s="9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f t="shared" si="199"/>
        <v>41605.279097222221</v>
      </c>
      <c r="K2147" s="10">
        <f t="shared" si="200"/>
        <v>2013</v>
      </c>
      <c r="L2147">
        <v>1382938914</v>
      </c>
      <c r="M2147" s="14">
        <f t="shared" si="201"/>
        <v>41575.237430555557</v>
      </c>
      <c r="N2147" s="10">
        <f t="shared" si="202"/>
        <v>2013</v>
      </c>
      <c r="O2147" t="b">
        <v>0</v>
      </c>
      <c r="P2147">
        <v>89</v>
      </c>
      <c r="Q2147" s="10">
        <f t="shared" si="198"/>
        <v>30</v>
      </c>
      <c r="R2147" s="10">
        <f t="shared" si="203"/>
        <v>51.29</v>
      </c>
      <c r="S2147" t="b">
        <v>0</v>
      </c>
      <c r="T2147" t="s">
        <v>8280</v>
      </c>
      <c r="U2147" s="12" t="s">
        <v>8342</v>
      </c>
      <c r="V2147" t="s">
        <v>8343</v>
      </c>
    </row>
    <row r="2148" spans="1:22" ht="60" hidden="1" x14ac:dyDescent="0.25">
      <c r="A2148">
        <v>2146</v>
      </c>
      <c r="B2148" s="3" t="s">
        <v>2147</v>
      </c>
      <c r="C2148" s="9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f t="shared" si="199"/>
        <v>42411.679513888885</v>
      </c>
      <c r="K2148" s="10">
        <f t="shared" si="200"/>
        <v>2016</v>
      </c>
      <c r="L2148">
        <v>1453997910</v>
      </c>
      <c r="M2148" s="14">
        <f t="shared" si="201"/>
        <v>42397.679513888885</v>
      </c>
      <c r="N2148" s="10">
        <f t="shared" si="202"/>
        <v>2016</v>
      </c>
      <c r="O2148" t="b">
        <v>0</v>
      </c>
      <c r="P2148">
        <v>1</v>
      </c>
      <c r="Q2148" s="10">
        <f t="shared" si="198"/>
        <v>0</v>
      </c>
      <c r="R2148" s="10">
        <f t="shared" si="203"/>
        <v>1</v>
      </c>
      <c r="S2148" t="b">
        <v>0</v>
      </c>
      <c r="T2148" t="s">
        <v>8280</v>
      </c>
      <c r="U2148" s="12" t="s">
        <v>8342</v>
      </c>
      <c r="V2148" t="s">
        <v>8343</v>
      </c>
    </row>
    <row r="2149" spans="1:22" hidden="1" x14ac:dyDescent="0.25">
      <c r="A2149">
        <v>2147</v>
      </c>
      <c r="B2149" s="3" t="s">
        <v>2148</v>
      </c>
      <c r="C2149" s="9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f t="shared" si="199"/>
        <v>41959.337361111116</v>
      </c>
      <c r="K2149" s="10">
        <f t="shared" si="200"/>
        <v>2014</v>
      </c>
      <c r="L2149">
        <v>1413356748</v>
      </c>
      <c r="M2149" s="14">
        <f t="shared" si="201"/>
        <v>41927.295694444445</v>
      </c>
      <c r="N2149" s="10">
        <f t="shared" si="202"/>
        <v>2014</v>
      </c>
      <c r="O2149" t="b">
        <v>0</v>
      </c>
      <c r="P2149">
        <v>55</v>
      </c>
      <c r="Q2149" s="10">
        <f t="shared" si="198"/>
        <v>1</v>
      </c>
      <c r="R2149" s="10">
        <f t="shared" si="203"/>
        <v>49.38</v>
      </c>
      <c r="S2149" t="b">
        <v>0</v>
      </c>
      <c r="T2149" t="s">
        <v>8280</v>
      </c>
      <c r="U2149" s="12" t="s">
        <v>8342</v>
      </c>
      <c r="V2149" t="s">
        <v>8343</v>
      </c>
    </row>
    <row r="2150" spans="1:22" ht="60" hidden="1" x14ac:dyDescent="0.25">
      <c r="A2150">
        <v>2148</v>
      </c>
      <c r="B2150" s="3" t="s">
        <v>2149</v>
      </c>
      <c r="C2150" s="9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f t="shared" si="199"/>
        <v>42096.691921296297</v>
      </c>
      <c r="K2150" s="10">
        <f t="shared" si="200"/>
        <v>2015</v>
      </c>
      <c r="L2150">
        <v>1425404182</v>
      </c>
      <c r="M2150" s="14">
        <f t="shared" si="201"/>
        <v>42066.733587962968</v>
      </c>
      <c r="N2150" s="10">
        <f t="shared" si="202"/>
        <v>2015</v>
      </c>
      <c r="O2150" t="b">
        <v>0</v>
      </c>
      <c r="P2150">
        <v>2</v>
      </c>
      <c r="Q2150" s="10">
        <f t="shared" si="198"/>
        <v>2</v>
      </c>
      <c r="R2150" s="10">
        <f t="shared" si="203"/>
        <v>1</v>
      </c>
      <c r="S2150" t="b">
        <v>0</v>
      </c>
      <c r="T2150" t="s">
        <v>8280</v>
      </c>
      <c r="U2150" s="12" t="s">
        <v>8342</v>
      </c>
      <c r="V2150" t="s">
        <v>8343</v>
      </c>
    </row>
    <row r="2151" spans="1:22" ht="60" hidden="1" x14ac:dyDescent="0.25">
      <c r="A2151">
        <v>2149</v>
      </c>
      <c r="B2151" s="3" t="s">
        <v>2150</v>
      </c>
      <c r="C2151" s="9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f t="shared" si="199"/>
        <v>40390</v>
      </c>
      <c r="K2151" s="10">
        <f t="shared" si="200"/>
        <v>2010</v>
      </c>
      <c r="L2151">
        <v>1277512556</v>
      </c>
      <c r="M2151" s="14">
        <f t="shared" si="201"/>
        <v>40355.024953703702</v>
      </c>
      <c r="N2151" s="10">
        <f t="shared" si="202"/>
        <v>2010</v>
      </c>
      <c r="O2151" t="b">
        <v>0</v>
      </c>
      <c r="P2151">
        <v>0</v>
      </c>
      <c r="Q2151" s="10">
        <f t="shared" si="198"/>
        <v>0</v>
      </c>
      <c r="R2151" s="10">
        <f t="shared" si="203"/>
        <v>0</v>
      </c>
      <c r="S2151" t="b">
        <v>0</v>
      </c>
      <c r="T2151" t="s">
        <v>8280</v>
      </c>
      <c r="U2151" s="12" t="s">
        <v>8342</v>
      </c>
      <c r="V2151" t="s">
        <v>8343</v>
      </c>
    </row>
    <row r="2152" spans="1:22" hidden="1" x14ac:dyDescent="0.25">
      <c r="A2152">
        <v>2150</v>
      </c>
      <c r="B2152" s="3" t="s">
        <v>2151</v>
      </c>
      <c r="C2152" s="9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f t="shared" si="199"/>
        <v>42564.284710648149</v>
      </c>
      <c r="K2152" s="10">
        <f t="shared" si="200"/>
        <v>2016</v>
      </c>
      <c r="L2152">
        <v>1465800599</v>
      </c>
      <c r="M2152" s="14">
        <f t="shared" si="201"/>
        <v>42534.284710648149</v>
      </c>
      <c r="N2152" s="10">
        <f t="shared" si="202"/>
        <v>2016</v>
      </c>
      <c r="O2152" t="b">
        <v>0</v>
      </c>
      <c r="P2152">
        <v>4</v>
      </c>
      <c r="Q2152" s="10">
        <f t="shared" si="198"/>
        <v>1</v>
      </c>
      <c r="R2152" s="10">
        <f t="shared" si="203"/>
        <v>101.25</v>
      </c>
      <c r="S2152" t="b">
        <v>0</v>
      </c>
      <c r="T2152" t="s">
        <v>8280</v>
      </c>
      <c r="U2152" s="12" t="s">
        <v>8342</v>
      </c>
      <c r="V2152" t="s">
        <v>8343</v>
      </c>
    </row>
    <row r="2153" spans="1:22" ht="60" hidden="1" x14ac:dyDescent="0.25">
      <c r="A2153">
        <v>2151</v>
      </c>
      <c r="B2153" s="3" t="s">
        <v>2152</v>
      </c>
      <c r="C2153" s="9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f t="shared" si="199"/>
        <v>42550.847384259265</v>
      </c>
      <c r="K2153" s="10">
        <f t="shared" si="200"/>
        <v>2016</v>
      </c>
      <c r="L2153">
        <v>1464639614</v>
      </c>
      <c r="M2153" s="14">
        <f t="shared" si="201"/>
        <v>42520.847384259265</v>
      </c>
      <c r="N2153" s="10">
        <f t="shared" si="202"/>
        <v>2016</v>
      </c>
      <c r="O2153" t="b">
        <v>0</v>
      </c>
      <c r="P2153">
        <v>6</v>
      </c>
      <c r="Q2153" s="10">
        <f t="shared" si="198"/>
        <v>0</v>
      </c>
      <c r="R2153" s="10">
        <f t="shared" si="203"/>
        <v>19.670000000000002</v>
      </c>
      <c r="S2153" t="b">
        <v>0</v>
      </c>
      <c r="T2153" t="s">
        <v>8280</v>
      </c>
      <c r="U2153" s="12" t="s">
        <v>8342</v>
      </c>
      <c r="V2153" t="s">
        <v>8343</v>
      </c>
    </row>
    <row r="2154" spans="1:22" ht="60" hidden="1" x14ac:dyDescent="0.25">
      <c r="A2154">
        <v>2152</v>
      </c>
      <c r="B2154" s="3" t="s">
        <v>2153</v>
      </c>
      <c r="C2154" s="9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f t="shared" si="199"/>
        <v>41713.790613425925</v>
      </c>
      <c r="K2154" s="10">
        <f t="shared" si="200"/>
        <v>2014</v>
      </c>
      <c r="L2154">
        <v>1392321509</v>
      </c>
      <c r="M2154" s="14">
        <f t="shared" si="201"/>
        <v>41683.832280092596</v>
      </c>
      <c r="N2154" s="10">
        <f t="shared" si="202"/>
        <v>2014</v>
      </c>
      <c r="O2154" t="b">
        <v>0</v>
      </c>
      <c r="P2154">
        <v>4</v>
      </c>
      <c r="Q2154" s="10">
        <f t="shared" si="198"/>
        <v>0</v>
      </c>
      <c r="R2154" s="10">
        <f t="shared" si="203"/>
        <v>12.5</v>
      </c>
      <c r="S2154" t="b">
        <v>0</v>
      </c>
      <c r="T2154" t="s">
        <v>8280</v>
      </c>
      <c r="U2154" s="12" t="s">
        <v>8342</v>
      </c>
      <c r="V2154" t="s">
        <v>8343</v>
      </c>
    </row>
    <row r="2155" spans="1:22" ht="60" hidden="1" x14ac:dyDescent="0.25">
      <c r="A2155">
        <v>2153</v>
      </c>
      <c r="B2155" s="3" t="s">
        <v>2154</v>
      </c>
      <c r="C2155" s="9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f t="shared" si="199"/>
        <v>42014.332638888889</v>
      </c>
      <c r="K2155" s="10">
        <f t="shared" si="200"/>
        <v>2015</v>
      </c>
      <c r="L2155">
        <v>1417470718</v>
      </c>
      <c r="M2155" s="14">
        <f t="shared" si="201"/>
        <v>41974.911087962959</v>
      </c>
      <c r="N2155" s="10">
        <f t="shared" si="202"/>
        <v>2014</v>
      </c>
      <c r="O2155" t="b">
        <v>0</v>
      </c>
      <c r="P2155">
        <v>4</v>
      </c>
      <c r="Q2155" s="10">
        <f t="shared" si="198"/>
        <v>0</v>
      </c>
      <c r="R2155" s="10">
        <f t="shared" si="203"/>
        <v>8.5</v>
      </c>
      <c r="S2155" t="b">
        <v>0</v>
      </c>
      <c r="T2155" t="s">
        <v>8280</v>
      </c>
      <c r="U2155" s="12" t="s">
        <v>8342</v>
      </c>
      <c r="V2155" t="s">
        <v>8343</v>
      </c>
    </row>
    <row r="2156" spans="1:22" ht="30" hidden="1" x14ac:dyDescent="0.25">
      <c r="A2156">
        <v>2154</v>
      </c>
      <c r="B2156" s="3" t="s">
        <v>2155</v>
      </c>
      <c r="C2156" s="9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f t="shared" si="199"/>
        <v>41667.632256944446</v>
      </c>
      <c r="K2156" s="10">
        <f t="shared" si="200"/>
        <v>2014</v>
      </c>
      <c r="L2156">
        <v>1389193827</v>
      </c>
      <c r="M2156" s="14">
        <f t="shared" si="201"/>
        <v>41647.632256944446</v>
      </c>
      <c r="N2156" s="10">
        <f t="shared" si="202"/>
        <v>2014</v>
      </c>
      <c r="O2156" t="b">
        <v>0</v>
      </c>
      <c r="P2156">
        <v>2</v>
      </c>
      <c r="Q2156" s="10">
        <f t="shared" si="198"/>
        <v>1</v>
      </c>
      <c r="R2156" s="10">
        <f t="shared" si="203"/>
        <v>1</v>
      </c>
      <c r="S2156" t="b">
        <v>0</v>
      </c>
      <c r="T2156" t="s">
        <v>8280</v>
      </c>
      <c r="U2156" s="12" t="s">
        <v>8342</v>
      </c>
      <c r="V2156" t="s">
        <v>8343</v>
      </c>
    </row>
    <row r="2157" spans="1:22" ht="45" hidden="1" x14ac:dyDescent="0.25">
      <c r="A2157">
        <v>2155</v>
      </c>
      <c r="B2157" s="3" t="s">
        <v>2156</v>
      </c>
      <c r="C2157" s="9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f t="shared" si="199"/>
        <v>42460.70584490741</v>
      </c>
      <c r="K2157" s="10">
        <f t="shared" si="200"/>
        <v>2016</v>
      </c>
      <c r="L2157">
        <v>1456854985</v>
      </c>
      <c r="M2157" s="14">
        <f t="shared" si="201"/>
        <v>42430.747511574074</v>
      </c>
      <c r="N2157" s="10">
        <f t="shared" si="202"/>
        <v>2016</v>
      </c>
      <c r="O2157" t="b">
        <v>0</v>
      </c>
      <c r="P2157">
        <v>5</v>
      </c>
      <c r="Q2157" s="10">
        <f t="shared" si="198"/>
        <v>2</v>
      </c>
      <c r="R2157" s="10">
        <f t="shared" si="203"/>
        <v>23</v>
      </c>
      <c r="S2157" t="b">
        <v>0</v>
      </c>
      <c r="T2157" t="s">
        <v>8280</v>
      </c>
      <c r="U2157" s="12" t="s">
        <v>8342</v>
      </c>
      <c r="V2157" t="s">
        <v>8343</v>
      </c>
    </row>
    <row r="2158" spans="1:22" ht="45" hidden="1" x14ac:dyDescent="0.25">
      <c r="A2158">
        <v>2156</v>
      </c>
      <c r="B2158" s="3" t="s">
        <v>2157</v>
      </c>
      <c r="C2158" s="9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f t="shared" si="199"/>
        <v>41533.85423611111</v>
      </c>
      <c r="K2158" s="10">
        <f t="shared" si="200"/>
        <v>2013</v>
      </c>
      <c r="L2158">
        <v>1375475406</v>
      </c>
      <c r="M2158" s="14">
        <f t="shared" si="201"/>
        <v>41488.85423611111</v>
      </c>
      <c r="N2158" s="10">
        <f t="shared" si="202"/>
        <v>2013</v>
      </c>
      <c r="O2158" t="b">
        <v>0</v>
      </c>
      <c r="P2158">
        <v>83</v>
      </c>
      <c r="Q2158" s="10">
        <f t="shared" si="198"/>
        <v>3</v>
      </c>
      <c r="R2158" s="10">
        <f t="shared" si="203"/>
        <v>17.989999999999998</v>
      </c>
      <c r="S2158" t="b">
        <v>0</v>
      </c>
      <c r="T2158" t="s">
        <v>8280</v>
      </c>
      <c r="U2158" s="12" t="s">
        <v>8342</v>
      </c>
      <c r="V2158" t="s">
        <v>8343</v>
      </c>
    </row>
    <row r="2159" spans="1:22" ht="30" hidden="1" x14ac:dyDescent="0.25">
      <c r="A2159">
        <v>2157</v>
      </c>
      <c r="B2159" s="3" t="s">
        <v>2158</v>
      </c>
      <c r="C2159" s="9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f t="shared" si="199"/>
        <v>42727.332638888889</v>
      </c>
      <c r="K2159" s="10">
        <f t="shared" si="200"/>
        <v>2016</v>
      </c>
      <c r="L2159">
        <v>1479684783</v>
      </c>
      <c r="M2159" s="14">
        <f t="shared" si="201"/>
        <v>42694.98128472222</v>
      </c>
      <c r="N2159" s="10">
        <f t="shared" si="202"/>
        <v>2016</v>
      </c>
      <c r="O2159" t="b">
        <v>0</v>
      </c>
      <c r="P2159">
        <v>57</v>
      </c>
      <c r="Q2159" s="10">
        <f t="shared" si="198"/>
        <v>28</v>
      </c>
      <c r="R2159" s="10">
        <f t="shared" si="203"/>
        <v>370.95</v>
      </c>
      <c r="S2159" t="b">
        <v>0</v>
      </c>
      <c r="T2159" t="s">
        <v>8280</v>
      </c>
      <c r="U2159" s="12" t="s">
        <v>8342</v>
      </c>
      <c r="V2159" t="s">
        <v>8343</v>
      </c>
    </row>
    <row r="2160" spans="1:22" ht="60" hidden="1" x14ac:dyDescent="0.25">
      <c r="A2160">
        <v>2158</v>
      </c>
      <c r="B2160" s="3" t="s">
        <v>2159</v>
      </c>
      <c r="C2160" s="9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f t="shared" si="199"/>
        <v>41309.853865740741</v>
      </c>
      <c r="K2160" s="10">
        <f t="shared" si="200"/>
        <v>2013</v>
      </c>
      <c r="L2160">
        <v>1356121774</v>
      </c>
      <c r="M2160" s="14">
        <f t="shared" si="201"/>
        <v>41264.853865740741</v>
      </c>
      <c r="N2160" s="10">
        <f t="shared" si="202"/>
        <v>2012</v>
      </c>
      <c r="O2160" t="b">
        <v>0</v>
      </c>
      <c r="P2160">
        <v>311</v>
      </c>
      <c r="Q2160" s="10">
        <f t="shared" si="198"/>
        <v>7</v>
      </c>
      <c r="R2160" s="10">
        <f t="shared" si="203"/>
        <v>63.57</v>
      </c>
      <c r="S2160" t="b">
        <v>0</v>
      </c>
      <c r="T2160" t="s">
        <v>8280</v>
      </c>
      <c r="U2160" s="12" t="s">
        <v>8342</v>
      </c>
      <c r="V2160" t="s">
        <v>8343</v>
      </c>
    </row>
    <row r="2161" spans="1:22" ht="75" hidden="1" x14ac:dyDescent="0.25">
      <c r="A2161">
        <v>2159</v>
      </c>
      <c r="B2161" s="3" t="s">
        <v>2160</v>
      </c>
      <c r="C2161" s="9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f t="shared" si="199"/>
        <v>40740.731180555551</v>
      </c>
      <c r="K2161" s="10">
        <f t="shared" si="200"/>
        <v>2011</v>
      </c>
      <c r="L2161">
        <v>1308245574</v>
      </c>
      <c r="M2161" s="14">
        <f t="shared" si="201"/>
        <v>40710.731180555551</v>
      </c>
      <c r="N2161" s="10">
        <f t="shared" si="202"/>
        <v>2011</v>
      </c>
      <c r="O2161" t="b">
        <v>0</v>
      </c>
      <c r="P2161">
        <v>2</v>
      </c>
      <c r="Q2161" s="10">
        <f t="shared" si="198"/>
        <v>1</v>
      </c>
      <c r="R2161" s="10">
        <f t="shared" si="203"/>
        <v>13</v>
      </c>
      <c r="S2161" t="b">
        <v>0</v>
      </c>
      <c r="T2161" t="s">
        <v>8280</v>
      </c>
      <c r="U2161" s="12" t="s">
        <v>8342</v>
      </c>
      <c r="V2161" t="s">
        <v>8343</v>
      </c>
    </row>
    <row r="2162" spans="1:22" ht="45" hidden="1" x14ac:dyDescent="0.25">
      <c r="A2162">
        <v>2160</v>
      </c>
      <c r="B2162" s="3" t="s">
        <v>2161</v>
      </c>
      <c r="C2162" s="9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f t="shared" si="199"/>
        <v>41048.711863425924</v>
      </c>
      <c r="K2162" s="10">
        <f t="shared" si="200"/>
        <v>2012</v>
      </c>
      <c r="L2162">
        <v>1334855105</v>
      </c>
      <c r="M2162" s="14">
        <f t="shared" si="201"/>
        <v>41018.711863425924</v>
      </c>
      <c r="N2162" s="10">
        <f t="shared" si="202"/>
        <v>2012</v>
      </c>
      <c r="O2162" t="b">
        <v>0</v>
      </c>
      <c r="P2162">
        <v>16</v>
      </c>
      <c r="Q2162" s="10">
        <f t="shared" si="198"/>
        <v>1</v>
      </c>
      <c r="R2162" s="10">
        <f t="shared" si="203"/>
        <v>5.31</v>
      </c>
      <c r="S2162" t="b">
        <v>0</v>
      </c>
      <c r="T2162" t="s">
        <v>8280</v>
      </c>
      <c r="U2162" s="12" t="s">
        <v>8342</v>
      </c>
      <c r="V2162" t="s">
        <v>8343</v>
      </c>
    </row>
    <row r="2163" spans="1:22" ht="30" hidden="1" x14ac:dyDescent="0.25">
      <c r="A2163">
        <v>2161</v>
      </c>
      <c r="B2163" s="3" t="s">
        <v>2162</v>
      </c>
      <c r="C2163" s="9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f t="shared" si="199"/>
        <v>42270.852534722217</v>
      </c>
      <c r="K2163" s="10">
        <f t="shared" si="200"/>
        <v>2015</v>
      </c>
      <c r="L2163">
        <v>1440448059</v>
      </c>
      <c r="M2163" s="14">
        <f t="shared" si="201"/>
        <v>42240.852534722217</v>
      </c>
      <c r="N2163" s="10">
        <f t="shared" si="202"/>
        <v>2015</v>
      </c>
      <c r="O2163" t="b">
        <v>0</v>
      </c>
      <c r="P2163">
        <v>13</v>
      </c>
      <c r="Q2163" s="10">
        <f t="shared" si="198"/>
        <v>116</v>
      </c>
      <c r="R2163" s="10">
        <f t="shared" si="203"/>
        <v>35.619999999999997</v>
      </c>
      <c r="S2163" t="b">
        <v>1</v>
      </c>
      <c r="T2163" t="s">
        <v>8274</v>
      </c>
      <c r="U2163" s="12" t="s">
        <v>8334</v>
      </c>
      <c r="V2163" t="s">
        <v>8335</v>
      </c>
    </row>
    <row r="2164" spans="1:22" ht="60" hidden="1" x14ac:dyDescent="0.25">
      <c r="A2164">
        <v>2162</v>
      </c>
      <c r="B2164" s="3" t="s">
        <v>2163</v>
      </c>
      <c r="C2164" s="9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f t="shared" si="199"/>
        <v>41844.766099537039</v>
      </c>
      <c r="K2164" s="10">
        <f t="shared" si="200"/>
        <v>2014</v>
      </c>
      <c r="L2164">
        <v>1403547791</v>
      </c>
      <c r="M2164" s="14">
        <f t="shared" si="201"/>
        <v>41813.766099537039</v>
      </c>
      <c r="N2164" s="10">
        <f t="shared" si="202"/>
        <v>2014</v>
      </c>
      <c r="O2164" t="b">
        <v>0</v>
      </c>
      <c r="P2164">
        <v>58</v>
      </c>
      <c r="Q2164" s="10">
        <f t="shared" si="198"/>
        <v>112</v>
      </c>
      <c r="R2164" s="10">
        <f t="shared" si="203"/>
        <v>87.1</v>
      </c>
      <c r="S2164" t="b">
        <v>1</v>
      </c>
      <c r="T2164" t="s">
        <v>8274</v>
      </c>
      <c r="U2164" s="12" t="s">
        <v>8334</v>
      </c>
      <c r="V2164" t="s">
        <v>8335</v>
      </c>
    </row>
    <row r="2165" spans="1:22" ht="45" hidden="1" x14ac:dyDescent="0.25">
      <c r="A2165">
        <v>2163</v>
      </c>
      <c r="B2165" s="3" t="s">
        <v>2164</v>
      </c>
      <c r="C2165" s="9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f t="shared" si="199"/>
        <v>42163.159722222219</v>
      </c>
      <c r="K2165" s="10">
        <f t="shared" si="200"/>
        <v>2015</v>
      </c>
      <c r="L2165">
        <v>1429306520</v>
      </c>
      <c r="M2165" s="14">
        <f t="shared" si="201"/>
        <v>42111.899537037039</v>
      </c>
      <c r="N2165" s="10">
        <f t="shared" si="202"/>
        <v>2015</v>
      </c>
      <c r="O2165" t="b">
        <v>0</v>
      </c>
      <c r="P2165">
        <v>44</v>
      </c>
      <c r="Q2165" s="10">
        <f t="shared" si="198"/>
        <v>132</v>
      </c>
      <c r="R2165" s="10">
        <f t="shared" si="203"/>
        <v>75.11</v>
      </c>
      <c r="S2165" t="b">
        <v>1</v>
      </c>
      <c r="T2165" t="s">
        <v>8274</v>
      </c>
      <c r="U2165" s="12" t="s">
        <v>8334</v>
      </c>
      <c r="V2165" t="s">
        <v>8335</v>
      </c>
    </row>
    <row r="2166" spans="1:22" ht="30" hidden="1" x14ac:dyDescent="0.25">
      <c r="A2166">
        <v>2164</v>
      </c>
      <c r="B2166" s="3" t="s">
        <v>2165</v>
      </c>
      <c r="C2166" s="9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f t="shared" si="199"/>
        <v>42546.165972222225</v>
      </c>
      <c r="K2166" s="10">
        <f t="shared" si="200"/>
        <v>2016</v>
      </c>
      <c r="L2166">
        <v>1464196414</v>
      </c>
      <c r="M2166" s="14">
        <f t="shared" si="201"/>
        <v>42515.71775462963</v>
      </c>
      <c r="N2166" s="10">
        <f t="shared" si="202"/>
        <v>2016</v>
      </c>
      <c r="O2166" t="b">
        <v>0</v>
      </c>
      <c r="P2166">
        <v>83</v>
      </c>
      <c r="Q2166" s="10">
        <f t="shared" si="198"/>
        <v>103</v>
      </c>
      <c r="R2166" s="10">
        <f t="shared" si="203"/>
        <v>68.010000000000005</v>
      </c>
      <c r="S2166" t="b">
        <v>1</v>
      </c>
      <c r="T2166" t="s">
        <v>8274</v>
      </c>
      <c r="U2166" s="12" t="s">
        <v>8334</v>
      </c>
      <c r="V2166" t="s">
        <v>8335</v>
      </c>
    </row>
    <row r="2167" spans="1:22" ht="60" hidden="1" x14ac:dyDescent="0.25">
      <c r="A2167">
        <v>2165</v>
      </c>
      <c r="B2167" s="3" t="s">
        <v>2166</v>
      </c>
      <c r="C2167" s="9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f t="shared" si="199"/>
        <v>42468.625405092593</v>
      </c>
      <c r="K2167" s="10">
        <f t="shared" si="200"/>
        <v>2016</v>
      </c>
      <c r="L2167">
        <v>1457539235</v>
      </c>
      <c r="M2167" s="14">
        <f t="shared" si="201"/>
        <v>42438.667071759264</v>
      </c>
      <c r="N2167" s="10">
        <f t="shared" si="202"/>
        <v>2016</v>
      </c>
      <c r="O2167" t="b">
        <v>0</v>
      </c>
      <c r="P2167">
        <v>117</v>
      </c>
      <c r="Q2167" s="10">
        <f t="shared" si="198"/>
        <v>139</v>
      </c>
      <c r="R2167" s="10">
        <f t="shared" si="203"/>
        <v>29.62</v>
      </c>
      <c r="S2167" t="b">
        <v>1</v>
      </c>
      <c r="T2167" t="s">
        <v>8274</v>
      </c>
      <c r="U2167" s="12" t="s">
        <v>8334</v>
      </c>
      <c r="V2167" t="s">
        <v>8335</v>
      </c>
    </row>
    <row r="2168" spans="1:22" ht="60" hidden="1" x14ac:dyDescent="0.25">
      <c r="A2168">
        <v>2166</v>
      </c>
      <c r="B2168" s="3" t="s">
        <v>2167</v>
      </c>
      <c r="C2168" s="9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f t="shared" si="199"/>
        <v>41978.879837962959</v>
      </c>
      <c r="K2168" s="10">
        <f t="shared" si="200"/>
        <v>2014</v>
      </c>
      <c r="L2168">
        <v>1413922018</v>
      </c>
      <c r="M2168" s="14">
        <f t="shared" si="201"/>
        <v>41933.838171296295</v>
      </c>
      <c r="N2168" s="10">
        <f t="shared" si="202"/>
        <v>2014</v>
      </c>
      <c r="O2168" t="b">
        <v>0</v>
      </c>
      <c r="P2168">
        <v>32</v>
      </c>
      <c r="Q2168" s="10">
        <f t="shared" si="198"/>
        <v>147</v>
      </c>
      <c r="R2168" s="10">
        <f t="shared" si="203"/>
        <v>91.63</v>
      </c>
      <c r="S2168" t="b">
        <v>1</v>
      </c>
      <c r="T2168" t="s">
        <v>8274</v>
      </c>
      <c r="U2168" s="12" t="s">
        <v>8334</v>
      </c>
      <c r="V2168" t="s">
        <v>8335</v>
      </c>
    </row>
    <row r="2169" spans="1:22" ht="30" hidden="1" x14ac:dyDescent="0.25">
      <c r="A2169">
        <v>2167</v>
      </c>
      <c r="B2169" s="3" t="s">
        <v>2168</v>
      </c>
      <c r="C2169" s="9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f t="shared" si="199"/>
        <v>41167.066400462965</v>
      </c>
      <c r="K2169" s="10">
        <f t="shared" si="200"/>
        <v>2012</v>
      </c>
      <c r="L2169">
        <v>1346463337</v>
      </c>
      <c r="M2169" s="14">
        <f t="shared" si="201"/>
        <v>41153.066400462965</v>
      </c>
      <c r="N2169" s="10">
        <f t="shared" si="202"/>
        <v>2012</v>
      </c>
      <c r="O2169" t="b">
        <v>0</v>
      </c>
      <c r="P2169">
        <v>8</v>
      </c>
      <c r="Q2169" s="10">
        <f t="shared" si="198"/>
        <v>120</v>
      </c>
      <c r="R2169" s="10">
        <f t="shared" si="203"/>
        <v>22.5</v>
      </c>
      <c r="S2169" t="b">
        <v>1</v>
      </c>
      <c r="T2169" t="s">
        <v>8274</v>
      </c>
      <c r="U2169" s="12" t="s">
        <v>8334</v>
      </c>
      <c r="V2169" t="s">
        <v>8335</v>
      </c>
    </row>
    <row r="2170" spans="1:22" ht="45" hidden="1" x14ac:dyDescent="0.25">
      <c r="A2170">
        <v>2168</v>
      </c>
      <c r="B2170" s="3" t="s">
        <v>2169</v>
      </c>
      <c r="C2170" s="9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f t="shared" si="199"/>
        <v>42776.208333333328</v>
      </c>
      <c r="K2170" s="10">
        <f t="shared" si="200"/>
        <v>2017</v>
      </c>
      <c r="L2170">
        <v>1484058261</v>
      </c>
      <c r="M2170" s="14">
        <f t="shared" si="201"/>
        <v>42745.600243055553</v>
      </c>
      <c r="N2170" s="10">
        <f t="shared" si="202"/>
        <v>2017</v>
      </c>
      <c r="O2170" t="b">
        <v>0</v>
      </c>
      <c r="P2170">
        <v>340</v>
      </c>
      <c r="Q2170" s="10">
        <f t="shared" si="198"/>
        <v>122</v>
      </c>
      <c r="R2170" s="10">
        <f t="shared" si="203"/>
        <v>64.37</v>
      </c>
      <c r="S2170" t="b">
        <v>1</v>
      </c>
      <c r="T2170" t="s">
        <v>8274</v>
      </c>
      <c r="U2170" s="12" t="s">
        <v>8334</v>
      </c>
      <c r="V2170" t="s">
        <v>8335</v>
      </c>
    </row>
    <row r="2171" spans="1:22" ht="60" hidden="1" x14ac:dyDescent="0.25">
      <c r="A2171">
        <v>2169</v>
      </c>
      <c r="B2171" s="3" t="s">
        <v>2170</v>
      </c>
      <c r="C2171" s="9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f t="shared" si="199"/>
        <v>42796.700821759259</v>
      </c>
      <c r="K2171" s="10">
        <f t="shared" si="200"/>
        <v>2017</v>
      </c>
      <c r="L2171">
        <v>1488214151</v>
      </c>
      <c r="M2171" s="14">
        <f t="shared" si="201"/>
        <v>42793.700821759259</v>
      </c>
      <c r="N2171" s="10">
        <f t="shared" si="202"/>
        <v>2017</v>
      </c>
      <c r="O2171" t="b">
        <v>0</v>
      </c>
      <c r="P2171">
        <v>7</v>
      </c>
      <c r="Q2171" s="10">
        <f t="shared" si="198"/>
        <v>100</v>
      </c>
      <c r="R2171" s="10">
        <f t="shared" si="203"/>
        <v>21.86</v>
      </c>
      <c r="S2171" t="b">
        <v>1</v>
      </c>
      <c r="T2171" t="s">
        <v>8274</v>
      </c>
      <c r="U2171" s="12" t="s">
        <v>8334</v>
      </c>
      <c r="V2171" t="s">
        <v>8335</v>
      </c>
    </row>
    <row r="2172" spans="1:22" ht="45" hidden="1" x14ac:dyDescent="0.25">
      <c r="A2172">
        <v>2170</v>
      </c>
      <c r="B2172" s="3" t="s">
        <v>2171</v>
      </c>
      <c r="C2172" s="9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f t="shared" si="199"/>
        <v>42238.750254629631</v>
      </c>
      <c r="K2172" s="10">
        <f t="shared" si="200"/>
        <v>2015</v>
      </c>
      <c r="L2172">
        <v>1436810422</v>
      </c>
      <c r="M2172" s="14">
        <f t="shared" si="201"/>
        <v>42198.750254629631</v>
      </c>
      <c r="N2172" s="10">
        <f t="shared" si="202"/>
        <v>2015</v>
      </c>
      <c r="O2172" t="b">
        <v>0</v>
      </c>
      <c r="P2172">
        <v>19</v>
      </c>
      <c r="Q2172" s="10">
        <f t="shared" si="198"/>
        <v>181</v>
      </c>
      <c r="R2172" s="10">
        <f t="shared" si="203"/>
        <v>33.32</v>
      </c>
      <c r="S2172" t="b">
        <v>1</v>
      </c>
      <c r="T2172" t="s">
        <v>8274</v>
      </c>
      <c r="U2172" s="12" t="s">
        <v>8334</v>
      </c>
      <c r="V2172" t="s">
        <v>8335</v>
      </c>
    </row>
    <row r="2173" spans="1:22" ht="45" hidden="1" x14ac:dyDescent="0.25">
      <c r="A2173">
        <v>2171</v>
      </c>
      <c r="B2173" s="3" t="s">
        <v>2172</v>
      </c>
      <c r="C2173" s="9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f t="shared" si="199"/>
        <v>42177.208333333328</v>
      </c>
      <c r="K2173" s="10">
        <f t="shared" si="200"/>
        <v>2015</v>
      </c>
      <c r="L2173">
        <v>1431903495</v>
      </c>
      <c r="M2173" s="14">
        <f t="shared" si="201"/>
        <v>42141.95711805555</v>
      </c>
      <c r="N2173" s="10">
        <f t="shared" si="202"/>
        <v>2015</v>
      </c>
      <c r="O2173" t="b">
        <v>0</v>
      </c>
      <c r="P2173">
        <v>47</v>
      </c>
      <c r="Q2173" s="10">
        <f t="shared" si="198"/>
        <v>106</v>
      </c>
      <c r="R2173" s="10">
        <f t="shared" si="203"/>
        <v>90.28</v>
      </c>
      <c r="S2173" t="b">
        <v>1</v>
      </c>
      <c r="T2173" t="s">
        <v>8274</v>
      </c>
      <c r="U2173" s="12" t="s">
        <v>8334</v>
      </c>
      <c r="V2173" t="s">
        <v>8335</v>
      </c>
    </row>
    <row r="2174" spans="1:22" ht="45" hidden="1" x14ac:dyDescent="0.25">
      <c r="A2174">
        <v>2172</v>
      </c>
      <c r="B2174" s="3" t="s">
        <v>2173</v>
      </c>
      <c r="C2174" s="9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f t="shared" si="199"/>
        <v>42112.580092592587</v>
      </c>
      <c r="K2174" s="10">
        <f t="shared" si="200"/>
        <v>2015</v>
      </c>
      <c r="L2174">
        <v>1426773320</v>
      </c>
      <c r="M2174" s="14">
        <f t="shared" si="201"/>
        <v>42082.580092592587</v>
      </c>
      <c r="N2174" s="10">
        <f t="shared" si="202"/>
        <v>2015</v>
      </c>
      <c r="O2174" t="b">
        <v>0</v>
      </c>
      <c r="P2174">
        <v>13</v>
      </c>
      <c r="Q2174" s="10">
        <f t="shared" si="198"/>
        <v>100</v>
      </c>
      <c r="R2174" s="10">
        <f t="shared" si="203"/>
        <v>76.92</v>
      </c>
      <c r="S2174" t="b">
        <v>1</v>
      </c>
      <c r="T2174" t="s">
        <v>8274</v>
      </c>
      <c r="U2174" s="12" t="s">
        <v>8334</v>
      </c>
      <c r="V2174" t="s">
        <v>8335</v>
      </c>
    </row>
    <row r="2175" spans="1:22" ht="60" hidden="1" x14ac:dyDescent="0.25">
      <c r="A2175">
        <v>2173</v>
      </c>
      <c r="B2175" s="3" t="s">
        <v>2174</v>
      </c>
      <c r="C2175" s="9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f t="shared" si="199"/>
        <v>41527.165972222225</v>
      </c>
      <c r="K2175" s="10">
        <f t="shared" si="200"/>
        <v>2013</v>
      </c>
      <c r="L2175">
        <v>1376066243</v>
      </c>
      <c r="M2175" s="14">
        <f t="shared" si="201"/>
        <v>41495.692627314813</v>
      </c>
      <c r="N2175" s="10">
        <f t="shared" si="202"/>
        <v>2013</v>
      </c>
      <c r="O2175" t="b">
        <v>0</v>
      </c>
      <c r="P2175">
        <v>90</v>
      </c>
      <c r="Q2175" s="10">
        <f t="shared" si="198"/>
        <v>127</v>
      </c>
      <c r="R2175" s="10">
        <f t="shared" si="203"/>
        <v>59.23</v>
      </c>
      <c r="S2175" t="b">
        <v>1</v>
      </c>
      <c r="T2175" t="s">
        <v>8274</v>
      </c>
      <c r="U2175" s="12" t="s">
        <v>8334</v>
      </c>
      <c r="V2175" t="s">
        <v>8335</v>
      </c>
    </row>
    <row r="2176" spans="1:22" ht="60" hidden="1" x14ac:dyDescent="0.25">
      <c r="A2176">
        <v>2174</v>
      </c>
      <c r="B2176" s="3" t="s">
        <v>2175</v>
      </c>
      <c r="C2176" s="9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f t="shared" si="199"/>
        <v>42495.542905092589</v>
      </c>
      <c r="K2176" s="10">
        <f t="shared" si="200"/>
        <v>2016</v>
      </c>
      <c r="L2176">
        <v>1459861307</v>
      </c>
      <c r="M2176" s="14">
        <f t="shared" si="201"/>
        <v>42465.542905092589</v>
      </c>
      <c r="N2176" s="10">
        <f t="shared" si="202"/>
        <v>2016</v>
      </c>
      <c r="O2176" t="b">
        <v>0</v>
      </c>
      <c r="P2176">
        <v>63</v>
      </c>
      <c r="Q2176" s="10">
        <f t="shared" si="198"/>
        <v>103</v>
      </c>
      <c r="R2176" s="10">
        <f t="shared" si="203"/>
        <v>65.38</v>
      </c>
      <c r="S2176" t="b">
        <v>1</v>
      </c>
      <c r="T2176" t="s">
        <v>8274</v>
      </c>
      <c r="U2176" s="12" t="s">
        <v>8334</v>
      </c>
      <c r="V2176" t="s">
        <v>8335</v>
      </c>
    </row>
    <row r="2177" spans="1:22" ht="60" hidden="1" x14ac:dyDescent="0.25">
      <c r="A2177">
        <v>2175</v>
      </c>
      <c r="B2177" s="3" t="s">
        <v>2176</v>
      </c>
      <c r="C2177" s="9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f t="shared" si="199"/>
        <v>42572.009097222224</v>
      </c>
      <c r="K2177" s="10">
        <f t="shared" si="200"/>
        <v>2016</v>
      </c>
      <c r="L2177">
        <v>1468455186</v>
      </c>
      <c r="M2177" s="14">
        <f t="shared" si="201"/>
        <v>42565.009097222224</v>
      </c>
      <c r="N2177" s="10">
        <f t="shared" si="202"/>
        <v>2016</v>
      </c>
      <c r="O2177" t="b">
        <v>0</v>
      </c>
      <c r="P2177">
        <v>26</v>
      </c>
      <c r="Q2177" s="10">
        <f t="shared" si="198"/>
        <v>250</v>
      </c>
      <c r="R2177" s="10">
        <f t="shared" si="203"/>
        <v>67.31</v>
      </c>
      <c r="S2177" t="b">
        <v>1</v>
      </c>
      <c r="T2177" t="s">
        <v>8274</v>
      </c>
      <c r="U2177" s="12" t="s">
        <v>8334</v>
      </c>
      <c r="V2177" t="s">
        <v>8335</v>
      </c>
    </row>
    <row r="2178" spans="1:22" ht="45" hidden="1" x14ac:dyDescent="0.25">
      <c r="A2178">
        <v>2176</v>
      </c>
      <c r="B2178" s="3" t="s">
        <v>2177</v>
      </c>
      <c r="C2178" s="9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f t="shared" si="199"/>
        <v>42126.633206018523</v>
      </c>
      <c r="K2178" s="10">
        <f t="shared" si="200"/>
        <v>2015</v>
      </c>
      <c r="L2178">
        <v>1427987509</v>
      </c>
      <c r="M2178" s="14">
        <f t="shared" si="201"/>
        <v>42096.633206018523</v>
      </c>
      <c r="N2178" s="10">
        <f t="shared" si="202"/>
        <v>2015</v>
      </c>
      <c r="O2178" t="b">
        <v>0</v>
      </c>
      <c r="P2178">
        <v>71</v>
      </c>
      <c r="Q2178" s="10">
        <f t="shared" ref="Q2178:Q2241" si="204">ROUND(E2178/D2178*100,0)</f>
        <v>126</v>
      </c>
      <c r="R2178" s="10">
        <f t="shared" si="203"/>
        <v>88.75</v>
      </c>
      <c r="S2178" t="b">
        <v>1</v>
      </c>
      <c r="T2178" t="s">
        <v>8274</v>
      </c>
      <c r="U2178" s="12" t="s">
        <v>8334</v>
      </c>
      <c r="V2178" t="s">
        <v>8335</v>
      </c>
    </row>
    <row r="2179" spans="1:22" ht="75" hidden="1" x14ac:dyDescent="0.25">
      <c r="A2179">
        <v>2177</v>
      </c>
      <c r="B2179" s="3" t="s">
        <v>2178</v>
      </c>
      <c r="C2179" s="9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f t="shared" ref="J2179:J2242" si="205">(((I2179/60)/60/24)+DATE(1970,1,1))</f>
        <v>42527.250775462962</v>
      </c>
      <c r="K2179" s="10">
        <f t="shared" ref="K2179:K2242" si="206">YEAR(J2179)</f>
        <v>2016</v>
      </c>
      <c r="L2179">
        <v>1463032867</v>
      </c>
      <c r="M2179" s="14">
        <f t="shared" ref="M2179:M2242" si="207">(((L2179/60)/60/24)+DATE(1970,1,1))</f>
        <v>42502.250775462962</v>
      </c>
      <c r="N2179" s="10">
        <f t="shared" ref="N2179:N2242" si="208">YEAR(M2179)</f>
        <v>2016</v>
      </c>
      <c r="O2179" t="b">
        <v>0</v>
      </c>
      <c r="P2179">
        <v>38</v>
      </c>
      <c r="Q2179" s="10">
        <f t="shared" si="204"/>
        <v>100</v>
      </c>
      <c r="R2179" s="10">
        <f t="shared" ref="R2179:R2242" si="209">IFERROR(ROUND(E2179/P2179,2),0)</f>
        <v>65.87</v>
      </c>
      <c r="S2179" t="b">
        <v>1</v>
      </c>
      <c r="T2179" t="s">
        <v>8274</v>
      </c>
      <c r="U2179" s="12" t="s">
        <v>8334</v>
      </c>
      <c r="V2179" t="s">
        <v>8335</v>
      </c>
    </row>
    <row r="2180" spans="1:22" ht="45" hidden="1" x14ac:dyDescent="0.25">
      <c r="A2180">
        <v>2178</v>
      </c>
      <c r="B2180" s="3" t="s">
        <v>2179</v>
      </c>
      <c r="C2180" s="9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f t="shared" si="205"/>
        <v>42753.63653935185</v>
      </c>
      <c r="K2180" s="10">
        <f t="shared" si="206"/>
        <v>2017</v>
      </c>
      <c r="L2180">
        <v>1482160597</v>
      </c>
      <c r="M2180" s="14">
        <f t="shared" si="207"/>
        <v>42723.63653935185</v>
      </c>
      <c r="N2180" s="10">
        <f t="shared" si="208"/>
        <v>2016</v>
      </c>
      <c r="O2180" t="b">
        <v>0</v>
      </c>
      <c r="P2180">
        <v>859</v>
      </c>
      <c r="Q2180" s="10">
        <f t="shared" si="204"/>
        <v>139</v>
      </c>
      <c r="R2180" s="10">
        <f t="shared" si="209"/>
        <v>40.35</v>
      </c>
      <c r="S2180" t="b">
        <v>1</v>
      </c>
      <c r="T2180" t="s">
        <v>8274</v>
      </c>
      <c r="U2180" s="12" t="s">
        <v>8334</v>
      </c>
      <c r="V2180" t="s">
        <v>8335</v>
      </c>
    </row>
    <row r="2181" spans="1:22" ht="45" hidden="1" x14ac:dyDescent="0.25">
      <c r="A2181">
        <v>2179</v>
      </c>
      <c r="B2181" s="3" t="s">
        <v>2180</v>
      </c>
      <c r="C2181" s="9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f t="shared" si="205"/>
        <v>42105.171203703707</v>
      </c>
      <c r="K2181" s="10">
        <f t="shared" si="206"/>
        <v>2015</v>
      </c>
      <c r="L2181">
        <v>1426133192</v>
      </c>
      <c r="M2181" s="14">
        <f t="shared" si="207"/>
        <v>42075.171203703707</v>
      </c>
      <c r="N2181" s="10">
        <f t="shared" si="208"/>
        <v>2015</v>
      </c>
      <c r="O2181" t="b">
        <v>0</v>
      </c>
      <c r="P2181">
        <v>21</v>
      </c>
      <c r="Q2181" s="10">
        <f t="shared" si="204"/>
        <v>161</v>
      </c>
      <c r="R2181" s="10">
        <f t="shared" si="209"/>
        <v>76.86</v>
      </c>
      <c r="S2181" t="b">
        <v>1</v>
      </c>
      <c r="T2181" t="s">
        <v>8274</v>
      </c>
      <c r="U2181" s="12" t="s">
        <v>8334</v>
      </c>
      <c r="V2181" t="s">
        <v>8335</v>
      </c>
    </row>
    <row r="2182" spans="1:22" ht="45" hidden="1" x14ac:dyDescent="0.25">
      <c r="A2182">
        <v>2180</v>
      </c>
      <c r="B2182" s="3" t="s">
        <v>2181</v>
      </c>
      <c r="C2182" s="9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f t="shared" si="205"/>
        <v>42321.711435185185</v>
      </c>
      <c r="K2182" s="10">
        <f t="shared" si="206"/>
        <v>2015</v>
      </c>
      <c r="L2182">
        <v>1443801868</v>
      </c>
      <c r="M2182" s="14">
        <f t="shared" si="207"/>
        <v>42279.669768518521</v>
      </c>
      <c r="N2182" s="10">
        <f t="shared" si="208"/>
        <v>2015</v>
      </c>
      <c r="O2182" t="b">
        <v>0</v>
      </c>
      <c r="P2182">
        <v>78</v>
      </c>
      <c r="Q2182" s="10">
        <f t="shared" si="204"/>
        <v>107</v>
      </c>
      <c r="R2182" s="10">
        <f t="shared" si="209"/>
        <v>68.709999999999994</v>
      </c>
      <c r="S2182" t="b">
        <v>1</v>
      </c>
      <c r="T2182" t="s">
        <v>8274</v>
      </c>
      <c r="U2182" s="12" t="s">
        <v>8334</v>
      </c>
      <c r="V2182" t="s">
        <v>8335</v>
      </c>
    </row>
    <row r="2183" spans="1:22" ht="60" hidden="1" x14ac:dyDescent="0.25">
      <c r="A2183">
        <v>2181</v>
      </c>
      <c r="B2183" s="3" t="s">
        <v>2182</v>
      </c>
      <c r="C2183" s="9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f t="shared" si="205"/>
        <v>42787.005243055552</v>
      </c>
      <c r="K2183" s="10">
        <f t="shared" si="206"/>
        <v>2017</v>
      </c>
      <c r="L2183">
        <v>1486426053</v>
      </c>
      <c r="M2183" s="14">
        <f t="shared" si="207"/>
        <v>42773.005243055552</v>
      </c>
      <c r="N2183" s="10">
        <f t="shared" si="208"/>
        <v>2017</v>
      </c>
      <c r="O2183" t="b">
        <v>0</v>
      </c>
      <c r="P2183">
        <v>53</v>
      </c>
      <c r="Q2183" s="10">
        <f t="shared" si="204"/>
        <v>153</v>
      </c>
      <c r="R2183" s="10">
        <f t="shared" si="209"/>
        <v>57.77</v>
      </c>
      <c r="S2183" t="b">
        <v>1</v>
      </c>
      <c r="T2183" t="s">
        <v>8295</v>
      </c>
      <c r="U2183" s="12" t="s">
        <v>8342</v>
      </c>
      <c r="V2183" t="s">
        <v>8360</v>
      </c>
    </row>
    <row r="2184" spans="1:22" ht="45" hidden="1" x14ac:dyDescent="0.25">
      <c r="A2184">
        <v>2182</v>
      </c>
      <c r="B2184" s="3" t="s">
        <v>2183</v>
      </c>
      <c r="C2184" s="9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f t="shared" si="205"/>
        <v>41914.900752314818</v>
      </c>
      <c r="K2184" s="10">
        <f t="shared" si="206"/>
        <v>2014</v>
      </c>
      <c r="L2184">
        <v>1409261825</v>
      </c>
      <c r="M2184" s="14">
        <f t="shared" si="207"/>
        <v>41879.900752314818</v>
      </c>
      <c r="N2184" s="10">
        <f t="shared" si="208"/>
        <v>2014</v>
      </c>
      <c r="O2184" t="b">
        <v>0</v>
      </c>
      <c r="P2184">
        <v>356</v>
      </c>
      <c r="Q2184" s="10">
        <f t="shared" si="204"/>
        <v>524</v>
      </c>
      <c r="R2184" s="10">
        <f t="shared" si="209"/>
        <v>44.17</v>
      </c>
      <c r="S2184" t="b">
        <v>1</v>
      </c>
      <c r="T2184" t="s">
        <v>8295</v>
      </c>
      <c r="U2184" s="12" t="s">
        <v>8342</v>
      </c>
      <c r="V2184" t="s">
        <v>8360</v>
      </c>
    </row>
    <row r="2185" spans="1:22" ht="60" hidden="1" x14ac:dyDescent="0.25">
      <c r="A2185">
        <v>2183</v>
      </c>
      <c r="B2185" s="3" t="s">
        <v>2184</v>
      </c>
      <c r="C2185" s="9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f t="shared" si="205"/>
        <v>42775.208333333328</v>
      </c>
      <c r="K2185" s="10">
        <f t="shared" si="206"/>
        <v>2017</v>
      </c>
      <c r="L2185">
        <v>1484037977</v>
      </c>
      <c r="M2185" s="14">
        <f t="shared" si="207"/>
        <v>42745.365474537044</v>
      </c>
      <c r="N2185" s="10">
        <f t="shared" si="208"/>
        <v>2017</v>
      </c>
      <c r="O2185" t="b">
        <v>0</v>
      </c>
      <c r="P2185">
        <v>279</v>
      </c>
      <c r="Q2185" s="10">
        <f t="shared" si="204"/>
        <v>489</v>
      </c>
      <c r="R2185" s="10">
        <f t="shared" si="209"/>
        <v>31.57</v>
      </c>
      <c r="S2185" t="b">
        <v>1</v>
      </c>
      <c r="T2185" t="s">
        <v>8295</v>
      </c>
      <c r="U2185" s="12" t="s">
        <v>8342</v>
      </c>
      <c r="V2185" t="s">
        <v>8360</v>
      </c>
    </row>
    <row r="2186" spans="1:22" ht="60" hidden="1" x14ac:dyDescent="0.25">
      <c r="A2186">
        <v>2184</v>
      </c>
      <c r="B2186" s="3" t="s">
        <v>2185</v>
      </c>
      <c r="C2186" s="9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f t="shared" si="205"/>
        <v>42394.666666666672</v>
      </c>
      <c r="K2186" s="10">
        <f t="shared" si="206"/>
        <v>2016</v>
      </c>
      <c r="L2186">
        <v>1452530041</v>
      </c>
      <c r="M2186" s="14">
        <f t="shared" si="207"/>
        <v>42380.690289351856</v>
      </c>
      <c r="N2186" s="10">
        <f t="shared" si="208"/>
        <v>2016</v>
      </c>
      <c r="O2186" t="b">
        <v>1</v>
      </c>
      <c r="P2186">
        <v>266</v>
      </c>
      <c r="Q2186" s="10">
        <f t="shared" si="204"/>
        <v>285</v>
      </c>
      <c r="R2186" s="10">
        <f t="shared" si="209"/>
        <v>107.05</v>
      </c>
      <c r="S2186" t="b">
        <v>1</v>
      </c>
      <c r="T2186" t="s">
        <v>8295</v>
      </c>
      <c r="U2186" s="12" t="s">
        <v>8342</v>
      </c>
      <c r="V2186" t="s">
        <v>8360</v>
      </c>
    </row>
    <row r="2187" spans="1:22" ht="60" hidden="1" x14ac:dyDescent="0.25">
      <c r="A2187">
        <v>2185</v>
      </c>
      <c r="B2187" s="3" t="s">
        <v>2186</v>
      </c>
      <c r="C2187" s="9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f t="shared" si="205"/>
        <v>41359.349988425929</v>
      </c>
      <c r="K2187" s="10">
        <f t="shared" si="206"/>
        <v>2013</v>
      </c>
      <c r="L2187">
        <v>1360830239</v>
      </c>
      <c r="M2187" s="14">
        <f t="shared" si="207"/>
        <v>41319.349988425929</v>
      </c>
      <c r="N2187" s="10">
        <f t="shared" si="208"/>
        <v>2013</v>
      </c>
      <c r="O2187" t="b">
        <v>0</v>
      </c>
      <c r="P2187">
        <v>623</v>
      </c>
      <c r="Q2187" s="10">
        <f t="shared" si="204"/>
        <v>1857</v>
      </c>
      <c r="R2187" s="10">
        <f t="shared" si="209"/>
        <v>149.03</v>
      </c>
      <c r="S2187" t="b">
        <v>1</v>
      </c>
      <c r="T2187" t="s">
        <v>8295</v>
      </c>
      <c r="U2187" s="12" t="s">
        <v>8342</v>
      </c>
      <c r="V2187" t="s">
        <v>8360</v>
      </c>
    </row>
    <row r="2188" spans="1:22" ht="45" hidden="1" x14ac:dyDescent="0.25">
      <c r="A2188">
        <v>2186</v>
      </c>
      <c r="B2188" s="3" t="s">
        <v>2187</v>
      </c>
      <c r="C2188" s="9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f t="shared" si="205"/>
        <v>42620.083333333328</v>
      </c>
      <c r="K2188" s="10">
        <f t="shared" si="206"/>
        <v>2016</v>
      </c>
      <c r="L2188">
        <v>1470062743</v>
      </c>
      <c r="M2188" s="14">
        <f t="shared" si="207"/>
        <v>42583.615081018521</v>
      </c>
      <c r="N2188" s="10">
        <f t="shared" si="208"/>
        <v>2016</v>
      </c>
      <c r="O2188" t="b">
        <v>0</v>
      </c>
      <c r="P2188">
        <v>392</v>
      </c>
      <c r="Q2188" s="10">
        <f t="shared" si="204"/>
        <v>110</v>
      </c>
      <c r="R2188" s="10">
        <f t="shared" si="209"/>
        <v>55.96</v>
      </c>
      <c r="S2188" t="b">
        <v>1</v>
      </c>
      <c r="T2188" t="s">
        <v>8295</v>
      </c>
      <c r="U2188" s="12" t="s">
        <v>8342</v>
      </c>
      <c r="V2188" t="s">
        <v>8360</v>
      </c>
    </row>
    <row r="2189" spans="1:22" ht="60" hidden="1" x14ac:dyDescent="0.25">
      <c r="A2189">
        <v>2187</v>
      </c>
      <c r="B2189" s="3" t="s">
        <v>2188</v>
      </c>
      <c r="C2189" s="9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f t="shared" si="205"/>
        <v>42097.165972222225</v>
      </c>
      <c r="K2189" s="10">
        <f t="shared" si="206"/>
        <v>2015</v>
      </c>
      <c r="L2189">
        <v>1425531666</v>
      </c>
      <c r="M2189" s="14">
        <f t="shared" si="207"/>
        <v>42068.209097222221</v>
      </c>
      <c r="N2189" s="10">
        <f t="shared" si="208"/>
        <v>2015</v>
      </c>
      <c r="O2189" t="b">
        <v>1</v>
      </c>
      <c r="P2189">
        <v>3562</v>
      </c>
      <c r="Q2189" s="10">
        <f t="shared" si="204"/>
        <v>1015</v>
      </c>
      <c r="R2189" s="10">
        <f t="shared" si="209"/>
        <v>56.97</v>
      </c>
      <c r="S2189" t="b">
        <v>1</v>
      </c>
      <c r="T2189" t="s">
        <v>8295</v>
      </c>
      <c r="U2189" s="12" t="s">
        <v>8342</v>
      </c>
      <c r="V2189" t="s">
        <v>8360</v>
      </c>
    </row>
    <row r="2190" spans="1:22" ht="45" hidden="1" x14ac:dyDescent="0.25">
      <c r="A2190">
        <v>2188</v>
      </c>
      <c r="B2190" s="3" t="s">
        <v>2189</v>
      </c>
      <c r="C2190" s="9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f t="shared" si="205"/>
        <v>42668.708333333328</v>
      </c>
      <c r="K2190" s="10">
        <f t="shared" si="206"/>
        <v>2016</v>
      </c>
      <c r="L2190">
        <v>1474380241</v>
      </c>
      <c r="M2190" s="14">
        <f t="shared" si="207"/>
        <v>42633.586122685185</v>
      </c>
      <c r="N2190" s="10">
        <f t="shared" si="208"/>
        <v>2016</v>
      </c>
      <c r="O2190" t="b">
        <v>0</v>
      </c>
      <c r="P2190">
        <v>514</v>
      </c>
      <c r="Q2190" s="10">
        <f t="shared" si="204"/>
        <v>412</v>
      </c>
      <c r="R2190" s="10">
        <f t="shared" si="209"/>
        <v>44.06</v>
      </c>
      <c r="S2190" t="b">
        <v>1</v>
      </c>
      <c r="T2190" t="s">
        <v>8295</v>
      </c>
      <c r="U2190" s="12" t="s">
        <v>8342</v>
      </c>
      <c r="V2190" t="s">
        <v>8360</v>
      </c>
    </row>
    <row r="2191" spans="1:22" ht="60" hidden="1" x14ac:dyDescent="0.25">
      <c r="A2191">
        <v>2189</v>
      </c>
      <c r="B2191" s="3" t="s">
        <v>2190</v>
      </c>
      <c r="C2191" s="9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f t="shared" si="205"/>
        <v>42481.916666666672</v>
      </c>
      <c r="K2191" s="10">
        <f t="shared" si="206"/>
        <v>2016</v>
      </c>
      <c r="L2191">
        <v>1460055300</v>
      </c>
      <c r="M2191" s="14">
        <f t="shared" si="207"/>
        <v>42467.788194444445</v>
      </c>
      <c r="N2191" s="10">
        <f t="shared" si="208"/>
        <v>2016</v>
      </c>
      <c r="O2191" t="b">
        <v>0</v>
      </c>
      <c r="P2191">
        <v>88</v>
      </c>
      <c r="Q2191" s="10">
        <f t="shared" si="204"/>
        <v>503</v>
      </c>
      <c r="R2191" s="10">
        <f t="shared" si="209"/>
        <v>68.63</v>
      </c>
      <c r="S2191" t="b">
        <v>1</v>
      </c>
      <c r="T2191" t="s">
        <v>8295</v>
      </c>
      <c r="U2191" s="12" t="s">
        <v>8342</v>
      </c>
      <c r="V2191" t="s">
        <v>8360</v>
      </c>
    </row>
    <row r="2192" spans="1:22" ht="45" hidden="1" x14ac:dyDescent="0.25">
      <c r="A2192">
        <v>2190</v>
      </c>
      <c r="B2192" s="3" t="s">
        <v>2191</v>
      </c>
      <c r="C2192" s="9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f t="shared" si="205"/>
        <v>42452.290972222225</v>
      </c>
      <c r="K2192" s="10">
        <f t="shared" si="206"/>
        <v>2016</v>
      </c>
      <c r="L2192">
        <v>1455721204</v>
      </c>
      <c r="M2192" s="14">
        <f t="shared" si="207"/>
        <v>42417.625046296293</v>
      </c>
      <c r="N2192" s="10">
        <f t="shared" si="208"/>
        <v>2016</v>
      </c>
      <c r="O2192" t="b">
        <v>0</v>
      </c>
      <c r="P2192">
        <v>537</v>
      </c>
      <c r="Q2192" s="10">
        <f t="shared" si="204"/>
        <v>185</v>
      </c>
      <c r="R2192" s="10">
        <f t="shared" si="209"/>
        <v>65.319999999999993</v>
      </c>
      <c r="S2192" t="b">
        <v>1</v>
      </c>
      <c r="T2192" t="s">
        <v>8295</v>
      </c>
      <c r="U2192" s="12" t="s">
        <v>8342</v>
      </c>
      <c r="V2192" t="s">
        <v>8360</v>
      </c>
    </row>
    <row r="2193" spans="1:22" ht="60" hidden="1" x14ac:dyDescent="0.25">
      <c r="A2193">
        <v>2191</v>
      </c>
      <c r="B2193" s="3" t="s">
        <v>2192</v>
      </c>
      <c r="C2193" s="9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f t="shared" si="205"/>
        <v>42780.833645833336</v>
      </c>
      <c r="K2193" s="10">
        <f t="shared" si="206"/>
        <v>2017</v>
      </c>
      <c r="L2193">
        <v>1486065627</v>
      </c>
      <c r="M2193" s="14">
        <f t="shared" si="207"/>
        <v>42768.833645833336</v>
      </c>
      <c r="N2193" s="10">
        <f t="shared" si="208"/>
        <v>2017</v>
      </c>
      <c r="O2193" t="b">
        <v>0</v>
      </c>
      <c r="P2193">
        <v>25</v>
      </c>
      <c r="Q2193" s="10">
        <f t="shared" si="204"/>
        <v>120</v>
      </c>
      <c r="R2193" s="10">
        <f t="shared" si="209"/>
        <v>35.92</v>
      </c>
      <c r="S2193" t="b">
        <v>1</v>
      </c>
      <c r="T2193" t="s">
        <v>8295</v>
      </c>
      <c r="U2193" s="12" t="s">
        <v>8342</v>
      </c>
      <c r="V2193" t="s">
        <v>8360</v>
      </c>
    </row>
    <row r="2194" spans="1:22" ht="60" hidden="1" x14ac:dyDescent="0.25">
      <c r="A2194">
        <v>2192</v>
      </c>
      <c r="B2194" s="3" t="s">
        <v>2193</v>
      </c>
      <c r="C2194" s="9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f t="shared" si="205"/>
        <v>42719.958333333328</v>
      </c>
      <c r="K2194" s="10">
        <f t="shared" si="206"/>
        <v>2016</v>
      </c>
      <c r="L2194">
        <v>1479414344</v>
      </c>
      <c r="M2194" s="14">
        <f t="shared" si="207"/>
        <v>42691.8512037037</v>
      </c>
      <c r="N2194" s="10">
        <f t="shared" si="208"/>
        <v>2016</v>
      </c>
      <c r="O2194" t="b">
        <v>0</v>
      </c>
      <c r="P2194">
        <v>3238</v>
      </c>
      <c r="Q2194" s="10">
        <f t="shared" si="204"/>
        <v>1081</v>
      </c>
      <c r="R2194" s="10">
        <f t="shared" si="209"/>
        <v>40.07</v>
      </c>
      <c r="S2194" t="b">
        <v>1</v>
      </c>
      <c r="T2194" t="s">
        <v>8295</v>
      </c>
      <c r="U2194" s="12" t="s">
        <v>8342</v>
      </c>
      <c r="V2194" t="s">
        <v>8360</v>
      </c>
    </row>
    <row r="2195" spans="1:22" ht="60" hidden="1" x14ac:dyDescent="0.25">
      <c r="A2195">
        <v>2193</v>
      </c>
      <c r="B2195" s="3" t="s">
        <v>2194</v>
      </c>
      <c r="C2195" s="9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f t="shared" si="205"/>
        <v>42695.207638888889</v>
      </c>
      <c r="K2195" s="10">
        <f t="shared" si="206"/>
        <v>2016</v>
      </c>
      <c r="L2195">
        <v>1477043072</v>
      </c>
      <c r="M2195" s="14">
        <f t="shared" si="207"/>
        <v>42664.405925925923</v>
      </c>
      <c r="N2195" s="10">
        <f t="shared" si="208"/>
        <v>2016</v>
      </c>
      <c r="O2195" t="b">
        <v>0</v>
      </c>
      <c r="P2195">
        <v>897</v>
      </c>
      <c r="Q2195" s="10">
        <f t="shared" si="204"/>
        <v>452</v>
      </c>
      <c r="R2195" s="10">
        <f t="shared" si="209"/>
        <v>75.650000000000006</v>
      </c>
      <c r="S2195" t="b">
        <v>1</v>
      </c>
      <c r="T2195" t="s">
        <v>8295</v>
      </c>
      <c r="U2195" s="12" t="s">
        <v>8342</v>
      </c>
      <c r="V2195" t="s">
        <v>8360</v>
      </c>
    </row>
    <row r="2196" spans="1:22" ht="60" hidden="1" x14ac:dyDescent="0.25">
      <c r="A2196">
        <v>2194</v>
      </c>
      <c r="B2196" s="3" t="s">
        <v>2195</v>
      </c>
      <c r="C2196" s="9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f t="shared" si="205"/>
        <v>42455.716319444444</v>
      </c>
      <c r="K2196" s="10">
        <f t="shared" si="206"/>
        <v>2016</v>
      </c>
      <c r="L2196">
        <v>1456423890</v>
      </c>
      <c r="M2196" s="14">
        <f t="shared" si="207"/>
        <v>42425.757986111115</v>
      </c>
      <c r="N2196" s="10">
        <f t="shared" si="208"/>
        <v>2016</v>
      </c>
      <c r="O2196" t="b">
        <v>0</v>
      </c>
      <c r="P2196">
        <v>878</v>
      </c>
      <c r="Q2196" s="10">
        <f t="shared" si="204"/>
        <v>537</v>
      </c>
      <c r="R2196" s="10">
        <f t="shared" si="209"/>
        <v>61.2</v>
      </c>
      <c r="S2196" t="b">
        <v>1</v>
      </c>
      <c r="T2196" t="s">
        <v>8295</v>
      </c>
      <c r="U2196" s="12" t="s">
        <v>8342</v>
      </c>
      <c r="V2196" t="s">
        <v>8360</v>
      </c>
    </row>
    <row r="2197" spans="1:22" ht="30" hidden="1" x14ac:dyDescent="0.25">
      <c r="A2197">
        <v>2195</v>
      </c>
      <c r="B2197" s="3" t="s">
        <v>2196</v>
      </c>
      <c r="C2197" s="9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f t="shared" si="205"/>
        <v>42227.771990740745</v>
      </c>
      <c r="K2197" s="10">
        <f t="shared" si="206"/>
        <v>2015</v>
      </c>
      <c r="L2197">
        <v>1436725900</v>
      </c>
      <c r="M2197" s="14">
        <f t="shared" si="207"/>
        <v>42197.771990740745</v>
      </c>
      <c r="N2197" s="10">
        <f t="shared" si="208"/>
        <v>2015</v>
      </c>
      <c r="O2197" t="b">
        <v>0</v>
      </c>
      <c r="P2197">
        <v>115</v>
      </c>
      <c r="Q2197" s="10">
        <f t="shared" si="204"/>
        <v>120</v>
      </c>
      <c r="R2197" s="10">
        <f t="shared" si="209"/>
        <v>48.13</v>
      </c>
      <c r="S2197" t="b">
        <v>1</v>
      </c>
      <c r="T2197" t="s">
        <v>8295</v>
      </c>
      <c r="U2197" s="12" t="s">
        <v>8342</v>
      </c>
      <c r="V2197" t="s">
        <v>8360</v>
      </c>
    </row>
    <row r="2198" spans="1:22" ht="30" hidden="1" x14ac:dyDescent="0.25">
      <c r="A2198">
        <v>2196</v>
      </c>
      <c r="B2198" s="3" t="s">
        <v>2197</v>
      </c>
      <c r="C2198" s="9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f t="shared" si="205"/>
        <v>42706.291666666672</v>
      </c>
      <c r="K2198" s="10">
        <f t="shared" si="206"/>
        <v>2016</v>
      </c>
      <c r="L2198">
        <v>1478000502</v>
      </c>
      <c r="M2198" s="14">
        <f t="shared" si="207"/>
        <v>42675.487291666665</v>
      </c>
      <c r="N2198" s="10">
        <f t="shared" si="208"/>
        <v>2016</v>
      </c>
      <c r="O2198" t="b">
        <v>0</v>
      </c>
      <c r="P2198">
        <v>234</v>
      </c>
      <c r="Q2198" s="10">
        <f t="shared" si="204"/>
        <v>114</v>
      </c>
      <c r="R2198" s="10">
        <f t="shared" si="209"/>
        <v>68.11</v>
      </c>
      <c r="S2198" t="b">
        <v>1</v>
      </c>
      <c r="T2198" t="s">
        <v>8295</v>
      </c>
      <c r="U2198" s="12" t="s">
        <v>8342</v>
      </c>
      <c r="V2198" t="s">
        <v>8360</v>
      </c>
    </row>
    <row r="2199" spans="1:22" ht="45" hidden="1" x14ac:dyDescent="0.25">
      <c r="A2199">
        <v>2197</v>
      </c>
      <c r="B2199" s="3" t="s">
        <v>2198</v>
      </c>
      <c r="C2199" s="9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f t="shared" si="205"/>
        <v>42063.584016203706</v>
      </c>
      <c r="K2199" s="10">
        <f t="shared" si="206"/>
        <v>2015</v>
      </c>
      <c r="L2199">
        <v>1422540059</v>
      </c>
      <c r="M2199" s="14">
        <f t="shared" si="207"/>
        <v>42033.584016203706</v>
      </c>
      <c r="N2199" s="10">
        <f t="shared" si="208"/>
        <v>2015</v>
      </c>
      <c r="O2199" t="b">
        <v>0</v>
      </c>
      <c r="P2199">
        <v>4330</v>
      </c>
      <c r="Q2199" s="10">
        <f t="shared" si="204"/>
        <v>951</v>
      </c>
      <c r="R2199" s="10">
        <f t="shared" si="209"/>
        <v>65.89</v>
      </c>
      <c r="S2199" t="b">
        <v>1</v>
      </c>
      <c r="T2199" t="s">
        <v>8295</v>
      </c>
      <c r="U2199" s="12" t="s">
        <v>8342</v>
      </c>
      <c r="V2199" t="s">
        <v>8360</v>
      </c>
    </row>
    <row r="2200" spans="1:22" ht="60" hidden="1" x14ac:dyDescent="0.25">
      <c r="A2200">
        <v>2198</v>
      </c>
      <c r="B2200" s="3" t="s">
        <v>2199</v>
      </c>
      <c r="C2200" s="9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f t="shared" si="205"/>
        <v>42322.555555555555</v>
      </c>
      <c r="K2200" s="10">
        <f t="shared" si="206"/>
        <v>2015</v>
      </c>
      <c r="L2200">
        <v>1444911600</v>
      </c>
      <c r="M2200" s="14">
        <f t="shared" si="207"/>
        <v>42292.513888888891</v>
      </c>
      <c r="N2200" s="10">
        <f t="shared" si="208"/>
        <v>2015</v>
      </c>
      <c r="O2200" t="b">
        <v>0</v>
      </c>
      <c r="P2200">
        <v>651</v>
      </c>
      <c r="Q2200" s="10">
        <f t="shared" si="204"/>
        <v>133</v>
      </c>
      <c r="R2200" s="10">
        <f t="shared" si="209"/>
        <v>81.650000000000006</v>
      </c>
      <c r="S2200" t="b">
        <v>1</v>
      </c>
      <c r="T2200" t="s">
        <v>8295</v>
      </c>
      <c r="U2200" s="12" t="s">
        <v>8342</v>
      </c>
      <c r="V2200" t="s">
        <v>8360</v>
      </c>
    </row>
    <row r="2201" spans="1:22" ht="30" hidden="1" x14ac:dyDescent="0.25">
      <c r="A2201">
        <v>2199</v>
      </c>
      <c r="B2201" s="3" t="s">
        <v>2200</v>
      </c>
      <c r="C2201" s="9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f t="shared" si="205"/>
        <v>42292.416643518518</v>
      </c>
      <c r="K2201" s="10">
        <f t="shared" si="206"/>
        <v>2015</v>
      </c>
      <c r="L2201">
        <v>1442311198</v>
      </c>
      <c r="M2201" s="14">
        <f t="shared" si="207"/>
        <v>42262.416643518518</v>
      </c>
      <c r="N2201" s="10">
        <f t="shared" si="208"/>
        <v>2015</v>
      </c>
      <c r="O2201" t="b">
        <v>1</v>
      </c>
      <c r="P2201">
        <v>251</v>
      </c>
      <c r="Q2201" s="10">
        <f t="shared" si="204"/>
        <v>147</v>
      </c>
      <c r="R2201" s="10">
        <f t="shared" si="209"/>
        <v>52.7</v>
      </c>
      <c r="S2201" t="b">
        <v>1</v>
      </c>
      <c r="T2201" t="s">
        <v>8295</v>
      </c>
      <c r="U2201" s="12" t="s">
        <v>8342</v>
      </c>
      <c r="V2201" t="s">
        <v>8360</v>
      </c>
    </row>
    <row r="2202" spans="1:22" ht="60" hidden="1" x14ac:dyDescent="0.25">
      <c r="A2202">
        <v>2200</v>
      </c>
      <c r="B2202" s="3" t="s">
        <v>2201</v>
      </c>
      <c r="C2202" s="9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f t="shared" si="205"/>
        <v>42191.125</v>
      </c>
      <c r="K2202" s="10">
        <f t="shared" si="206"/>
        <v>2015</v>
      </c>
      <c r="L2202">
        <v>1433775668</v>
      </c>
      <c r="M2202" s="14">
        <f t="shared" si="207"/>
        <v>42163.625787037032</v>
      </c>
      <c r="N2202" s="10">
        <f t="shared" si="208"/>
        <v>2015</v>
      </c>
      <c r="O2202" t="b">
        <v>0</v>
      </c>
      <c r="P2202">
        <v>263</v>
      </c>
      <c r="Q2202" s="10">
        <f t="shared" si="204"/>
        <v>542</v>
      </c>
      <c r="R2202" s="10">
        <f t="shared" si="209"/>
        <v>41.23</v>
      </c>
      <c r="S2202" t="b">
        <v>1</v>
      </c>
      <c r="T2202" t="s">
        <v>8295</v>
      </c>
      <c r="U2202" s="12" t="s">
        <v>8342</v>
      </c>
      <c r="V2202" t="s">
        <v>8360</v>
      </c>
    </row>
    <row r="2203" spans="1:22" ht="60" hidden="1" x14ac:dyDescent="0.25">
      <c r="A2203">
        <v>2201</v>
      </c>
      <c r="B2203" s="3" t="s">
        <v>2202</v>
      </c>
      <c r="C2203" s="9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f t="shared" si="205"/>
        <v>41290.846817129634</v>
      </c>
      <c r="K2203" s="10">
        <f t="shared" si="206"/>
        <v>2013</v>
      </c>
      <c r="L2203">
        <v>1357157965</v>
      </c>
      <c r="M2203" s="14">
        <f t="shared" si="207"/>
        <v>41276.846817129634</v>
      </c>
      <c r="N2203" s="10">
        <f t="shared" si="208"/>
        <v>2013</v>
      </c>
      <c r="O2203" t="b">
        <v>0</v>
      </c>
      <c r="P2203">
        <v>28</v>
      </c>
      <c r="Q2203" s="10">
        <f t="shared" si="204"/>
        <v>383</v>
      </c>
      <c r="R2203" s="10">
        <f t="shared" si="209"/>
        <v>15.04</v>
      </c>
      <c r="S2203" t="b">
        <v>1</v>
      </c>
      <c r="T2203" t="s">
        <v>8278</v>
      </c>
      <c r="U2203" s="12" t="s">
        <v>8334</v>
      </c>
      <c r="V2203" t="s">
        <v>8339</v>
      </c>
    </row>
    <row r="2204" spans="1:22" ht="45" hidden="1" x14ac:dyDescent="0.25">
      <c r="A2204">
        <v>2202</v>
      </c>
      <c r="B2204" s="3" t="s">
        <v>2203</v>
      </c>
      <c r="C2204" s="9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f t="shared" si="205"/>
        <v>41214.849166666667</v>
      </c>
      <c r="K2204" s="10">
        <f t="shared" si="206"/>
        <v>2012</v>
      </c>
      <c r="L2204">
        <v>1349209368</v>
      </c>
      <c r="M2204" s="14">
        <f t="shared" si="207"/>
        <v>41184.849166666667</v>
      </c>
      <c r="N2204" s="10">
        <f t="shared" si="208"/>
        <v>2012</v>
      </c>
      <c r="O2204" t="b">
        <v>0</v>
      </c>
      <c r="P2204">
        <v>721</v>
      </c>
      <c r="Q2204" s="10">
        <f t="shared" si="204"/>
        <v>704</v>
      </c>
      <c r="R2204" s="10">
        <f t="shared" si="209"/>
        <v>39.07</v>
      </c>
      <c r="S2204" t="b">
        <v>1</v>
      </c>
      <c r="T2204" t="s">
        <v>8278</v>
      </c>
      <c r="U2204" s="12" t="s">
        <v>8334</v>
      </c>
      <c r="V2204" t="s">
        <v>8339</v>
      </c>
    </row>
    <row r="2205" spans="1:22" ht="60" hidden="1" x14ac:dyDescent="0.25">
      <c r="A2205">
        <v>2203</v>
      </c>
      <c r="B2205" s="3" t="s">
        <v>2204</v>
      </c>
      <c r="C2205" s="9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f t="shared" si="205"/>
        <v>42271.85974537037</v>
      </c>
      <c r="K2205" s="10">
        <f t="shared" si="206"/>
        <v>2015</v>
      </c>
      <c r="L2205">
        <v>1440535082</v>
      </c>
      <c r="M2205" s="14">
        <f t="shared" si="207"/>
        <v>42241.85974537037</v>
      </c>
      <c r="N2205" s="10">
        <f t="shared" si="208"/>
        <v>2015</v>
      </c>
      <c r="O2205" t="b">
        <v>0</v>
      </c>
      <c r="P2205">
        <v>50</v>
      </c>
      <c r="Q2205" s="10">
        <f t="shared" si="204"/>
        <v>110</v>
      </c>
      <c r="R2205" s="10">
        <f t="shared" si="209"/>
        <v>43.82</v>
      </c>
      <c r="S2205" t="b">
        <v>1</v>
      </c>
      <c r="T2205" t="s">
        <v>8278</v>
      </c>
      <c r="U2205" s="12" t="s">
        <v>8334</v>
      </c>
      <c r="V2205" t="s">
        <v>8339</v>
      </c>
    </row>
    <row r="2206" spans="1:22" ht="45" hidden="1" x14ac:dyDescent="0.25">
      <c r="A2206">
        <v>2204</v>
      </c>
      <c r="B2206" s="3" t="s">
        <v>2205</v>
      </c>
      <c r="C2206" s="9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f t="shared" si="205"/>
        <v>41342.311562499999</v>
      </c>
      <c r="K2206" s="10">
        <f t="shared" si="206"/>
        <v>2013</v>
      </c>
      <c r="L2206">
        <v>1360222119</v>
      </c>
      <c r="M2206" s="14">
        <f t="shared" si="207"/>
        <v>41312.311562499999</v>
      </c>
      <c r="N2206" s="10">
        <f t="shared" si="208"/>
        <v>2013</v>
      </c>
      <c r="O2206" t="b">
        <v>0</v>
      </c>
      <c r="P2206">
        <v>73</v>
      </c>
      <c r="Q2206" s="10">
        <f t="shared" si="204"/>
        <v>133</v>
      </c>
      <c r="R2206" s="10">
        <f t="shared" si="209"/>
        <v>27.3</v>
      </c>
      <c r="S2206" t="b">
        <v>1</v>
      </c>
      <c r="T2206" t="s">
        <v>8278</v>
      </c>
      <c r="U2206" s="12" t="s">
        <v>8334</v>
      </c>
      <c r="V2206" t="s">
        <v>8339</v>
      </c>
    </row>
    <row r="2207" spans="1:22" ht="45" hidden="1" x14ac:dyDescent="0.25">
      <c r="A2207">
        <v>2205</v>
      </c>
      <c r="B2207" s="3" t="s">
        <v>2206</v>
      </c>
      <c r="C2207" s="9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f t="shared" si="205"/>
        <v>41061.82163194444</v>
      </c>
      <c r="K2207" s="10">
        <f t="shared" si="206"/>
        <v>2012</v>
      </c>
      <c r="L2207">
        <v>1335987789</v>
      </c>
      <c r="M2207" s="14">
        <f t="shared" si="207"/>
        <v>41031.82163194444</v>
      </c>
      <c r="N2207" s="10">
        <f t="shared" si="208"/>
        <v>2012</v>
      </c>
      <c r="O2207" t="b">
        <v>0</v>
      </c>
      <c r="P2207">
        <v>27</v>
      </c>
      <c r="Q2207" s="10">
        <f t="shared" si="204"/>
        <v>152</v>
      </c>
      <c r="R2207" s="10">
        <f t="shared" si="209"/>
        <v>42.22</v>
      </c>
      <c r="S2207" t="b">
        <v>1</v>
      </c>
      <c r="T2207" t="s">
        <v>8278</v>
      </c>
      <c r="U2207" s="12" t="s">
        <v>8334</v>
      </c>
      <c r="V2207" t="s">
        <v>8339</v>
      </c>
    </row>
    <row r="2208" spans="1:22" ht="60" hidden="1" x14ac:dyDescent="0.25">
      <c r="A2208">
        <v>2206</v>
      </c>
      <c r="B2208" s="3" t="s">
        <v>2207</v>
      </c>
      <c r="C2208" s="9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f t="shared" si="205"/>
        <v>41015.257222222222</v>
      </c>
      <c r="K2208" s="10">
        <f t="shared" si="206"/>
        <v>2012</v>
      </c>
      <c r="L2208">
        <v>1333001424</v>
      </c>
      <c r="M2208" s="14">
        <f t="shared" si="207"/>
        <v>40997.257222222222</v>
      </c>
      <c r="N2208" s="10">
        <f t="shared" si="208"/>
        <v>2012</v>
      </c>
      <c r="O2208" t="b">
        <v>0</v>
      </c>
      <c r="P2208">
        <v>34</v>
      </c>
      <c r="Q2208" s="10">
        <f t="shared" si="204"/>
        <v>103</v>
      </c>
      <c r="R2208" s="10">
        <f t="shared" si="209"/>
        <v>33.24</v>
      </c>
      <c r="S2208" t="b">
        <v>1</v>
      </c>
      <c r="T2208" t="s">
        <v>8278</v>
      </c>
      <c r="U2208" s="12" t="s">
        <v>8334</v>
      </c>
      <c r="V2208" t="s">
        <v>8339</v>
      </c>
    </row>
    <row r="2209" spans="1:22" ht="45" hidden="1" x14ac:dyDescent="0.25">
      <c r="A2209">
        <v>2207</v>
      </c>
      <c r="B2209" s="3" t="s">
        <v>2208</v>
      </c>
      <c r="C2209" s="9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f t="shared" si="205"/>
        <v>41594.235798611109</v>
      </c>
      <c r="K2209" s="10">
        <f t="shared" si="206"/>
        <v>2013</v>
      </c>
      <c r="L2209">
        <v>1381984773</v>
      </c>
      <c r="M2209" s="14">
        <f t="shared" si="207"/>
        <v>41564.194131944445</v>
      </c>
      <c r="N2209" s="10">
        <f t="shared" si="208"/>
        <v>2013</v>
      </c>
      <c r="O2209" t="b">
        <v>0</v>
      </c>
      <c r="P2209">
        <v>7</v>
      </c>
      <c r="Q2209" s="10">
        <f t="shared" si="204"/>
        <v>100</v>
      </c>
      <c r="R2209" s="10">
        <f t="shared" si="209"/>
        <v>285.70999999999998</v>
      </c>
      <c r="S2209" t="b">
        <v>1</v>
      </c>
      <c r="T2209" t="s">
        <v>8278</v>
      </c>
      <c r="U2209" s="12" t="s">
        <v>8334</v>
      </c>
      <c r="V2209" t="s">
        <v>8339</v>
      </c>
    </row>
    <row r="2210" spans="1:22" ht="60" hidden="1" x14ac:dyDescent="0.25">
      <c r="A2210">
        <v>2208</v>
      </c>
      <c r="B2210" s="3" t="s">
        <v>2209</v>
      </c>
      <c r="C2210" s="9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f t="shared" si="205"/>
        <v>41006.166666666664</v>
      </c>
      <c r="K2210" s="10">
        <f t="shared" si="206"/>
        <v>2012</v>
      </c>
      <c r="L2210">
        <v>1328649026</v>
      </c>
      <c r="M2210" s="14">
        <f t="shared" si="207"/>
        <v>40946.882245370369</v>
      </c>
      <c r="N2210" s="10">
        <f t="shared" si="208"/>
        <v>2012</v>
      </c>
      <c r="O2210" t="b">
        <v>0</v>
      </c>
      <c r="P2210">
        <v>24</v>
      </c>
      <c r="Q2210" s="10">
        <f t="shared" si="204"/>
        <v>102</v>
      </c>
      <c r="R2210" s="10">
        <f t="shared" si="209"/>
        <v>42.33</v>
      </c>
      <c r="S2210" t="b">
        <v>1</v>
      </c>
      <c r="T2210" t="s">
        <v>8278</v>
      </c>
      <c r="U2210" s="12" t="s">
        <v>8334</v>
      </c>
      <c r="V2210" t="s">
        <v>8339</v>
      </c>
    </row>
    <row r="2211" spans="1:22" ht="45" hidden="1" x14ac:dyDescent="0.25">
      <c r="A2211">
        <v>2209</v>
      </c>
      <c r="B2211" s="3" t="s">
        <v>2210</v>
      </c>
      <c r="C2211" s="9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f t="shared" si="205"/>
        <v>41743.958333333336</v>
      </c>
      <c r="K2211" s="10">
        <f t="shared" si="206"/>
        <v>2014</v>
      </c>
      <c r="L2211">
        <v>1396524644</v>
      </c>
      <c r="M2211" s="14">
        <f t="shared" si="207"/>
        <v>41732.479675925926</v>
      </c>
      <c r="N2211" s="10">
        <f t="shared" si="208"/>
        <v>2014</v>
      </c>
      <c r="O2211" t="b">
        <v>0</v>
      </c>
      <c r="P2211">
        <v>15</v>
      </c>
      <c r="Q2211" s="10">
        <f t="shared" si="204"/>
        <v>151</v>
      </c>
      <c r="R2211" s="10">
        <f t="shared" si="209"/>
        <v>50.27</v>
      </c>
      <c r="S2211" t="b">
        <v>1</v>
      </c>
      <c r="T2211" t="s">
        <v>8278</v>
      </c>
      <c r="U2211" s="12" t="s">
        <v>8334</v>
      </c>
      <c r="V2211" t="s">
        <v>8339</v>
      </c>
    </row>
    <row r="2212" spans="1:22" ht="60" hidden="1" x14ac:dyDescent="0.25">
      <c r="A2212">
        <v>2210</v>
      </c>
      <c r="B2212" s="3" t="s">
        <v>2211</v>
      </c>
      <c r="C2212" s="9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f t="shared" si="205"/>
        <v>41013.73333333333</v>
      </c>
      <c r="K2212" s="10">
        <f t="shared" si="206"/>
        <v>2012</v>
      </c>
      <c r="L2212">
        <v>1329442510</v>
      </c>
      <c r="M2212" s="14">
        <f t="shared" si="207"/>
        <v>40956.066087962965</v>
      </c>
      <c r="N2212" s="10">
        <f t="shared" si="208"/>
        <v>2012</v>
      </c>
      <c r="O2212" t="b">
        <v>0</v>
      </c>
      <c r="P2212">
        <v>72</v>
      </c>
      <c r="Q2212" s="10">
        <f t="shared" si="204"/>
        <v>111</v>
      </c>
      <c r="R2212" s="10">
        <f t="shared" si="209"/>
        <v>61.9</v>
      </c>
      <c r="S2212" t="b">
        <v>1</v>
      </c>
      <c r="T2212" t="s">
        <v>8278</v>
      </c>
      <c r="U2212" s="12" t="s">
        <v>8334</v>
      </c>
      <c r="V2212" t="s">
        <v>8339</v>
      </c>
    </row>
    <row r="2213" spans="1:22" ht="60" hidden="1" x14ac:dyDescent="0.25">
      <c r="A2213">
        <v>2211</v>
      </c>
      <c r="B2213" s="3" t="s">
        <v>2212</v>
      </c>
      <c r="C2213" s="9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f t="shared" si="205"/>
        <v>41739.290972222225</v>
      </c>
      <c r="K2213" s="10">
        <f t="shared" si="206"/>
        <v>2014</v>
      </c>
      <c r="L2213">
        <v>1395168625</v>
      </c>
      <c r="M2213" s="14">
        <f t="shared" si="207"/>
        <v>41716.785011574073</v>
      </c>
      <c r="N2213" s="10">
        <f t="shared" si="208"/>
        <v>2014</v>
      </c>
      <c r="O2213" t="b">
        <v>0</v>
      </c>
      <c r="P2213">
        <v>120</v>
      </c>
      <c r="Q2213" s="10">
        <f t="shared" si="204"/>
        <v>196</v>
      </c>
      <c r="R2213" s="10">
        <f t="shared" si="209"/>
        <v>40.75</v>
      </c>
      <c r="S2213" t="b">
        <v>1</v>
      </c>
      <c r="T2213" t="s">
        <v>8278</v>
      </c>
      <c r="U2213" s="12" t="s">
        <v>8334</v>
      </c>
      <c r="V2213" t="s">
        <v>8339</v>
      </c>
    </row>
    <row r="2214" spans="1:22" ht="60" hidden="1" x14ac:dyDescent="0.25">
      <c r="A2214">
        <v>2212</v>
      </c>
      <c r="B2214" s="3" t="s">
        <v>2213</v>
      </c>
      <c r="C2214" s="9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f t="shared" si="205"/>
        <v>41582.041666666664</v>
      </c>
      <c r="K2214" s="10">
        <f t="shared" si="206"/>
        <v>2013</v>
      </c>
      <c r="L2214">
        <v>1380650177</v>
      </c>
      <c r="M2214" s="14">
        <f t="shared" si="207"/>
        <v>41548.747418981482</v>
      </c>
      <c r="N2214" s="10">
        <f t="shared" si="208"/>
        <v>2013</v>
      </c>
      <c r="O2214" t="b">
        <v>0</v>
      </c>
      <c r="P2214">
        <v>123</v>
      </c>
      <c r="Q2214" s="10">
        <f t="shared" si="204"/>
        <v>114</v>
      </c>
      <c r="R2214" s="10">
        <f t="shared" si="209"/>
        <v>55.8</v>
      </c>
      <c r="S2214" t="b">
        <v>1</v>
      </c>
      <c r="T2214" t="s">
        <v>8278</v>
      </c>
      <c r="U2214" s="12" t="s">
        <v>8334</v>
      </c>
      <c r="V2214" t="s">
        <v>8339</v>
      </c>
    </row>
    <row r="2215" spans="1:22" ht="75" hidden="1" x14ac:dyDescent="0.25">
      <c r="A2215">
        <v>2213</v>
      </c>
      <c r="B2215" s="3" t="s">
        <v>2214</v>
      </c>
      <c r="C2215" s="9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f t="shared" si="205"/>
        <v>42139.826145833329</v>
      </c>
      <c r="K2215" s="10">
        <f t="shared" si="206"/>
        <v>2015</v>
      </c>
      <c r="L2215">
        <v>1429127379</v>
      </c>
      <c r="M2215" s="14">
        <f t="shared" si="207"/>
        <v>42109.826145833329</v>
      </c>
      <c r="N2215" s="10">
        <f t="shared" si="208"/>
        <v>2015</v>
      </c>
      <c r="O2215" t="b">
        <v>0</v>
      </c>
      <c r="P2215">
        <v>1</v>
      </c>
      <c r="Q2215" s="10">
        <f t="shared" si="204"/>
        <v>200</v>
      </c>
      <c r="R2215" s="10">
        <f t="shared" si="209"/>
        <v>10</v>
      </c>
      <c r="S2215" t="b">
        <v>1</v>
      </c>
      <c r="T2215" t="s">
        <v>8278</v>
      </c>
      <c r="U2215" s="12" t="s">
        <v>8334</v>
      </c>
      <c r="V2215" t="s">
        <v>8339</v>
      </c>
    </row>
    <row r="2216" spans="1:22" ht="45" hidden="1" x14ac:dyDescent="0.25">
      <c r="A2216">
        <v>2214</v>
      </c>
      <c r="B2216" s="3" t="s">
        <v>2215</v>
      </c>
      <c r="C2216" s="9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f t="shared" si="205"/>
        <v>41676.792222222226</v>
      </c>
      <c r="K2216" s="10">
        <f t="shared" si="206"/>
        <v>2014</v>
      </c>
      <c r="L2216">
        <v>1389121248</v>
      </c>
      <c r="M2216" s="14">
        <f t="shared" si="207"/>
        <v>41646.792222222226</v>
      </c>
      <c r="N2216" s="10">
        <f t="shared" si="208"/>
        <v>2014</v>
      </c>
      <c r="O2216" t="b">
        <v>0</v>
      </c>
      <c r="P2216">
        <v>24</v>
      </c>
      <c r="Q2216" s="10">
        <f t="shared" si="204"/>
        <v>293</v>
      </c>
      <c r="R2216" s="10">
        <f t="shared" si="209"/>
        <v>73.13</v>
      </c>
      <c r="S2216" t="b">
        <v>1</v>
      </c>
      <c r="T2216" t="s">
        <v>8278</v>
      </c>
      <c r="U2216" s="12" t="s">
        <v>8334</v>
      </c>
      <c r="V2216" t="s">
        <v>8339</v>
      </c>
    </row>
    <row r="2217" spans="1:22" ht="30" hidden="1" x14ac:dyDescent="0.25">
      <c r="A2217">
        <v>2215</v>
      </c>
      <c r="B2217" s="3" t="s">
        <v>2216</v>
      </c>
      <c r="C2217" s="9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f t="shared" si="205"/>
        <v>40981.290972222225</v>
      </c>
      <c r="K2217" s="10">
        <f t="shared" si="206"/>
        <v>2012</v>
      </c>
      <c r="L2217">
        <v>1329671572</v>
      </c>
      <c r="M2217" s="14">
        <f t="shared" si="207"/>
        <v>40958.717268518521</v>
      </c>
      <c r="N2217" s="10">
        <f t="shared" si="208"/>
        <v>2012</v>
      </c>
      <c r="O2217" t="b">
        <v>0</v>
      </c>
      <c r="P2217">
        <v>33</v>
      </c>
      <c r="Q2217" s="10">
        <f t="shared" si="204"/>
        <v>156</v>
      </c>
      <c r="R2217" s="10">
        <f t="shared" si="209"/>
        <v>26.06</v>
      </c>
      <c r="S2217" t="b">
        <v>1</v>
      </c>
      <c r="T2217" t="s">
        <v>8278</v>
      </c>
      <c r="U2217" s="12" t="s">
        <v>8334</v>
      </c>
      <c r="V2217" t="s">
        <v>8339</v>
      </c>
    </row>
    <row r="2218" spans="1:22" ht="60" hidden="1" x14ac:dyDescent="0.25">
      <c r="A2218">
        <v>2216</v>
      </c>
      <c r="B2218" s="3" t="s">
        <v>2217</v>
      </c>
      <c r="C2218" s="9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f t="shared" si="205"/>
        <v>42208.751678240747</v>
      </c>
      <c r="K2218" s="10">
        <f t="shared" si="206"/>
        <v>2015</v>
      </c>
      <c r="L2218">
        <v>1436464945</v>
      </c>
      <c r="M2218" s="14">
        <f t="shared" si="207"/>
        <v>42194.751678240747</v>
      </c>
      <c r="N2218" s="10">
        <f t="shared" si="208"/>
        <v>2015</v>
      </c>
      <c r="O2218" t="b">
        <v>0</v>
      </c>
      <c r="P2218">
        <v>14</v>
      </c>
      <c r="Q2218" s="10">
        <f t="shared" si="204"/>
        <v>106</v>
      </c>
      <c r="R2218" s="10">
        <f t="shared" si="209"/>
        <v>22.64</v>
      </c>
      <c r="S2218" t="b">
        <v>1</v>
      </c>
      <c r="T2218" t="s">
        <v>8278</v>
      </c>
      <c r="U2218" s="12" t="s">
        <v>8334</v>
      </c>
      <c r="V2218" t="s">
        <v>8339</v>
      </c>
    </row>
    <row r="2219" spans="1:22" ht="60" hidden="1" x14ac:dyDescent="0.25">
      <c r="A2219">
        <v>2217</v>
      </c>
      <c r="B2219" s="3" t="s">
        <v>2218</v>
      </c>
      <c r="C2219" s="9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f t="shared" si="205"/>
        <v>42310.333333333328</v>
      </c>
      <c r="K2219" s="10">
        <f t="shared" si="206"/>
        <v>2015</v>
      </c>
      <c r="L2219">
        <v>1445539113</v>
      </c>
      <c r="M2219" s="14">
        <f t="shared" si="207"/>
        <v>42299.776770833334</v>
      </c>
      <c r="N2219" s="10">
        <f t="shared" si="208"/>
        <v>2015</v>
      </c>
      <c r="O2219" t="b">
        <v>0</v>
      </c>
      <c r="P2219">
        <v>9</v>
      </c>
      <c r="Q2219" s="10">
        <f t="shared" si="204"/>
        <v>101</v>
      </c>
      <c r="R2219" s="10">
        <f t="shared" si="209"/>
        <v>47.22</v>
      </c>
      <c r="S2219" t="b">
        <v>1</v>
      </c>
      <c r="T2219" t="s">
        <v>8278</v>
      </c>
      <c r="U2219" s="12" t="s">
        <v>8334</v>
      </c>
      <c r="V2219" t="s">
        <v>8339</v>
      </c>
    </row>
    <row r="2220" spans="1:22" ht="45" hidden="1" x14ac:dyDescent="0.25">
      <c r="A2220">
        <v>2218</v>
      </c>
      <c r="B2220" s="3" t="s">
        <v>2219</v>
      </c>
      <c r="C2220" s="9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f t="shared" si="205"/>
        <v>41150</v>
      </c>
      <c r="K2220" s="10">
        <f t="shared" si="206"/>
        <v>2012</v>
      </c>
      <c r="L2220">
        <v>1344281383</v>
      </c>
      <c r="M2220" s="14">
        <f t="shared" si="207"/>
        <v>41127.812303240738</v>
      </c>
      <c r="N2220" s="10">
        <f t="shared" si="208"/>
        <v>2012</v>
      </c>
      <c r="O2220" t="b">
        <v>0</v>
      </c>
      <c r="P2220">
        <v>76</v>
      </c>
      <c r="Q2220" s="10">
        <f t="shared" si="204"/>
        <v>123</v>
      </c>
      <c r="R2220" s="10">
        <f t="shared" si="209"/>
        <v>32.32</v>
      </c>
      <c r="S2220" t="b">
        <v>1</v>
      </c>
      <c r="T2220" t="s">
        <v>8278</v>
      </c>
      <c r="U2220" s="12" t="s">
        <v>8334</v>
      </c>
      <c r="V2220" t="s">
        <v>8339</v>
      </c>
    </row>
    <row r="2221" spans="1:22" ht="45" hidden="1" x14ac:dyDescent="0.25">
      <c r="A2221">
        <v>2219</v>
      </c>
      <c r="B2221" s="3" t="s">
        <v>2220</v>
      </c>
      <c r="C2221" s="9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f t="shared" si="205"/>
        <v>42235.718888888892</v>
      </c>
      <c r="K2221" s="10">
        <f t="shared" si="206"/>
        <v>2015</v>
      </c>
      <c r="L2221">
        <v>1437412512</v>
      </c>
      <c r="M2221" s="14">
        <f t="shared" si="207"/>
        <v>42205.718888888892</v>
      </c>
      <c r="N2221" s="10">
        <f t="shared" si="208"/>
        <v>2015</v>
      </c>
      <c r="O2221" t="b">
        <v>0</v>
      </c>
      <c r="P2221">
        <v>19</v>
      </c>
      <c r="Q2221" s="10">
        <f t="shared" si="204"/>
        <v>102</v>
      </c>
      <c r="R2221" s="10">
        <f t="shared" si="209"/>
        <v>53.42</v>
      </c>
      <c r="S2221" t="b">
        <v>1</v>
      </c>
      <c r="T2221" t="s">
        <v>8278</v>
      </c>
      <c r="U2221" s="12" t="s">
        <v>8334</v>
      </c>
      <c r="V2221" t="s">
        <v>8339</v>
      </c>
    </row>
    <row r="2222" spans="1:22" ht="45" hidden="1" x14ac:dyDescent="0.25">
      <c r="A2222">
        <v>2220</v>
      </c>
      <c r="B2222" s="3" t="s">
        <v>2221</v>
      </c>
      <c r="C2222" s="9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f t="shared" si="205"/>
        <v>41482.060601851852</v>
      </c>
      <c r="K2222" s="10">
        <f t="shared" si="206"/>
        <v>2013</v>
      </c>
      <c r="L2222">
        <v>1372296436</v>
      </c>
      <c r="M2222" s="14">
        <f t="shared" si="207"/>
        <v>41452.060601851852</v>
      </c>
      <c r="N2222" s="10">
        <f t="shared" si="208"/>
        <v>2013</v>
      </c>
      <c r="O2222" t="b">
        <v>0</v>
      </c>
      <c r="P2222">
        <v>69</v>
      </c>
      <c r="Q2222" s="10">
        <f t="shared" si="204"/>
        <v>101</v>
      </c>
      <c r="R2222" s="10">
        <f t="shared" si="209"/>
        <v>51.3</v>
      </c>
      <c r="S2222" t="b">
        <v>1</v>
      </c>
      <c r="T2222" t="s">
        <v>8278</v>
      </c>
      <c r="U2222" s="12" t="s">
        <v>8334</v>
      </c>
      <c r="V2222" t="s">
        <v>8339</v>
      </c>
    </row>
    <row r="2223" spans="1:22" ht="45" hidden="1" x14ac:dyDescent="0.25">
      <c r="A2223">
        <v>2221</v>
      </c>
      <c r="B2223" s="3" t="s">
        <v>2222</v>
      </c>
      <c r="C2223" s="9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f t="shared" si="205"/>
        <v>42483</v>
      </c>
      <c r="K2223" s="10">
        <f t="shared" si="206"/>
        <v>2016</v>
      </c>
      <c r="L2223">
        <v>1458748809</v>
      </c>
      <c r="M2223" s="14">
        <f t="shared" si="207"/>
        <v>42452.666770833333</v>
      </c>
      <c r="N2223" s="10">
        <f t="shared" si="208"/>
        <v>2016</v>
      </c>
      <c r="O2223" t="b">
        <v>0</v>
      </c>
      <c r="P2223">
        <v>218</v>
      </c>
      <c r="Q2223" s="10">
        <f t="shared" si="204"/>
        <v>108</v>
      </c>
      <c r="R2223" s="10">
        <f t="shared" si="209"/>
        <v>37.200000000000003</v>
      </c>
      <c r="S2223" t="b">
        <v>1</v>
      </c>
      <c r="T2223" t="s">
        <v>8295</v>
      </c>
      <c r="U2223" s="12" t="s">
        <v>8342</v>
      </c>
      <c r="V2223" t="s">
        <v>8360</v>
      </c>
    </row>
    <row r="2224" spans="1:22" ht="60" hidden="1" x14ac:dyDescent="0.25">
      <c r="A2224">
        <v>2222</v>
      </c>
      <c r="B2224" s="3" t="s">
        <v>2223</v>
      </c>
      <c r="C2224" s="9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f t="shared" si="205"/>
        <v>40936.787581018521</v>
      </c>
      <c r="K2224" s="10">
        <f t="shared" si="206"/>
        <v>2012</v>
      </c>
      <c r="L2224">
        <v>1325184847</v>
      </c>
      <c r="M2224" s="14">
        <f t="shared" si="207"/>
        <v>40906.787581018521</v>
      </c>
      <c r="N2224" s="10">
        <f t="shared" si="208"/>
        <v>2011</v>
      </c>
      <c r="O2224" t="b">
        <v>0</v>
      </c>
      <c r="P2224">
        <v>30</v>
      </c>
      <c r="Q2224" s="10">
        <f t="shared" si="204"/>
        <v>163</v>
      </c>
      <c r="R2224" s="10">
        <f t="shared" si="209"/>
        <v>27.1</v>
      </c>
      <c r="S2224" t="b">
        <v>1</v>
      </c>
      <c r="T2224" t="s">
        <v>8295</v>
      </c>
      <c r="U2224" s="12" t="s">
        <v>8342</v>
      </c>
      <c r="V2224" t="s">
        <v>8360</v>
      </c>
    </row>
    <row r="2225" spans="1:22" ht="60" hidden="1" x14ac:dyDescent="0.25">
      <c r="A2225">
        <v>2223</v>
      </c>
      <c r="B2225" s="3" t="s">
        <v>2224</v>
      </c>
      <c r="C2225" s="9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f t="shared" si="205"/>
        <v>42182.640833333338</v>
      </c>
      <c r="K2225" s="10">
        <f t="shared" si="206"/>
        <v>2015</v>
      </c>
      <c r="L2225">
        <v>1432826568</v>
      </c>
      <c r="M2225" s="14">
        <f t="shared" si="207"/>
        <v>42152.640833333338</v>
      </c>
      <c r="N2225" s="10">
        <f t="shared" si="208"/>
        <v>2015</v>
      </c>
      <c r="O2225" t="b">
        <v>0</v>
      </c>
      <c r="P2225">
        <v>100</v>
      </c>
      <c r="Q2225" s="10">
        <f t="shared" si="204"/>
        <v>106</v>
      </c>
      <c r="R2225" s="10">
        <f t="shared" si="209"/>
        <v>206.31</v>
      </c>
      <c r="S2225" t="b">
        <v>1</v>
      </c>
      <c r="T2225" t="s">
        <v>8295</v>
      </c>
      <c r="U2225" s="12" t="s">
        <v>8342</v>
      </c>
      <c r="V2225" t="s">
        <v>8360</v>
      </c>
    </row>
    <row r="2226" spans="1:22" ht="60" hidden="1" x14ac:dyDescent="0.25">
      <c r="A2226">
        <v>2224</v>
      </c>
      <c r="B2226" s="3" t="s">
        <v>2225</v>
      </c>
      <c r="C2226" s="9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f t="shared" si="205"/>
        <v>42672.791666666672</v>
      </c>
      <c r="K2226" s="10">
        <f t="shared" si="206"/>
        <v>2016</v>
      </c>
      <c r="L2226">
        <v>1475337675</v>
      </c>
      <c r="M2226" s="14">
        <f t="shared" si="207"/>
        <v>42644.667534722219</v>
      </c>
      <c r="N2226" s="10">
        <f t="shared" si="208"/>
        <v>2016</v>
      </c>
      <c r="O2226" t="b">
        <v>0</v>
      </c>
      <c r="P2226">
        <v>296</v>
      </c>
      <c r="Q2226" s="10">
        <f t="shared" si="204"/>
        <v>243</v>
      </c>
      <c r="R2226" s="10">
        <f t="shared" si="209"/>
        <v>82.15</v>
      </c>
      <c r="S2226" t="b">
        <v>1</v>
      </c>
      <c r="T2226" t="s">
        <v>8295</v>
      </c>
      <c r="U2226" s="12" t="s">
        <v>8342</v>
      </c>
      <c r="V2226" t="s">
        <v>8360</v>
      </c>
    </row>
    <row r="2227" spans="1:22" ht="60" hidden="1" x14ac:dyDescent="0.25">
      <c r="A2227">
        <v>2225</v>
      </c>
      <c r="B2227" s="3" t="s">
        <v>2226</v>
      </c>
      <c r="C2227" s="9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f t="shared" si="205"/>
        <v>41903.79184027778</v>
      </c>
      <c r="K2227" s="10">
        <f t="shared" si="206"/>
        <v>2014</v>
      </c>
      <c r="L2227">
        <v>1408734015</v>
      </c>
      <c r="M2227" s="14">
        <f t="shared" si="207"/>
        <v>41873.79184027778</v>
      </c>
      <c r="N2227" s="10">
        <f t="shared" si="208"/>
        <v>2014</v>
      </c>
      <c r="O2227" t="b">
        <v>0</v>
      </c>
      <c r="P2227">
        <v>1204</v>
      </c>
      <c r="Q2227" s="10">
        <f t="shared" si="204"/>
        <v>945</v>
      </c>
      <c r="R2227" s="10">
        <f t="shared" si="209"/>
        <v>164.8</v>
      </c>
      <c r="S2227" t="b">
        <v>1</v>
      </c>
      <c r="T2227" t="s">
        <v>8295</v>
      </c>
      <c r="U2227" s="12" t="s">
        <v>8342</v>
      </c>
      <c r="V2227" t="s">
        <v>8360</v>
      </c>
    </row>
    <row r="2228" spans="1:22" ht="60" hidden="1" x14ac:dyDescent="0.25">
      <c r="A2228">
        <v>2226</v>
      </c>
      <c r="B2228" s="3" t="s">
        <v>2227</v>
      </c>
      <c r="C2228" s="9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f t="shared" si="205"/>
        <v>42412.207638888889</v>
      </c>
      <c r="K2228" s="10">
        <f t="shared" si="206"/>
        <v>2016</v>
      </c>
      <c r="L2228">
        <v>1452625822</v>
      </c>
      <c r="M2228" s="14">
        <f t="shared" si="207"/>
        <v>42381.79886574074</v>
      </c>
      <c r="N2228" s="10">
        <f t="shared" si="208"/>
        <v>2016</v>
      </c>
      <c r="O2228" t="b">
        <v>0</v>
      </c>
      <c r="P2228">
        <v>321</v>
      </c>
      <c r="Q2228" s="10">
        <f t="shared" si="204"/>
        <v>108</v>
      </c>
      <c r="R2228" s="10">
        <f t="shared" si="209"/>
        <v>60.82</v>
      </c>
      <c r="S2228" t="b">
        <v>1</v>
      </c>
      <c r="T2228" t="s">
        <v>8295</v>
      </c>
      <c r="U2228" s="12" t="s">
        <v>8342</v>
      </c>
      <c r="V2228" t="s">
        <v>8360</v>
      </c>
    </row>
    <row r="2229" spans="1:22" ht="60" hidden="1" x14ac:dyDescent="0.25">
      <c r="A2229">
        <v>2227</v>
      </c>
      <c r="B2229" s="3" t="s">
        <v>2228</v>
      </c>
      <c r="C2229" s="9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f t="shared" si="205"/>
        <v>41591.849016203705</v>
      </c>
      <c r="K2229" s="10">
        <f t="shared" si="206"/>
        <v>2013</v>
      </c>
      <c r="L2229">
        <v>1381778555</v>
      </c>
      <c r="M2229" s="14">
        <f t="shared" si="207"/>
        <v>41561.807349537034</v>
      </c>
      <c r="N2229" s="10">
        <f t="shared" si="208"/>
        <v>2013</v>
      </c>
      <c r="O2229" t="b">
        <v>0</v>
      </c>
      <c r="P2229">
        <v>301</v>
      </c>
      <c r="Q2229" s="10">
        <f t="shared" si="204"/>
        <v>157</v>
      </c>
      <c r="R2229" s="10">
        <f t="shared" si="209"/>
        <v>67.97</v>
      </c>
      <c r="S2229" t="b">
        <v>1</v>
      </c>
      <c r="T2229" t="s">
        <v>8295</v>
      </c>
      <c r="U2229" s="12" t="s">
        <v>8342</v>
      </c>
      <c r="V2229" t="s">
        <v>8360</v>
      </c>
    </row>
    <row r="2230" spans="1:22" ht="60" hidden="1" x14ac:dyDescent="0.25">
      <c r="A2230">
        <v>2228</v>
      </c>
      <c r="B2230" s="3" t="s">
        <v>2229</v>
      </c>
      <c r="C2230" s="9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f t="shared" si="205"/>
        <v>42232.278194444443</v>
      </c>
      <c r="K2230" s="10">
        <f t="shared" si="206"/>
        <v>2015</v>
      </c>
      <c r="L2230">
        <v>1437115236</v>
      </c>
      <c r="M2230" s="14">
        <f t="shared" si="207"/>
        <v>42202.278194444443</v>
      </c>
      <c r="N2230" s="10">
        <f t="shared" si="208"/>
        <v>2015</v>
      </c>
      <c r="O2230" t="b">
        <v>0</v>
      </c>
      <c r="P2230">
        <v>144</v>
      </c>
      <c r="Q2230" s="10">
        <f t="shared" si="204"/>
        <v>1174</v>
      </c>
      <c r="R2230" s="10">
        <f t="shared" si="209"/>
        <v>81.56</v>
      </c>
      <c r="S2230" t="b">
        <v>1</v>
      </c>
      <c r="T2230" t="s">
        <v>8295</v>
      </c>
      <c r="U2230" s="12" t="s">
        <v>8342</v>
      </c>
      <c r="V2230" t="s">
        <v>8360</v>
      </c>
    </row>
    <row r="2231" spans="1:22" ht="60" hidden="1" x14ac:dyDescent="0.25">
      <c r="A2231">
        <v>2229</v>
      </c>
      <c r="B2231" s="3" t="s">
        <v>2230</v>
      </c>
      <c r="C2231" s="9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f t="shared" si="205"/>
        <v>41520.166666666664</v>
      </c>
      <c r="K2231" s="10">
        <f t="shared" si="206"/>
        <v>2013</v>
      </c>
      <c r="L2231">
        <v>1375113391</v>
      </c>
      <c r="M2231" s="14">
        <f t="shared" si="207"/>
        <v>41484.664247685185</v>
      </c>
      <c r="N2231" s="10">
        <f t="shared" si="208"/>
        <v>2013</v>
      </c>
      <c r="O2231" t="b">
        <v>0</v>
      </c>
      <c r="P2231">
        <v>539</v>
      </c>
      <c r="Q2231" s="10">
        <f t="shared" si="204"/>
        <v>171</v>
      </c>
      <c r="R2231" s="10">
        <f t="shared" si="209"/>
        <v>25.43</v>
      </c>
      <c r="S2231" t="b">
        <v>1</v>
      </c>
      <c r="T2231" t="s">
        <v>8295</v>
      </c>
      <c r="U2231" s="12" t="s">
        <v>8342</v>
      </c>
      <c r="V2231" t="s">
        <v>8360</v>
      </c>
    </row>
    <row r="2232" spans="1:22" ht="60" hidden="1" x14ac:dyDescent="0.25">
      <c r="A2232">
        <v>2230</v>
      </c>
      <c r="B2232" s="3" t="s">
        <v>2231</v>
      </c>
      <c r="C2232" s="9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f t="shared" si="205"/>
        <v>41754.881099537037</v>
      </c>
      <c r="K2232" s="10">
        <f t="shared" si="206"/>
        <v>2014</v>
      </c>
      <c r="L2232">
        <v>1395868127</v>
      </c>
      <c r="M2232" s="14">
        <f t="shared" si="207"/>
        <v>41724.881099537037</v>
      </c>
      <c r="N2232" s="10">
        <f t="shared" si="208"/>
        <v>2014</v>
      </c>
      <c r="O2232" t="b">
        <v>0</v>
      </c>
      <c r="P2232">
        <v>498</v>
      </c>
      <c r="Q2232" s="10">
        <f t="shared" si="204"/>
        <v>126</v>
      </c>
      <c r="R2232" s="10">
        <f t="shared" si="209"/>
        <v>21.5</v>
      </c>
      <c r="S2232" t="b">
        <v>1</v>
      </c>
      <c r="T2232" t="s">
        <v>8295</v>
      </c>
      <c r="U2232" s="12" t="s">
        <v>8342</v>
      </c>
      <c r="V2232" t="s">
        <v>8360</v>
      </c>
    </row>
    <row r="2233" spans="1:22" ht="60" hidden="1" x14ac:dyDescent="0.25">
      <c r="A2233">
        <v>2231</v>
      </c>
      <c r="B2233" s="3" t="s">
        <v>2232</v>
      </c>
      <c r="C2233" s="9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f t="shared" si="205"/>
        <v>41450.208333333336</v>
      </c>
      <c r="K2233" s="10">
        <f t="shared" si="206"/>
        <v>2013</v>
      </c>
      <c r="L2233">
        <v>1369864301</v>
      </c>
      <c r="M2233" s="14">
        <f t="shared" si="207"/>
        <v>41423.910891203705</v>
      </c>
      <c r="N2233" s="10">
        <f t="shared" si="208"/>
        <v>2013</v>
      </c>
      <c r="O2233" t="b">
        <v>0</v>
      </c>
      <c r="P2233">
        <v>1113</v>
      </c>
      <c r="Q2233" s="10">
        <f t="shared" si="204"/>
        <v>1212</v>
      </c>
      <c r="R2233" s="10">
        <f t="shared" si="209"/>
        <v>27.23</v>
      </c>
      <c r="S2233" t="b">
        <v>1</v>
      </c>
      <c r="T2233" t="s">
        <v>8295</v>
      </c>
      <c r="U2233" s="12" t="s">
        <v>8342</v>
      </c>
      <c r="V2233" t="s">
        <v>8360</v>
      </c>
    </row>
    <row r="2234" spans="1:22" ht="45" hidden="1" x14ac:dyDescent="0.25">
      <c r="A2234">
        <v>2232</v>
      </c>
      <c r="B2234" s="3" t="s">
        <v>2233</v>
      </c>
      <c r="C2234" s="9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f t="shared" si="205"/>
        <v>41839.125</v>
      </c>
      <c r="K2234" s="10">
        <f t="shared" si="206"/>
        <v>2014</v>
      </c>
      <c r="L2234">
        <v>1402945408</v>
      </c>
      <c r="M2234" s="14">
        <f t="shared" si="207"/>
        <v>41806.794074074074</v>
      </c>
      <c r="N2234" s="10">
        <f t="shared" si="208"/>
        <v>2014</v>
      </c>
      <c r="O2234" t="b">
        <v>0</v>
      </c>
      <c r="P2234">
        <v>988</v>
      </c>
      <c r="Q2234" s="10">
        <f t="shared" si="204"/>
        <v>496</v>
      </c>
      <c r="R2234" s="10">
        <f t="shared" si="209"/>
        <v>25.09</v>
      </c>
      <c r="S2234" t="b">
        <v>1</v>
      </c>
      <c r="T2234" t="s">
        <v>8295</v>
      </c>
      <c r="U2234" s="12" t="s">
        <v>8342</v>
      </c>
      <c r="V2234" t="s">
        <v>8360</v>
      </c>
    </row>
    <row r="2235" spans="1:22" ht="45" hidden="1" x14ac:dyDescent="0.25">
      <c r="A2235">
        <v>2233</v>
      </c>
      <c r="B2235" s="3" t="s">
        <v>2234</v>
      </c>
      <c r="C2235" s="9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f t="shared" si="205"/>
        <v>42352</v>
      </c>
      <c r="K2235" s="10">
        <f t="shared" si="206"/>
        <v>2015</v>
      </c>
      <c r="L2235">
        <v>1448269539</v>
      </c>
      <c r="M2235" s="14">
        <f t="shared" si="207"/>
        <v>42331.378923611104</v>
      </c>
      <c r="N2235" s="10">
        <f t="shared" si="208"/>
        <v>2015</v>
      </c>
      <c r="O2235" t="b">
        <v>0</v>
      </c>
      <c r="P2235">
        <v>391</v>
      </c>
      <c r="Q2235" s="10">
        <f t="shared" si="204"/>
        <v>332</v>
      </c>
      <c r="R2235" s="10">
        <f t="shared" si="209"/>
        <v>21.23</v>
      </c>
      <c r="S2235" t="b">
        <v>1</v>
      </c>
      <c r="T2235" t="s">
        <v>8295</v>
      </c>
      <c r="U2235" s="12" t="s">
        <v>8342</v>
      </c>
      <c r="V2235" t="s">
        <v>8360</v>
      </c>
    </row>
    <row r="2236" spans="1:22" ht="45" hidden="1" x14ac:dyDescent="0.25">
      <c r="A2236">
        <v>2234</v>
      </c>
      <c r="B2236" s="3" t="s">
        <v>2235</v>
      </c>
      <c r="C2236" s="9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f t="shared" si="205"/>
        <v>42740.824618055558</v>
      </c>
      <c r="K2236" s="10">
        <f t="shared" si="206"/>
        <v>2017</v>
      </c>
      <c r="L2236">
        <v>1481053647</v>
      </c>
      <c r="M2236" s="14">
        <f t="shared" si="207"/>
        <v>42710.824618055558</v>
      </c>
      <c r="N2236" s="10">
        <f t="shared" si="208"/>
        <v>2016</v>
      </c>
      <c r="O2236" t="b">
        <v>0</v>
      </c>
      <c r="P2236">
        <v>28</v>
      </c>
      <c r="Q2236" s="10">
        <f t="shared" si="204"/>
        <v>1165</v>
      </c>
      <c r="R2236" s="10">
        <f t="shared" si="209"/>
        <v>41.61</v>
      </c>
      <c r="S2236" t="b">
        <v>1</v>
      </c>
      <c r="T2236" t="s">
        <v>8295</v>
      </c>
      <c r="U2236" s="12" t="s">
        <v>8342</v>
      </c>
      <c r="V2236" t="s">
        <v>8360</v>
      </c>
    </row>
    <row r="2237" spans="1:22" ht="45" hidden="1" x14ac:dyDescent="0.25">
      <c r="A2237">
        <v>2235</v>
      </c>
      <c r="B2237" s="3" t="s">
        <v>2236</v>
      </c>
      <c r="C2237" s="9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f t="shared" si="205"/>
        <v>42091.980451388896</v>
      </c>
      <c r="K2237" s="10">
        <f t="shared" si="206"/>
        <v>2015</v>
      </c>
      <c r="L2237">
        <v>1424997111</v>
      </c>
      <c r="M2237" s="14">
        <f t="shared" si="207"/>
        <v>42062.022118055553</v>
      </c>
      <c r="N2237" s="10">
        <f t="shared" si="208"/>
        <v>2015</v>
      </c>
      <c r="O2237" t="b">
        <v>0</v>
      </c>
      <c r="P2237">
        <v>147</v>
      </c>
      <c r="Q2237" s="10">
        <f t="shared" si="204"/>
        <v>153</v>
      </c>
      <c r="R2237" s="10">
        <f t="shared" si="209"/>
        <v>135.59</v>
      </c>
      <c r="S2237" t="b">
        <v>1</v>
      </c>
      <c r="T2237" t="s">
        <v>8295</v>
      </c>
      <c r="U2237" s="12" t="s">
        <v>8342</v>
      </c>
      <c r="V2237" t="s">
        <v>8360</v>
      </c>
    </row>
    <row r="2238" spans="1:22" ht="45" hidden="1" x14ac:dyDescent="0.25">
      <c r="A2238">
        <v>2236</v>
      </c>
      <c r="B2238" s="3" t="s">
        <v>2237</v>
      </c>
      <c r="C2238" s="9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f t="shared" si="205"/>
        <v>42401.617164351846</v>
      </c>
      <c r="K2238" s="10">
        <f t="shared" si="206"/>
        <v>2016</v>
      </c>
      <c r="L2238">
        <v>1451746123</v>
      </c>
      <c r="M2238" s="14">
        <f t="shared" si="207"/>
        <v>42371.617164351846</v>
      </c>
      <c r="N2238" s="10">
        <f t="shared" si="208"/>
        <v>2016</v>
      </c>
      <c r="O2238" t="b">
        <v>0</v>
      </c>
      <c r="P2238">
        <v>680</v>
      </c>
      <c r="Q2238" s="10">
        <f t="shared" si="204"/>
        <v>537</v>
      </c>
      <c r="R2238" s="10">
        <f t="shared" si="209"/>
        <v>22.12</v>
      </c>
      <c r="S2238" t="b">
        <v>1</v>
      </c>
      <c r="T2238" t="s">
        <v>8295</v>
      </c>
      <c r="U2238" s="12" t="s">
        <v>8342</v>
      </c>
      <c r="V2238" t="s">
        <v>8360</v>
      </c>
    </row>
    <row r="2239" spans="1:22" ht="60" hidden="1" x14ac:dyDescent="0.25">
      <c r="A2239">
        <v>2237</v>
      </c>
      <c r="B2239" s="3" t="s">
        <v>2238</v>
      </c>
      <c r="C2239" s="9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f t="shared" si="205"/>
        <v>41955.332638888889</v>
      </c>
      <c r="K2239" s="10">
        <f t="shared" si="206"/>
        <v>2014</v>
      </c>
      <c r="L2239">
        <v>1412294683</v>
      </c>
      <c r="M2239" s="14">
        <f t="shared" si="207"/>
        <v>41915.003275462965</v>
      </c>
      <c r="N2239" s="10">
        <f t="shared" si="208"/>
        <v>2014</v>
      </c>
      <c r="O2239" t="b">
        <v>0</v>
      </c>
      <c r="P2239">
        <v>983</v>
      </c>
      <c r="Q2239" s="10">
        <f t="shared" si="204"/>
        <v>353</v>
      </c>
      <c r="R2239" s="10">
        <f t="shared" si="209"/>
        <v>64.63</v>
      </c>
      <c r="S2239" t="b">
        <v>1</v>
      </c>
      <c r="T2239" t="s">
        <v>8295</v>
      </c>
      <c r="U2239" s="12" t="s">
        <v>8342</v>
      </c>
      <c r="V2239" t="s">
        <v>8360</v>
      </c>
    </row>
    <row r="2240" spans="1:22" ht="30" hidden="1" x14ac:dyDescent="0.25">
      <c r="A2240">
        <v>2238</v>
      </c>
      <c r="B2240" s="3" t="s">
        <v>2239</v>
      </c>
      <c r="C2240" s="9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f t="shared" si="205"/>
        <v>42804.621712962966</v>
      </c>
      <c r="K2240" s="10">
        <f t="shared" si="206"/>
        <v>2017</v>
      </c>
      <c r="L2240">
        <v>1486565716</v>
      </c>
      <c r="M2240" s="14">
        <f t="shared" si="207"/>
        <v>42774.621712962966</v>
      </c>
      <c r="N2240" s="10">
        <f t="shared" si="208"/>
        <v>2017</v>
      </c>
      <c r="O2240" t="b">
        <v>0</v>
      </c>
      <c r="P2240">
        <v>79</v>
      </c>
      <c r="Q2240" s="10">
        <f t="shared" si="204"/>
        <v>137</v>
      </c>
      <c r="R2240" s="10">
        <f t="shared" si="209"/>
        <v>69.569999999999993</v>
      </c>
      <c r="S2240" t="b">
        <v>1</v>
      </c>
      <c r="T2240" t="s">
        <v>8295</v>
      </c>
      <c r="U2240" s="12" t="s">
        <v>8342</v>
      </c>
      <c r="V2240" t="s">
        <v>8360</v>
      </c>
    </row>
    <row r="2241" spans="1:22" ht="30" hidden="1" x14ac:dyDescent="0.25">
      <c r="A2241">
        <v>2239</v>
      </c>
      <c r="B2241" s="3" t="s">
        <v>2240</v>
      </c>
      <c r="C2241" s="9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f t="shared" si="205"/>
        <v>41609.168055555558</v>
      </c>
      <c r="K2241" s="10">
        <f t="shared" si="206"/>
        <v>2013</v>
      </c>
      <c r="L2241">
        <v>1382742014</v>
      </c>
      <c r="M2241" s="14">
        <f t="shared" si="207"/>
        <v>41572.958495370374</v>
      </c>
      <c r="N2241" s="10">
        <f t="shared" si="208"/>
        <v>2013</v>
      </c>
      <c r="O2241" t="b">
        <v>0</v>
      </c>
      <c r="P2241">
        <v>426</v>
      </c>
      <c r="Q2241" s="10">
        <f t="shared" si="204"/>
        <v>128</v>
      </c>
      <c r="R2241" s="10">
        <f t="shared" si="209"/>
        <v>75.13</v>
      </c>
      <c r="S2241" t="b">
        <v>1</v>
      </c>
      <c r="T2241" t="s">
        <v>8295</v>
      </c>
      <c r="U2241" s="12" t="s">
        <v>8342</v>
      </c>
      <c r="V2241" t="s">
        <v>8360</v>
      </c>
    </row>
    <row r="2242" spans="1:22" ht="45" hidden="1" x14ac:dyDescent="0.25">
      <c r="A2242">
        <v>2240</v>
      </c>
      <c r="B2242" s="3" t="s">
        <v>2241</v>
      </c>
      <c r="C2242" s="9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f t="shared" si="205"/>
        <v>42482.825740740736</v>
      </c>
      <c r="K2242" s="10">
        <f t="shared" si="206"/>
        <v>2016</v>
      </c>
      <c r="L2242">
        <v>1458762544</v>
      </c>
      <c r="M2242" s="14">
        <f t="shared" si="207"/>
        <v>42452.825740740736</v>
      </c>
      <c r="N2242" s="10">
        <f t="shared" si="208"/>
        <v>2016</v>
      </c>
      <c r="O2242" t="b">
        <v>0</v>
      </c>
      <c r="P2242">
        <v>96</v>
      </c>
      <c r="Q2242" s="10">
        <f t="shared" ref="Q2242:Q2305" si="210">ROUND(E2242/D2242*100,0)</f>
        <v>271</v>
      </c>
      <c r="R2242" s="10">
        <f t="shared" si="209"/>
        <v>140.97999999999999</v>
      </c>
      <c r="S2242" t="b">
        <v>1</v>
      </c>
      <c r="T2242" t="s">
        <v>8295</v>
      </c>
      <c r="U2242" s="12" t="s">
        <v>8342</v>
      </c>
      <c r="V2242" t="s">
        <v>8360</v>
      </c>
    </row>
    <row r="2243" spans="1:22" ht="60" hidden="1" x14ac:dyDescent="0.25">
      <c r="A2243">
        <v>2241</v>
      </c>
      <c r="B2243" s="3" t="s">
        <v>2242</v>
      </c>
      <c r="C2243" s="9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f t="shared" ref="J2243:J2306" si="211">(((I2243/60)/60/24)+DATE(1970,1,1))</f>
        <v>42796.827546296292</v>
      </c>
      <c r="K2243" s="10">
        <f t="shared" ref="K2243:K2306" si="212">YEAR(J2243)</f>
        <v>2017</v>
      </c>
      <c r="L2243">
        <v>1485892300</v>
      </c>
      <c r="M2243" s="14">
        <f t="shared" ref="M2243:M2306" si="213">(((L2243/60)/60/24)+DATE(1970,1,1))</f>
        <v>42766.827546296292</v>
      </c>
      <c r="N2243" s="10">
        <f t="shared" ref="N2243:N2306" si="214">YEAR(M2243)</f>
        <v>2017</v>
      </c>
      <c r="O2243" t="b">
        <v>0</v>
      </c>
      <c r="P2243">
        <v>163</v>
      </c>
      <c r="Q2243" s="10">
        <f t="shared" si="210"/>
        <v>806</v>
      </c>
      <c r="R2243" s="10">
        <f t="shared" ref="R2243:R2306" si="215">IFERROR(ROUND(E2243/P2243,2),0)</f>
        <v>49.47</v>
      </c>
      <c r="S2243" t="b">
        <v>1</v>
      </c>
      <c r="T2243" t="s">
        <v>8295</v>
      </c>
      <c r="U2243" s="12" t="s">
        <v>8342</v>
      </c>
      <c r="V2243" t="s">
        <v>8360</v>
      </c>
    </row>
    <row r="2244" spans="1:22" ht="30" hidden="1" x14ac:dyDescent="0.25">
      <c r="A2244">
        <v>2242</v>
      </c>
      <c r="B2244" s="3" t="s">
        <v>2243</v>
      </c>
      <c r="C2244" s="9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f t="shared" si="211"/>
        <v>41605.126388888886</v>
      </c>
      <c r="K2244" s="10">
        <f t="shared" si="212"/>
        <v>2013</v>
      </c>
      <c r="L2244">
        <v>1382449733</v>
      </c>
      <c r="M2244" s="14">
        <f t="shared" si="213"/>
        <v>41569.575613425928</v>
      </c>
      <c r="N2244" s="10">
        <f t="shared" si="214"/>
        <v>2013</v>
      </c>
      <c r="O2244" t="b">
        <v>0</v>
      </c>
      <c r="P2244">
        <v>2525</v>
      </c>
      <c r="Q2244" s="10">
        <f t="shared" si="210"/>
        <v>1360</v>
      </c>
      <c r="R2244" s="10">
        <f t="shared" si="215"/>
        <v>53.87</v>
      </c>
      <c r="S2244" t="b">
        <v>1</v>
      </c>
      <c r="T2244" t="s">
        <v>8295</v>
      </c>
      <c r="U2244" s="12" t="s">
        <v>8342</v>
      </c>
      <c r="V2244" t="s">
        <v>8360</v>
      </c>
    </row>
    <row r="2245" spans="1:22" ht="60" hidden="1" x14ac:dyDescent="0.25">
      <c r="A2245">
        <v>2243</v>
      </c>
      <c r="B2245" s="3" t="s">
        <v>2244</v>
      </c>
      <c r="C2245" s="9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f t="shared" si="211"/>
        <v>42807.125</v>
      </c>
      <c r="K2245" s="10">
        <f t="shared" si="212"/>
        <v>2017</v>
      </c>
      <c r="L2245">
        <v>1488823290</v>
      </c>
      <c r="M2245" s="14">
        <f t="shared" si="213"/>
        <v>42800.751041666663</v>
      </c>
      <c r="N2245" s="10">
        <f t="shared" si="214"/>
        <v>2017</v>
      </c>
      <c r="O2245" t="b">
        <v>0</v>
      </c>
      <c r="P2245">
        <v>2035</v>
      </c>
      <c r="Q2245" s="10">
        <f t="shared" si="210"/>
        <v>930250</v>
      </c>
      <c r="R2245" s="10">
        <f t="shared" si="215"/>
        <v>4.57</v>
      </c>
      <c r="S2245" t="b">
        <v>1</v>
      </c>
      <c r="T2245" t="s">
        <v>8295</v>
      </c>
      <c r="U2245" s="12" t="s">
        <v>8342</v>
      </c>
      <c r="V2245" t="s">
        <v>8360</v>
      </c>
    </row>
    <row r="2246" spans="1:22" ht="45" hidden="1" x14ac:dyDescent="0.25">
      <c r="A2246">
        <v>2244</v>
      </c>
      <c r="B2246" s="3" t="s">
        <v>2245</v>
      </c>
      <c r="C2246" s="9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f t="shared" si="211"/>
        <v>42659.854166666672</v>
      </c>
      <c r="K2246" s="10">
        <f t="shared" si="212"/>
        <v>2016</v>
      </c>
      <c r="L2246">
        <v>1475609946</v>
      </c>
      <c r="M2246" s="14">
        <f t="shared" si="213"/>
        <v>42647.818819444445</v>
      </c>
      <c r="N2246" s="10">
        <f t="shared" si="214"/>
        <v>2016</v>
      </c>
      <c r="O2246" t="b">
        <v>0</v>
      </c>
      <c r="P2246">
        <v>290</v>
      </c>
      <c r="Q2246" s="10">
        <f t="shared" si="210"/>
        <v>377</v>
      </c>
      <c r="R2246" s="10">
        <f t="shared" si="215"/>
        <v>65</v>
      </c>
      <c r="S2246" t="b">
        <v>1</v>
      </c>
      <c r="T2246" t="s">
        <v>8295</v>
      </c>
      <c r="U2246" s="12" t="s">
        <v>8342</v>
      </c>
      <c r="V2246" t="s">
        <v>8360</v>
      </c>
    </row>
    <row r="2247" spans="1:22" ht="45" hidden="1" x14ac:dyDescent="0.25">
      <c r="A2247">
        <v>2245</v>
      </c>
      <c r="B2247" s="3" t="s">
        <v>2246</v>
      </c>
      <c r="C2247" s="9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f t="shared" si="211"/>
        <v>41691.75</v>
      </c>
      <c r="K2247" s="10">
        <f t="shared" si="212"/>
        <v>2014</v>
      </c>
      <c r="L2247">
        <v>1390323617</v>
      </c>
      <c r="M2247" s="14">
        <f t="shared" si="213"/>
        <v>41660.708530092597</v>
      </c>
      <c r="N2247" s="10">
        <f t="shared" si="214"/>
        <v>2014</v>
      </c>
      <c r="O2247" t="b">
        <v>0</v>
      </c>
      <c r="P2247">
        <v>1980</v>
      </c>
      <c r="Q2247" s="10">
        <f t="shared" si="210"/>
        <v>2647</v>
      </c>
      <c r="R2247" s="10">
        <f t="shared" si="215"/>
        <v>53.48</v>
      </c>
      <c r="S2247" t="b">
        <v>1</v>
      </c>
      <c r="T2247" t="s">
        <v>8295</v>
      </c>
      <c r="U2247" s="12" t="s">
        <v>8342</v>
      </c>
      <c r="V2247" t="s">
        <v>8360</v>
      </c>
    </row>
    <row r="2248" spans="1:22" ht="60" hidden="1" x14ac:dyDescent="0.25">
      <c r="A2248">
        <v>2246</v>
      </c>
      <c r="B2248" s="3" t="s">
        <v>2247</v>
      </c>
      <c r="C2248" s="9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f t="shared" si="211"/>
        <v>42251.79178240741</v>
      </c>
      <c r="K2248" s="10">
        <f t="shared" si="212"/>
        <v>2015</v>
      </c>
      <c r="L2248">
        <v>1438801210</v>
      </c>
      <c r="M2248" s="14">
        <f t="shared" si="213"/>
        <v>42221.79178240741</v>
      </c>
      <c r="N2248" s="10">
        <f t="shared" si="214"/>
        <v>2015</v>
      </c>
      <c r="O2248" t="b">
        <v>0</v>
      </c>
      <c r="P2248">
        <v>57</v>
      </c>
      <c r="Q2248" s="10">
        <f t="shared" si="210"/>
        <v>100</v>
      </c>
      <c r="R2248" s="10">
        <f t="shared" si="215"/>
        <v>43.91</v>
      </c>
      <c r="S2248" t="b">
        <v>1</v>
      </c>
      <c r="T2248" t="s">
        <v>8295</v>
      </c>
      <c r="U2248" s="12" t="s">
        <v>8342</v>
      </c>
      <c r="V2248" t="s">
        <v>8360</v>
      </c>
    </row>
    <row r="2249" spans="1:22" ht="45" hidden="1" x14ac:dyDescent="0.25">
      <c r="A2249">
        <v>2247</v>
      </c>
      <c r="B2249" s="3" t="s">
        <v>2248</v>
      </c>
      <c r="C2249" s="9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f t="shared" si="211"/>
        <v>42214.666261574079</v>
      </c>
      <c r="K2249" s="10">
        <f t="shared" si="212"/>
        <v>2015</v>
      </c>
      <c r="L2249">
        <v>1436975965</v>
      </c>
      <c r="M2249" s="14">
        <f t="shared" si="213"/>
        <v>42200.666261574079</v>
      </c>
      <c r="N2249" s="10">
        <f t="shared" si="214"/>
        <v>2015</v>
      </c>
      <c r="O2249" t="b">
        <v>0</v>
      </c>
      <c r="P2249">
        <v>380</v>
      </c>
      <c r="Q2249" s="10">
        <f t="shared" si="210"/>
        <v>104</v>
      </c>
      <c r="R2249" s="10">
        <f t="shared" si="215"/>
        <v>50.85</v>
      </c>
      <c r="S2249" t="b">
        <v>1</v>
      </c>
      <c r="T2249" t="s">
        <v>8295</v>
      </c>
      <c r="U2249" s="12" t="s">
        <v>8342</v>
      </c>
      <c r="V2249" t="s">
        <v>8360</v>
      </c>
    </row>
    <row r="2250" spans="1:22" ht="60" hidden="1" x14ac:dyDescent="0.25">
      <c r="A2250">
        <v>2248</v>
      </c>
      <c r="B2250" s="3" t="s">
        <v>2249</v>
      </c>
      <c r="C2250" s="9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f t="shared" si="211"/>
        <v>42718.875902777778</v>
      </c>
      <c r="K2250" s="10">
        <f t="shared" si="212"/>
        <v>2016</v>
      </c>
      <c r="L2250">
        <v>1479157278</v>
      </c>
      <c r="M2250" s="14">
        <f t="shared" si="213"/>
        <v>42688.875902777778</v>
      </c>
      <c r="N2250" s="10">
        <f t="shared" si="214"/>
        <v>2016</v>
      </c>
      <c r="O2250" t="b">
        <v>0</v>
      </c>
      <c r="P2250">
        <v>128</v>
      </c>
      <c r="Q2250" s="10">
        <f t="shared" si="210"/>
        <v>107</v>
      </c>
      <c r="R2250" s="10">
        <f t="shared" si="215"/>
        <v>58.63</v>
      </c>
      <c r="S2250" t="b">
        <v>1</v>
      </c>
      <c r="T2250" t="s">
        <v>8295</v>
      </c>
      <c r="U2250" s="12" t="s">
        <v>8342</v>
      </c>
      <c r="V2250" t="s">
        <v>8360</v>
      </c>
    </row>
    <row r="2251" spans="1:22" ht="45" hidden="1" x14ac:dyDescent="0.25">
      <c r="A2251">
        <v>2249</v>
      </c>
      <c r="B2251" s="3" t="s">
        <v>2250</v>
      </c>
      <c r="C2251" s="9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f t="shared" si="211"/>
        <v>41366.661631944444</v>
      </c>
      <c r="K2251" s="10">
        <f t="shared" si="212"/>
        <v>2013</v>
      </c>
      <c r="L2251">
        <v>1362329565</v>
      </c>
      <c r="M2251" s="14">
        <f t="shared" si="213"/>
        <v>41336.703298611108</v>
      </c>
      <c r="N2251" s="10">
        <f t="shared" si="214"/>
        <v>2013</v>
      </c>
      <c r="O2251" t="b">
        <v>0</v>
      </c>
      <c r="P2251">
        <v>180</v>
      </c>
      <c r="Q2251" s="10">
        <f t="shared" si="210"/>
        <v>169</v>
      </c>
      <c r="R2251" s="10">
        <f t="shared" si="215"/>
        <v>32.82</v>
      </c>
      <c r="S2251" t="b">
        <v>1</v>
      </c>
      <c r="T2251" t="s">
        <v>8295</v>
      </c>
      <c r="U2251" s="12" t="s">
        <v>8342</v>
      </c>
      <c r="V2251" t="s">
        <v>8360</v>
      </c>
    </row>
    <row r="2252" spans="1:22" ht="45" hidden="1" x14ac:dyDescent="0.25">
      <c r="A2252">
        <v>2250</v>
      </c>
      <c r="B2252" s="3" t="s">
        <v>2251</v>
      </c>
      <c r="C2252" s="9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f t="shared" si="211"/>
        <v>42707.0471412037</v>
      </c>
      <c r="K2252" s="10">
        <f t="shared" si="212"/>
        <v>2016</v>
      </c>
      <c r="L2252">
        <v>1478131673</v>
      </c>
      <c r="M2252" s="14">
        <f t="shared" si="213"/>
        <v>42677.005474537036</v>
      </c>
      <c r="N2252" s="10">
        <f t="shared" si="214"/>
        <v>2016</v>
      </c>
      <c r="O2252" t="b">
        <v>0</v>
      </c>
      <c r="P2252">
        <v>571</v>
      </c>
      <c r="Q2252" s="10">
        <f t="shared" si="210"/>
        <v>975</v>
      </c>
      <c r="R2252" s="10">
        <f t="shared" si="215"/>
        <v>426.93</v>
      </c>
      <c r="S2252" t="b">
        <v>1</v>
      </c>
      <c r="T2252" t="s">
        <v>8295</v>
      </c>
      <c r="U2252" s="12" t="s">
        <v>8342</v>
      </c>
      <c r="V2252" t="s">
        <v>8360</v>
      </c>
    </row>
    <row r="2253" spans="1:22" ht="45" hidden="1" x14ac:dyDescent="0.25">
      <c r="A2253">
        <v>2251</v>
      </c>
      <c r="B2253" s="3" t="s">
        <v>2252</v>
      </c>
      <c r="C2253" s="9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f t="shared" si="211"/>
        <v>41867.34579861111</v>
      </c>
      <c r="K2253" s="10">
        <f t="shared" si="212"/>
        <v>2014</v>
      </c>
      <c r="L2253">
        <v>1406362677</v>
      </c>
      <c r="M2253" s="14">
        <f t="shared" si="213"/>
        <v>41846.34579861111</v>
      </c>
      <c r="N2253" s="10">
        <f t="shared" si="214"/>
        <v>2014</v>
      </c>
      <c r="O2253" t="b">
        <v>0</v>
      </c>
      <c r="P2253">
        <v>480</v>
      </c>
      <c r="Q2253" s="10">
        <f t="shared" si="210"/>
        <v>134</v>
      </c>
      <c r="R2253" s="10">
        <f t="shared" si="215"/>
        <v>23.81</v>
      </c>
      <c r="S2253" t="b">
        <v>1</v>
      </c>
      <c r="T2253" t="s">
        <v>8295</v>
      </c>
      <c r="U2253" s="12" t="s">
        <v>8342</v>
      </c>
      <c r="V2253" t="s">
        <v>8360</v>
      </c>
    </row>
    <row r="2254" spans="1:22" ht="60" hidden="1" x14ac:dyDescent="0.25">
      <c r="A2254">
        <v>2252</v>
      </c>
      <c r="B2254" s="3" t="s">
        <v>2253</v>
      </c>
      <c r="C2254" s="9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f t="shared" si="211"/>
        <v>42588.327986111108</v>
      </c>
      <c r="K2254" s="10">
        <f t="shared" si="212"/>
        <v>2016</v>
      </c>
      <c r="L2254">
        <v>1469173938</v>
      </c>
      <c r="M2254" s="14">
        <f t="shared" si="213"/>
        <v>42573.327986111108</v>
      </c>
      <c r="N2254" s="10">
        <f t="shared" si="214"/>
        <v>2016</v>
      </c>
      <c r="O2254" t="b">
        <v>0</v>
      </c>
      <c r="P2254">
        <v>249</v>
      </c>
      <c r="Q2254" s="10">
        <f t="shared" si="210"/>
        <v>272</v>
      </c>
      <c r="R2254" s="10">
        <f t="shared" si="215"/>
        <v>98.41</v>
      </c>
      <c r="S2254" t="b">
        <v>1</v>
      </c>
      <c r="T2254" t="s">
        <v>8295</v>
      </c>
      <c r="U2254" s="12" t="s">
        <v>8342</v>
      </c>
      <c r="V2254" t="s">
        <v>8360</v>
      </c>
    </row>
    <row r="2255" spans="1:22" ht="60" hidden="1" x14ac:dyDescent="0.25">
      <c r="A2255">
        <v>2253</v>
      </c>
      <c r="B2255" s="3" t="s">
        <v>2254</v>
      </c>
      <c r="C2255" s="9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f t="shared" si="211"/>
        <v>42326.672997685186</v>
      </c>
      <c r="K2255" s="10">
        <f t="shared" si="212"/>
        <v>2015</v>
      </c>
      <c r="L2255">
        <v>1445267347</v>
      </c>
      <c r="M2255" s="14">
        <f t="shared" si="213"/>
        <v>42296.631331018521</v>
      </c>
      <c r="N2255" s="10">
        <f t="shared" si="214"/>
        <v>2015</v>
      </c>
      <c r="O2255" t="b">
        <v>0</v>
      </c>
      <c r="P2255">
        <v>84</v>
      </c>
      <c r="Q2255" s="10">
        <f t="shared" si="210"/>
        <v>113</v>
      </c>
      <c r="R2255" s="10">
        <f t="shared" si="215"/>
        <v>107.32</v>
      </c>
      <c r="S2255" t="b">
        <v>1</v>
      </c>
      <c r="T2255" t="s">
        <v>8295</v>
      </c>
      <c r="U2255" s="12" t="s">
        <v>8342</v>
      </c>
      <c r="V2255" t="s">
        <v>8360</v>
      </c>
    </row>
    <row r="2256" spans="1:22" ht="45" hidden="1" x14ac:dyDescent="0.25">
      <c r="A2256">
        <v>2254</v>
      </c>
      <c r="B2256" s="3" t="s">
        <v>2255</v>
      </c>
      <c r="C2256" s="9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f t="shared" si="211"/>
        <v>42759.647777777776</v>
      </c>
      <c r="K2256" s="10">
        <f t="shared" si="212"/>
        <v>2017</v>
      </c>
      <c r="L2256">
        <v>1484667168</v>
      </c>
      <c r="M2256" s="14">
        <f t="shared" si="213"/>
        <v>42752.647777777776</v>
      </c>
      <c r="N2256" s="10">
        <f t="shared" si="214"/>
        <v>2017</v>
      </c>
      <c r="O2256" t="b">
        <v>0</v>
      </c>
      <c r="P2256">
        <v>197</v>
      </c>
      <c r="Q2256" s="10">
        <f t="shared" si="210"/>
        <v>460</v>
      </c>
      <c r="R2256" s="10">
        <f t="shared" si="215"/>
        <v>11.67</v>
      </c>
      <c r="S2256" t="b">
        <v>1</v>
      </c>
      <c r="T2256" t="s">
        <v>8295</v>
      </c>
      <c r="U2256" s="12" t="s">
        <v>8342</v>
      </c>
      <c r="V2256" t="s">
        <v>8360</v>
      </c>
    </row>
    <row r="2257" spans="1:22" ht="30" hidden="1" x14ac:dyDescent="0.25">
      <c r="A2257">
        <v>2255</v>
      </c>
      <c r="B2257" s="3" t="s">
        <v>2256</v>
      </c>
      <c r="C2257" s="9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f t="shared" si="211"/>
        <v>42497.951979166668</v>
      </c>
      <c r="K2257" s="10">
        <f t="shared" si="212"/>
        <v>2016</v>
      </c>
      <c r="L2257">
        <v>1460069451</v>
      </c>
      <c r="M2257" s="14">
        <f t="shared" si="213"/>
        <v>42467.951979166668</v>
      </c>
      <c r="N2257" s="10">
        <f t="shared" si="214"/>
        <v>2016</v>
      </c>
      <c r="O2257" t="b">
        <v>0</v>
      </c>
      <c r="P2257">
        <v>271</v>
      </c>
      <c r="Q2257" s="10">
        <f t="shared" si="210"/>
        <v>287</v>
      </c>
      <c r="R2257" s="10">
        <f t="shared" si="215"/>
        <v>41.78</v>
      </c>
      <c r="S2257" t="b">
        <v>1</v>
      </c>
      <c r="T2257" t="s">
        <v>8295</v>
      </c>
      <c r="U2257" s="12" t="s">
        <v>8342</v>
      </c>
      <c r="V2257" t="s">
        <v>8360</v>
      </c>
    </row>
    <row r="2258" spans="1:22" ht="45" hidden="1" x14ac:dyDescent="0.25">
      <c r="A2258">
        <v>2256</v>
      </c>
      <c r="B2258" s="3" t="s">
        <v>2257</v>
      </c>
      <c r="C2258" s="9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f t="shared" si="211"/>
        <v>42696.451921296291</v>
      </c>
      <c r="K2258" s="10">
        <f t="shared" si="212"/>
        <v>2016</v>
      </c>
      <c r="L2258">
        <v>1478602246</v>
      </c>
      <c r="M2258" s="14">
        <f t="shared" si="213"/>
        <v>42682.451921296291</v>
      </c>
      <c r="N2258" s="10">
        <f t="shared" si="214"/>
        <v>2016</v>
      </c>
      <c r="O2258" t="b">
        <v>0</v>
      </c>
      <c r="P2258">
        <v>50</v>
      </c>
      <c r="Q2258" s="10">
        <f t="shared" si="210"/>
        <v>223</v>
      </c>
      <c r="R2258" s="10">
        <f t="shared" si="215"/>
        <v>21.38</v>
      </c>
      <c r="S2258" t="b">
        <v>1</v>
      </c>
      <c r="T2258" t="s">
        <v>8295</v>
      </c>
      <c r="U2258" s="12" t="s">
        <v>8342</v>
      </c>
      <c r="V2258" t="s">
        <v>8360</v>
      </c>
    </row>
    <row r="2259" spans="1:22" ht="60" hidden="1" x14ac:dyDescent="0.25">
      <c r="A2259">
        <v>2257</v>
      </c>
      <c r="B2259" s="3" t="s">
        <v>2258</v>
      </c>
      <c r="C2259" s="9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f t="shared" si="211"/>
        <v>42540.958333333328</v>
      </c>
      <c r="K2259" s="10">
        <f t="shared" si="212"/>
        <v>2016</v>
      </c>
      <c r="L2259">
        <v>1463351329</v>
      </c>
      <c r="M2259" s="14">
        <f t="shared" si="213"/>
        <v>42505.936678240745</v>
      </c>
      <c r="N2259" s="10">
        <f t="shared" si="214"/>
        <v>2016</v>
      </c>
      <c r="O2259" t="b">
        <v>0</v>
      </c>
      <c r="P2259">
        <v>169</v>
      </c>
      <c r="Q2259" s="10">
        <f t="shared" si="210"/>
        <v>636</v>
      </c>
      <c r="R2259" s="10">
        <f t="shared" si="215"/>
        <v>94.1</v>
      </c>
      <c r="S2259" t="b">
        <v>1</v>
      </c>
      <c r="T2259" t="s">
        <v>8295</v>
      </c>
      <c r="U2259" s="12" t="s">
        <v>8342</v>
      </c>
      <c r="V2259" t="s">
        <v>8360</v>
      </c>
    </row>
    <row r="2260" spans="1:22" ht="30" hidden="1" x14ac:dyDescent="0.25">
      <c r="A2260">
        <v>2258</v>
      </c>
      <c r="B2260" s="3" t="s">
        <v>2259</v>
      </c>
      <c r="C2260" s="9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f t="shared" si="211"/>
        <v>42166.75100694444</v>
      </c>
      <c r="K2260" s="10">
        <f t="shared" si="212"/>
        <v>2015</v>
      </c>
      <c r="L2260">
        <v>1431453687</v>
      </c>
      <c r="M2260" s="14">
        <f t="shared" si="213"/>
        <v>42136.75100694444</v>
      </c>
      <c r="N2260" s="10">
        <f t="shared" si="214"/>
        <v>2015</v>
      </c>
      <c r="O2260" t="b">
        <v>0</v>
      </c>
      <c r="P2260">
        <v>205</v>
      </c>
      <c r="Q2260" s="10">
        <f t="shared" si="210"/>
        <v>147</v>
      </c>
      <c r="R2260" s="10">
        <f t="shared" si="215"/>
        <v>15.72</v>
      </c>
      <c r="S2260" t="b">
        <v>1</v>
      </c>
      <c r="T2260" t="s">
        <v>8295</v>
      </c>
      <c r="U2260" s="12" t="s">
        <v>8342</v>
      </c>
      <c r="V2260" t="s">
        <v>8360</v>
      </c>
    </row>
    <row r="2261" spans="1:22" ht="60" hidden="1" x14ac:dyDescent="0.25">
      <c r="A2261">
        <v>2259</v>
      </c>
      <c r="B2261" s="3" t="s">
        <v>2260</v>
      </c>
      <c r="C2261" s="9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f t="shared" si="211"/>
        <v>42712.804814814815</v>
      </c>
      <c r="K2261" s="10">
        <f t="shared" si="212"/>
        <v>2016</v>
      </c>
      <c r="L2261">
        <v>1480360736</v>
      </c>
      <c r="M2261" s="14">
        <f t="shared" si="213"/>
        <v>42702.804814814815</v>
      </c>
      <c r="N2261" s="10">
        <f t="shared" si="214"/>
        <v>2016</v>
      </c>
      <c r="O2261" t="b">
        <v>0</v>
      </c>
      <c r="P2261">
        <v>206</v>
      </c>
      <c r="Q2261" s="10">
        <f t="shared" si="210"/>
        <v>1867</v>
      </c>
      <c r="R2261" s="10">
        <f t="shared" si="215"/>
        <v>90.64</v>
      </c>
      <c r="S2261" t="b">
        <v>1</v>
      </c>
      <c r="T2261" t="s">
        <v>8295</v>
      </c>
      <c r="U2261" s="12" t="s">
        <v>8342</v>
      </c>
      <c r="V2261" t="s">
        <v>8360</v>
      </c>
    </row>
    <row r="2262" spans="1:22" ht="60" hidden="1" x14ac:dyDescent="0.25">
      <c r="A2262">
        <v>2260</v>
      </c>
      <c r="B2262" s="3" t="s">
        <v>2261</v>
      </c>
      <c r="C2262" s="9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f t="shared" si="211"/>
        <v>41724.975115740745</v>
      </c>
      <c r="K2262" s="10">
        <f t="shared" si="212"/>
        <v>2014</v>
      </c>
      <c r="L2262">
        <v>1393287850</v>
      </c>
      <c r="M2262" s="14">
        <f t="shared" si="213"/>
        <v>41695.016782407409</v>
      </c>
      <c r="N2262" s="10">
        <f t="shared" si="214"/>
        <v>2014</v>
      </c>
      <c r="O2262" t="b">
        <v>0</v>
      </c>
      <c r="P2262">
        <v>84</v>
      </c>
      <c r="Q2262" s="10">
        <f t="shared" si="210"/>
        <v>327</v>
      </c>
      <c r="R2262" s="10">
        <f t="shared" si="215"/>
        <v>97.3</v>
      </c>
      <c r="S2262" t="b">
        <v>1</v>
      </c>
      <c r="T2262" t="s">
        <v>8295</v>
      </c>
      <c r="U2262" s="12" t="s">
        <v>8342</v>
      </c>
      <c r="V2262" t="s">
        <v>8360</v>
      </c>
    </row>
    <row r="2263" spans="1:22" ht="60" hidden="1" x14ac:dyDescent="0.25">
      <c r="A2263">
        <v>2261</v>
      </c>
      <c r="B2263" s="3" t="s">
        <v>2262</v>
      </c>
      <c r="C2263" s="9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f t="shared" si="211"/>
        <v>42780.724768518514</v>
      </c>
      <c r="K2263" s="10">
        <f t="shared" si="212"/>
        <v>2017</v>
      </c>
      <c r="L2263">
        <v>1485278620</v>
      </c>
      <c r="M2263" s="14">
        <f t="shared" si="213"/>
        <v>42759.724768518514</v>
      </c>
      <c r="N2263" s="10">
        <f t="shared" si="214"/>
        <v>2017</v>
      </c>
      <c r="O2263" t="b">
        <v>0</v>
      </c>
      <c r="P2263">
        <v>210</v>
      </c>
      <c r="Q2263" s="10">
        <f t="shared" si="210"/>
        <v>780</v>
      </c>
      <c r="R2263" s="10">
        <f t="shared" si="215"/>
        <v>37.119999999999997</v>
      </c>
      <c r="S2263" t="b">
        <v>1</v>
      </c>
      <c r="T2263" t="s">
        <v>8295</v>
      </c>
      <c r="U2263" s="12" t="s">
        <v>8342</v>
      </c>
      <c r="V2263" t="s">
        <v>8360</v>
      </c>
    </row>
    <row r="2264" spans="1:22" ht="45" hidden="1" x14ac:dyDescent="0.25">
      <c r="A2264">
        <v>2262</v>
      </c>
      <c r="B2264" s="3" t="s">
        <v>2263</v>
      </c>
      <c r="C2264" s="9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f t="shared" si="211"/>
        <v>41961</v>
      </c>
      <c r="K2264" s="10">
        <f t="shared" si="212"/>
        <v>2014</v>
      </c>
      <c r="L2264">
        <v>1413295358</v>
      </c>
      <c r="M2264" s="14">
        <f t="shared" si="213"/>
        <v>41926.585162037038</v>
      </c>
      <c r="N2264" s="10">
        <f t="shared" si="214"/>
        <v>2014</v>
      </c>
      <c r="O2264" t="b">
        <v>0</v>
      </c>
      <c r="P2264">
        <v>181</v>
      </c>
      <c r="Q2264" s="10">
        <f t="shared" si="210"/>
        <v>154</v>
      </c>
      <c r="R2264" s="10">
        <f t="shared" si="215"/>
        <v>28.1</v>
      </c>
      <c r="S2264" t="b">
        <v>1</v>
      </c>
      <c r="T2264" t="s">
        <v>8295</v>
      </c>
      <c r="U2264" s="12" t="s">
        <v>8342</v>
      </c>
      <c r="V2264" t="s">
        <v>8360</v>
      </c>
    </row>
    <row r="2265" spans="1:22" ht="45" hidden="1" x14ac:dyDescent="0.25">
      <c r="A2265">
        <v>2263</v>
      </c>
      <c r="B2265" s="3" t="s">
        <v>2264</v>
      </c>
      <c r="C2265" s="9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f t="shared" si="211"/>
        <v>42035.832326388889</v>
      </c>
      <c r="K2265" s="10">
        <f t="shared" si="212"/>
        <v>2015</v>
      </c>
      <c r="L2265">
        <v>1420919913</v>
      </c>
      <c r="M2265" s="14">
        <f t="shared" si="213"/>
        <v>42014.832326388889</v>
      </c>
      <c r="N2265" s="10">
        <f t="shared" si="214"/>
        <v>2015</v>
      </c>
      <c r="O2265" t="b">
        <v>0</v>
      </c>
      <c r="P2265">
        <v>60</v>
      </c>
      <c r="Q2265" s="10">
        <f t="shared" si="210"/>
        <v>116</v>
      </c>
      <c r="R2265" s="10">
        <f t="shared" si="215"/>
        <v>144.43</v>
      </c>
      <c r="S2265" t="b">
        <v>1</v>
      </c>
      <c r="T2265" t="s">
        <v>8295</v>
      </c>
      <c r="U2265" s="12" t="s">
        <v>8342</v>
      </c>
      <c r="V2265" t="s">
        <v>8360</v>
      </c>
    </row>
    <row r="2266" spans="1:22" ht="60" hidden="1" x14ac:dyDescent="0.25">
      <c r="A2266">
        <v>2264</v>
      </c>
      <c r="B2266" s="3" t="s">
        <v>2265</v>
      </c>
      <c r="C2266" s="9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f t="shared" si="211"/>
        <v>42513.125</v>
      </c>
      <c r="K2266" s="10">
        <f t="shared" si="212"/>
        <v>2016</v>
      </c>
      <c r="L2266">
        <v>1462543114</v>
      </c>
      <c r="M2266" s="14">
        <f t="shared" si="213"/>
        <v>42496.582337962958</v>
      </c>
      <c r="N2266" s="10">
        <f t="shared" si="214"/>
        <v>2016</v>
      </c>
      <c r="O2266" t="b">
        <v>0</v>
      </c>
      <c r="P2266">
        <v>445</v>
      </c>
      <c r="Q2266" s="10">
        <f t="shared" si="210"/>
        <v>180</v>
      </c>
      <c r="R2266" s="10">
        <f t="shared" si="215"/>
        <v>24.27</v>
      </c>
      <c r="S2266" t="b">
        <v>1</v>
      </c>
      <c r="T2266" t="s">
        <v>8295</v>
      </c>
      <c r="U2266" s="12" t="s">
        <v>8342</v>
      </c>
      <c r="V2266" t="s">
        <v>8360</v>
      </c>
    </row>
    <row r="2267" spans="1:22" ht="60" hidden="1" x14ac:dyDescent="0.25">
      <c r="A2267">
        <v>2265</v>
      </c>
      <c r="B2267" s="3" t="s">
        <v>2266</v>
      </c>
      <c r="C2267" s="9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f t="shared" si="211"/>
        <v>42696.853090277778</v>
      </c>
      <c r="K2267" s="10">
        <f t="shared" si="212"/>
        <v>2016</v>
      </c>
      <c r="L2267">
        <v>1479241707</v>
      </c>
      <c r="M2267" s="14">
        <f t="shared" si="213"/>
        <v>42689.853090277778</v>
      </c>
      <c r="N2267" s="10">
        <f t="shared" si="214"/>
        <v>2016</v>
      </c>
      <c r="O2267" t="b">
        <v>0</v>
      </c>
      <c r="P2267">
        <v>17</v>
      </c>
      <c r="Q2267" s="10">
        <f t="shared" si="210"/>
        <v>299</v>
      </c>
      <c r="R2267" s="10">
        <f t="shared" si="215"/>
        <v>35.119999999999997</v>
      </c>
      <c r="S2267" t="b">
        <v>1</v>
      </c>
      <c r="T2267" t="s">
        <v>8295</v>
      </c>
      <c r="U2267" s="12" t="s">
        <v>8342</v>
      </c>
      <c r="V2267" t="s">
        <v>8360</v>
      </c>
    </row>
    <row r="2268" spans="1:22" ht="45" hidden="1" x14ac:dyDescent="0.25">
      <c r="A2268">
        <v>2266</v>
      </c>
      <c r="B2268" s="3" t="s">
        <v>2267</v>
      </c>
      <c r="C2268" s="9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f t="shared" si="211"/>
        <v>42487.083333333328</v>
      </c>
      <c r="K2268" s="10">
        <f t="shared" si="212"/>
        <v>2016</v>
      </c>
      <c r="L2268">
        <v>1460235592</v>
      </c>
      <c r="M2268" s="14">
        <f t="shared" si="213"/>
        <v>42469.874907407408</v>
      </c>
      <c r="N2268" s="10">
        <f t="shared" si="214"/>
        <v>2016</v>
      </c>
      <c r="O2268" t="b">
        <v>0</v>
      </c>
      <c r="P2268">
        <v>194</v>
      </c>
      <c r="Q2268" s="10">
        <f t="shared" si="210"/>
        <v>320</v>
      </c>
      <c r="R2268" s="10">
        <f t="shared" si="215"/>
        <v>24.76</v>
      </c>
      <c r="S2268" t="b">
        <v>1</v>
      </c>
      <c r="T2268" t="s">
        <v>8295</v>
      </c>
      <c r="U2268" s="12" t="s">
        <v>8342</v>
      </c>
      <c r="V2268" t="s">
        <v>8360</v>
      </c>
    </row>
    <row r="2269" spans="1:22" ht="60" hidden="1" x14ac:dyDescent="0.25">
      <c r="A2269">
        <v>2267</v>
      </c>
      <c r="B2269" s="3" t="s">
        <v>2268</v>
      </c>
      <c r="C2269" s="9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f t="shared" si="211"/>
        <v>41994.041666666672</v>
      </c>
      <c r="K2269" s="10">
        <f t="shared" si="212"/>
        <v>2014</v>
      </c>
      <c r="L2269">
        <v>1416945297</v>
      </c>
      <c r="M2269" s="14">
        <f t="shared" si="213"/>
        <v>41968.829826388886</v>
      </c>
      <c r="N2269" s="10">
        <f t="shared" si="214"/>
        <v>2014</v>
      </c>
      <c r="O2269" t="b">
        <v>0</v>
      </c>
      <c r="P2269">
        <v>404</v>
      </c>
      <c r="Q2269" s="10">
        <f t="shared" si="210"/>
        <v>381</v>
      </c>
      <c r="R2269" s="10">
        <f t="shared" si="215"/>
        <v>188.38</v>
      </c>
      <c r="S2269" t="b">
        <v>1</v>
      </c>
      <c r="T2269" t="s">
        <v>8295</v>
      </c>
      <c r="U2269" s="12" t="s">
        <v>8342</v>
      </c>
      <c r="V2269" t="s">
        <v>8360</v>
      </c>
    </row>
    <row r="2270" spans="1:22" ht="60" hidden="1" x14ac:dyDescent="0.25">
      <c r="A2270">
        <v>2268</v>
      </c>
      <c r="B2270" s="3" t="s">
        <v>2269</v>
      </c>
      <c r="C2270" s="9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f t="shared" si="211"/>
        <v>42806.082349537035</v>
      </c>
      <c r="K2270" s="10">
        <f t="shared" si="212"/>
        <v>2017</v>
      </c>
      <c r="L2270">
        <v>1486691915</v>
      </c>
      <c r="M2270" s="14">
        <f t="shared" si="213"/>
        <v>42776.082349537035</v>
      </c>
      <c r="N2270" s="10">
        <f t="shared" si="214"/>
        <v>2017</v>
      </c>
      <c r="O2270" t="b">
        <v>0</v>
      </c>
      <c r="P2270">
        <v>194</v>
      </c>
      <c r="Q2270" s="10">
        <f t="shared" si="210"/>
        <v>103</v>
      </c>
      <c r="R2270" s="10">
        <f t="shared" si="215"/>
        <v>148.08000000000001</v>
      </c>
      <c r="S2270" t="b">
        <v>1</v>
      </c>
      <c r="T2270" t="s">
        <v>8295</v>
      </c>
      <c r="U2270" s="12" t="s">
        <v>8342</v>
      </c>
      <c r="V2270" t="s">
        <v>8360</v>
      </c>
    </row>
    <row r="2271" spans="1:22" ht="45" hidden="1" x14ac:dyDescent="0.25">
      <c r="A2271">
        <v>2269</v>
      </c>
      <c r="B2271" s="3" t="s">
        <v>2270</v>
      </c>
      <c r="C2271" s="9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f t="shared" si="211"/>
        <v>42801.208333333328</v>
      </c>
      <c r="K2271" s="10">
        <f t="shared" si="212"/>
        <v>2017</v>
      </c>
      <c r="L2271">
        <v>1486745663</v>
      </c>
      <c r="M2271" s="14">
        <f t="shared" si="213"/>
        <v>42776.704432870371</v>
      </c>
      <c r="N2271" s="10">
        <f t="shared" si="214"/>
        <v>2017</v>
      </c>
      <c r="O2271" t="b">
        <v>0</v>
      </c>
      <c r="P2271">
        <v>902</v>
      </c>
      <c r="Q2271" s="10">
        <f t="shared" si="210"/>
        <v>1802</v>
      </c>
      <c r="R2271" s="10">
        <f t="shared" si="215"/>
        <v>49.93</v>
      </c>
      <c r="S2271" t="b">
        <v>1</v>
      </c>
      <c r="T2271" t="s">
        <v>8295</v>
      </c>
      <c r="U2271" s="12" t="s">
        <v>8342</v>
      </c>
      <c r="V2271" t="s">
        <v>8360</v>
      </c>
    </row>
    <row r="2272" spans="1:22" ht="45" hidden="1" x14ac:dyDescent="0.25">
      <c r="A2272">
        <v>2270</v>
      </c>
      <c r="B2272" s="3" t="s">
        <v>2271</v>
      </c>
      <c r="C2272" s="9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f t="shared" si="211"/>
        <v>42745.915972222225</v>
      </c>
      <c r="K2272" s="10">
        <f t="shared" si="212"/>
        <v>2017</v>
      </c>
      <c r="L2272">
        <v>1482353513</v>
      </c>
      <c r="M2272" s="14">
        <f t="shared" si="213"/>
        <v>42725.869363425925</v>
      </c>
      <c r="N2272" s="10">
        <f t="shared" si="214"/>
        <v>2016</v>
      </c>
      <c r="O2272" t="b">
        <v>0</v>
      </c>
      <c r="P2272">
        <v>1670</v>
      </c>
      <c r="Q2272" s="10">
        <f t="shared" si="210"/>
        <v>720</v>
      </c>
      <c r="R2272" s="10">
        <f t="shared" si="215"/>
        <v>107.82</v>
      </c>
      <c r="S2272" t="b">
        <v>1</v>
      </c>
      <c r="T2272" t="s">
        <v>8295</v>
      </c>
      <c r="U2272" s="12" t="s">
        <v>8342</v>
      </c>
      <c r="V2272" t="s">
        <v>8360</v>
      </c>
    </row>
    <row r="2273" spans="1:22" ht="60" hidden="1" x14ac:dyDescent="0.25">
      <c r="A2273">
        <v>2271</v>
      </c>
      <c r="B2273" s="3" t="s">
        <v>2272</v>
      </c>
      <c r="C2273" s="9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f t="shared" si="211"/>
        <v>42714.000046296293</v>
      </c>
      <c r="K2273" s="10">
        <f t="shared" si="212"/>
        <v>2016</v>
      </c>
      <c r="L2273">
        <v>1478736004</v>
      </c>
      <c r="M2273" s="14">
        <f t="shared" si="213"/>
        <v>42684.000046296293</v>
      </c>
      <c r="N2273" s="10">
        <f t="shared" si="214"/>
        <v>2016</v>
      </c>
      <c r="O2273" t="b">
        <v>0</v>
      </c>
      <c r="P2273">
        <v>1328</v>
      </c>
      <c r="Q2273" s="10">
        <f t="shared" si="210"/>
        <v>283</v>
      </c>
      <c r="R2273" s="10">
        <f t="shared" si="215"/>
        <v>42.63</v>
      </c>
      <c r="S2273" t="b">
        <v>1</v>
      </c>
      <c r="T2273" t="s">
        <v>8295</v>
      </c>
      <c r="U2273" s="12" t="s">
        <v>8342</v>
      </c>
      <c r="V2273" t="s">
        <v>8360</v>
      </c>
    </row>
    <row r="2274" spans="1:22" ht="45" hidden="1" x14ac:dyDescent="0.25">
      <c r="A2274">
        <v>2272</v>
      </c>
      <c r="B2274" s="3" t="s">
        <v>2273</v>
      </c>
      <c r="C2274" s="9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f t="shared" si="211"/>
        <v>42345.699490740735</v>
      </c>
      <c r="K2274" s="10">
        <f t="shared" si="212"/>
        <v>2015</v>
      </c>
      <c r="L2274">
        <v>1446914836</v>
      </c>
      <c r="M2274" s="14">
        <f t="shared" si="213"/>
        <v>42315.699490740735</v>
      </c>
      <c r="N2274" s="10">
        <f t="shared" si="214"/>
        <v>2015</v>
      </c>
      <c r="O2274" t="b">
        <v>0</v>
      </c>
      <c r="P2274">
        <v>944</v>
      </c>
      <c r="Q2274" s="10">
        <f t="shared" si="210"/>
        <v>1357</v>
      </c>
      <c r="R2274" s="10">
        <f t="shared" si="215"/>
        <v>14.37</v>
      </c>
      <c r="S2274" t="b">
        <v>1</v>
      </c>
      <c r="T2274" t="s">
        <v>8295</v>
      </c>
      <c r="U2274" s="12" t="s">
        <v>8342</v>
      </c>
      <c r="V2274" t="s">
        <v>8360</v>
      </c>
    </row>
    <row r="2275" spans="1:22" ht="60" hidden="1" x14ac:dyDescent="0.25">
      <c r="A2275">
        <v>2273</v>
      </c>
      <c r="B2275" s="3" t="s">
        <v>2274</v>
      </c>
      <c r="C2275" s="9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f t="shared" si="211"/>
        <v>42806.507430555561</v>
      </c>
      <c r="K2275" s="10">
        <f t="shared" si="212"/>
        <v>2017</v>
      </c>
      <c r="L2275">
        <v>1487164242</v>
      </c>
      <c r="M2275" s="14">
        <f t="shared" si="213"/>
        <v>42781.549097222218</v>
      </c>
      <c r="N2275" s="10">
        <f t="shared" si="214"/>
        <v>2017</v>
      </c>
      <c r="O2275" t="b">
        <v>0</v>
      </c>
      <c r="P2275">
        <v>147</v>
      </c>
      <c r="Q2275" s="10">
        <f t="shared" si="210"/>
        <v>220</v>
      </c>
      <c r="R2275" s="10">
        <f t="shared" si="215"/>
        <v>37.479999999999997</v>
      </c>
      <c r="S2275" t="b">
        <v>1</v>
      </c>
      <c r="T2275" t="s">
        <v>8295</v>
      </c>
      <c r="U2275" s="12" t="s">
        <v>8342</v>
      </c>
      <c r="V2275" t="s">
        <v>8360</v>
      </c>
    </row>
    <row r="2276" spans="1:22" ht="60" hidden="1" x14ac:dyDescent="0.25">
      <c r="A2276">
        <v>2274</v>
      </c>
      <c r="B2276" s="3" t="s">
        <v>2275</v>
      </c>
      <c r="C2276" s="9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f t="shared" si="211"/>
        <v>41693.500659722224</v>
      </c>
      <c r="K2276" s="10">
        <f t="shared" si="212"/>
        <v>2014</v>
      </c>
      <c r="L2276">
        <v>1390564857</v>
      </c>
      <c r="M2276" s="14">
        <f t="shared" si="213"/>
        <v>41663.500659722224</v>
      </c>
      <c r="N2276" s="10">
        <f t="shared" si="214"/>
        <v>2014</v>
      </c>
      <c r="O2276" t="b">
        <v>0</v>
      </c>
      <c r="P2276">
        <v>99</v>
      </c>
      <c r="Q2276" s="10">
        <f t="shared" si="210"/>
        <v>120</v>
      </c>
      <c r="R2276" s="10">
        <f t="shared" si="215"/>
        <v>30.2</v>
      </c>
      <c r="S2276" t="b">
        <v>1</v>
      </c>
      <c r="T2276" t="s">
        <v>8295</v>
      </c>
      <c r="U2276" s="12" t="s">
        <v>8342</v>
      </c>
      <c r="V2276" t="s">
        <v>8360</v>
      </c>
    </row>
    <row r="2277" spans="1:22" ht="45" hidden="1" x14ac:dyDescent="0.25">
      <c r="A2277">
        <v>2275</v>
      </c>
      <c r="B2277" s="3" t="s">
        <v>2276</v>
      </c>
      <c r="C2277" s="9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f t="shared" si="211"/>
        <v>41995.616655092599</v>
      </c>
      <c r="K2277" s="10">
        <f t="shared" si="212"/>
        <v>2014</v>
      </c>
      <c r="L2277">
        <v>1416667679</v>
      </c>
      <c r="M2277" s="14">
        <f t="shared" si="213"/>
        <v>41965.616655092599</v>
      </c>
      <c r="N2277" s="10">
        <f t="shared" si="214"/>
        <v>2014</v>
      </c>
      <c r="O2277" t="b">
        <v>0</v>
      </c>
      <c r="P2277">
        <v>79</v>
      </c>
      <c r="Q2277" s="10">
        <f t="shared" si="210"/>
        <v>408</v>
      </c>
      <c r="R2277" s="10">
        <f t="shared" si="215"/>
        <v>33.549999999999997</v>
      </c>
      <c r="S2277" t="b">
        <v>1</v>
      </c>
      <c r="T2277" t="s">
        <v>8295</v>
      </c>
      <c r="U2277" s="12" t="s">
        <v>8342</v>
      </c>
      <c r="V2277" t="s">
        <v>8360</v>
      </c>
    </row>
    <row r="2278" spans="1:22" ht="60" hidden="1" x14ac:dyDescent="0.25">
      <c r="A2278">
        <v>2276</v>
      </c>
      <c r="B2278" s="3" t="s">
        <v>2277</v>
      </c>
      <c r="C2278" s="9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f t="shared" si="211"/>
        <v>41644.651493055557</v>
      </c>
      <c r="K2278" s="10">
        <f t="shared" si="212"/>
        <v>2014</v>
      </c>
      <c r="L2278">
        <v>1386344289</v>
      </c>
      <c r="M2278" s="14">
        <f t="shared" si="213"/>
        <v>41614.651493055557</v>
      </c>
      <c r="N2278" s="10">
        <f t="shared" si="214"/>
        <v>2013</v>
      </c>
      <c r="O2278" t="b">
        <v>0</v>
      </c>
      <c r="P2278">
        <v>75</v>
      </c>
      <c r="Q2278" s="10">
        <f t="shared" si="210"/>
        <v>106</v>
      </c>
      <c r="R2278" s="10">
        <f t="shared" si="215"/>
        <v>64.75</v>
      </c>
      <c r="S2278" t="b">
        <v>1</v>
      </c>
      <c r="T2278" t="s">
        <v>8295</v>
      </c>
      <c r="U2278" s="12" t="s">
        <v>8342</v>
      </c>
      <c r="V2278" t="s">
        <v>8360</v>
      </c>
    </row>
    <row r="2279" spans="1:22" ht="60" hidden="1" x14ac:dyDescent="0.25">
      <c r="A2279">
        <v>2277</v>
      </c>
      <c r="B2279" s="3" t="s">
        <v>2278</v>
      </c>
      <c r="C2279" s="9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f t="shared" si="211"/>
        <v>40966.678506944445</v>
      </c>
      <c r="K2279" s="10">
        <f t="shared" si="212"/>
        <v>2012</v>
      </c>
      <c r="L2279">
        <v>1327767423</v>
      </c>
      <c r="M2279" s="14">
        <f t="shared" si="213"/>
        <v>40936.678506944445</v>
      </c>
      <c r="N2279" s="10">
        <f t="shared" si="214"/>
        <v>2012</v>
      </c>
      <c r="O2279" t="b">
        <v>0</v>
      </c>
      <c r="P2279">
        <v>207</v>
      </c>
      <c r="Q2279" s="10">
        <f t="shared" si="210"/>
        <v>141</v>
      </c>
      <c r="R2279" s="10">
        <f t="shared" si="215"/>
        <v>57.93</v>
      </c>
      <c r="S2279" t="b">
        <v>1</v>
      </c>
      <c r="T2279" t="s">
        <v>8295</v>
      </c>
      <c r="U2279" s="12" t="s">
        <v>8342</v>
      </c>
      <c r="V2279" t="s">
        <v>8360</v>
      </c>
    </row>
    <row r="2280" spans="1:22" ht="45" hidden="1" x14ac:dyDescent="0.25">
      <c r="A2280">
        <v>2278</v>
      </c>
      <c r="B2280" s="3" t="s">
        <v>2279</v>
      </c>
      <c r="C2280" s="9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f t="shared" si="211"/>
        <v>42372.957638888889</v>
      </c>
      <c r="K2280" s="10">
        <f t="shared" si="212"/>
        <v>2016</v>
      </c>
      <c r="L2280">
        <v>1448902867</v>
      </c>
      <c r="M2280" s="14">
        <f t="shared" si="213"/>
        <v>42338.709108796291</v>
      </c>
      <c r="N2280" s="10">
        <f t="shared" si="214"/>
        <v>2015</v>
      </c>
      <c r="O2280" t="b">
        <v>0</v>
      </c>
      <c r="P2280">
        <v>102</v>
      </c>
      <c r="Q2280" s="10">
        <f t="shared" si="210"/>
        <v>271</v>
      </c>
      <c r="R2280" s="10">
        <f t="shared" si="215"/>
        <v>53.08</v>
      </c>
      <c r="S2280" t="b">
        <v>1</v>
      </c>
      <c r="T2280" t="s">
        <v>8295</v>
      </c>
      <c r="U2280" s="12" t="s">
        <v>8342</v>
      </c>
      <c r="V2280" t="s">
        <v>8360</v>
      </c>
    </row>
    <row r="2281" spans="1:22" ht="60" hidden="1" x14ac:dyDescent="0.25">
      <c r="A2281">
        <v>2279</v>
      </c>
      <c r="B2281" s="3" t="s">
        <v>2280</v>
      </c>
      <c r="C2281" s="9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f t="shared" si="211"/>
        <v>42039.166666666672</v>
      </c>
      <c r="K2281" s="10">
        <f t="shared" si="212"/>
        <v>2015</v>
      </c>
      <c r="L2281">
        <v>1421436099</v>
      </c>
      <c r="M2281" s="14">
        <f t="shared" si="213"/>
        <v>42020.806701388887</v>
      </c>
      <c r="N2281" s="10">
        <f t="shared" si="214"/>
        <v>2015</v>
      </c>
      <c r="O2281" t="b">
        <v>0</v>
      </c>
      <c r="P2281">
        <v>32</v>
      </c>
      <c r="Q2281" s="10">
        <f t="shared" si="210"/>
        <v>154</v>
      </c>
      <c r="R2281" s="10">
        <f t="shared" si="215"/>
        <v>48.06</v>
      </c>
      <c r="S2281" t="b">
        <v>1</v>
      </c>
      <c r="T2281" t="s">
        <v>8295</v>
      </c>
      <c r="U2281" s="12" t="s">
        <v>8342</v>
      </c>
      <c r="V2281" t="s">
        <v>8360</v>
      </c>
    </row>
    <row r="2282" spans="1:22" ht="60" hidden="1" x14ac:dyDescent="0.25">
      <c r="A2282">
        <v>2280</v>
      </c>
      <c r="B2282" s="3" t="s">
        <v>2281</v>
      </c>
      <c r="C2282" s="9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f t="shared" si="211"/>
        <v>42264.624895833331</v>
      </c>
      <c r="K2282" s="10">
        <f t="shared" si="212"/>
        <v>2015</v>
      </c>
      <c r="L2282">
        <v>1439909991</v>
      </c>
      <c r="M2282" s="14">
        <f t="shared" si="213"/>
        <v>42234.624895833331</v>
      </c>
      <c r="N2282" s="10">
        <f t="shared" si="214"/>
        <v>2015</v>
      </c>
      <c r="O2282" t="b">
        <v>0</v>
      </c>
      <c r="P2282">
        <v>480</v>
      </c>
      <c r="Q2282" s="10">
        <f t="shared" si="210"/>
        <v>404</v>
      </c>
      <c r="R2282" s="10">
        <f t="shared" si="215"/>
        <v>82.4</v>
      </c>
      <c r="S2282" t="b">
        <v>1</v>
      </c>
      <c r="T2282" t="s">
        <v>8295</v>
      </c>
      <c r="U2282" s="12" t="s">
        <v>8342</v>
      </c>
      <c r="V2282" t="s">
        <v>8360</v>
      </c>
    </row>
    <row r="2283" spans="1:22" ht="60" hidden="1" x14ac:dyDescent="0.25">
      <c r="A2283">
        <v>2281</v>
      </c>
      <c r="B2283" s="3" t="s">
        <v>2282</v>
      </c>
      <c r="C2283" s="9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f t="shared" si="211"/>
        <v>40749.284722222219</v>
      </c>
      <c r="K2283" s="10">
        <f t="shared" si="212"/>
        <v>2011</v>
      </c>
      <c r="L2283">
        <v>1306219897</v>
      </c>
      <c r="M2283" s="14">
        <f t="shared" si="213"/>
        <v>40687.285844907405</v>
      </c>
      <c r="N2283" s="10">
        <f t="shared" si="214"/>
        <v>2011</v>
      </c>
      <c r="O2283" t="b">
        <v>0</v>
      </c>
      <c r="P2283">
        <v>11</v>
      </c>
      <c r="Q2283" s="10">
        <f t="shared" si="210"/>
        <v>185</v>
      </c>
      <c r="R2283" s="10">
        <f t="shared" si="215"/>
        <v>50.45</v>
      </c>
      <c r="S2283" t="b">
        <v>1</v>
      </c>
      <c r="T2283" t="s">
        <v>8274</v>
      </c>
      <c r="U2283" s="12" t="s">
        <v>8334</v>
      </c>
      <c r="V2283" t="s">
        <v>8335</v>
      </c>
    </row>
    <row r="2284" spans="1:22" ht="45" hidden="1" x14ac:dyDescent="0.25">
      <c r="A2284">
        <v>2282</v>
      </c>
      <c r="B2284" s="3" t="s">
        <v>2283</v>
      </c>
      <c r="C2284" s="9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f t="shared" si="211"/>
        <v>42383.17460648148</v>
      </c>
      <c r="K2284" s="10">
        <f t="shared" si="212"/>
        <v>2016</v>
      </c>
      <c r="L2284">
        <v>1447560686</v>
      </c>
      <c r="M2284" s="14">
        <f t="shared" si="213"/>
        <v>42323.17460648148</v>
      </c>
      <c r="N2284" s="10">
        <f t="shared" si="214"/>
        <v>2015</v>
      </c>
      <c r="O2284" t="b">
        <v>0</v>
      </c>
      <c r="P2284">
        <v>12</v>
      </c>
      <c r="Q2284" s="10">
        <f t="shared" si="210"/>
        <v>185</v>
      </c>
      <c r="R2284" s="10">
        <f t="shared" si="215"/>
        <v>115.83</v>
      </c>
      <c r="S2284" t="b">
        <v>1</v>
      </c>
      <c r="T2284" t="s">
        <v>8274</v>
      </c>
      <c r="U2284" s="12" t="s">
        <v>8334</v>
      </c>
      <c r="V2284" t="s">
        <v>8335</v>
      </c>
    </row>
    <row r="2285" spans="1:22" ht="60" hidden="1" x14ac:dyDescent="0.25">
      <c r="A2285">
        <v>2283</v>
      </c>
      <c r="B2285" s="3" t="s">
        <v>2284</v>
      </c>
      <c r="C2285" s="9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f t="shared" si="211"/>
        <v>41038.083379629628</v>
      </c>
      <c r="K2285" s="10">
        <f t="shared" si="212"/>
        <v>2012</v>
      </c>
      <c r="L2285">
        <v>1331348404</v>
      </c>
      <c r="M2285" s="14">
        <f t="shared" si="213"/>
        <v>40978.125046296293</v>
      </c>
      <c r="N2285" s="10">
        <f t="shared" si="214"/>
        <v>2012</v>
      </c>
      <c r="O2285" t="b">
        <v>0</v>
      </c>
      <c r="P2285">
        <v>48</v>
      </c>
      <c r="Q2285" s="10">
        <f t="shared" si="210"/>
        <v>101</v>
      </c>
      <c r="R2285" s="10">
        <f t="shared" si="215"/>
        <v>63.03</v>
      </c>
      <c r="S2285" t="b">
        <v>1</v>
      </c>
      <c r="T2285" t="s">
        <v>8274</v>
      </c>
      <c r="U2285" s="12" t="s">
        <v>8334</v>
      </c>
      <c r="V2285" t="s">
        <v>8335</v>
      </c>
    </row>
    <row r="2286" spans="1:22" ht="30" hidden="1" x14ac:dyDescent="0.25">
      <c r="A2286">
        <v>2284</v>
      </c>
      <c r="B2286" s="3" t="s">
        <v>2285</v>
      </c>
      <c r="C2286" s="9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f t="shared" si="211"/>
        <v>40614.166666666664</v>
      </c>
      <c r="K2286" s="10">
        <f t="shared" si="212"/>
        <v>2011</v>
      </c>
      <c r="L2286">
        <v>1297451245</v>
      </c>
      <c r="M2286" s="14">
        <f t="shared" si="213"/>
        <v>40585.796817129631</v>
      </c>
      <c r="N2286" s="10">
        <f t="shared" si="214"/>
        <v>2011</v>
      </c>
      <c r="O2286" t="b">
        <v>0</v>
      </c>
      <c r="P2286">
        <v>59</v>
      </c>
      <c r="Q2286" s="10">
        <f t="shared" si="210"/>
        <v>106</v>
      </c>
      <c r="R2286" s="10">
        <f t="shared" si="215"/>
        <v>108.02</v>
      </c>
      <c r="S2286" t="b">
        <v>1</v>
      </c>
      <c r="T2286" t="s">
        <v>8274</v>
      </c>
      <c r="U2286" s="12" t="s">
        <v>8334</v>
      </c>
      <c r="V2286" t="s">
        <v>8335</v>
      </c>
    </row>
    <row r="2287" spans="1:22" ht="60" hidden="1" x14ac:dyDescent="0.25">
      <c r="A2287">
        <v>2285</v>
      </c>
      <c r="B2287" s="3" t="s">
        <v>2286</v>
      </c>
      <c r="C2287" s="9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f t="shared" si="211"/>
        <v>41089.185682870368</v>
      </c>
      <c r="K2287" s="10">
        <f t="shared" si="212"/>
        <v>2012</v>
      </c>
      <c r="L2287">
        <v>1338352043</v>
      </c>
      <c r="M2287" s="14">
        <f t="shared" si="213"/>
        <v>41059.185682870368</v>
      </c>
      <c r="N2287" s="10">
        <f t="shared" si="214"/>
        <v>2012</v>
      </c>
      <c r="O2287" t="b">
        <v>0</v>
      </c>
      <c r="P2287">
        <v>79</v>
      </c>
      <c r="Q2287" s="10">
        <f t="shared" si="210"/>
        <v>121</v>
      </c>
      <c r="R2287" s="10">
        <f t="shared" si="215"/>
        <v>46.09</v>
      </c>
      <c r="S2287" t="b">
        <v>1</v>
      </c>
      <c r="T2287" t="s">
        <v>8274</v>
      </c>
      <c r="U2287" s="12" t="s">
        <v>8334</v>
      </c>
      <c r="V2287" t="s">
        <v>8335</v>
      </c>
    </row>
    <row r="2288" spans="1:22" ht="45" hidden="1" x14ac:dyDescent="0.25">
      <c r="A2288">
        <v>2286</v>
      </c>
      <c r="B2288" s="3" t="s">
        <v>2287</v>
      </c>
      <c r="C2288" s="9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f t="shared" si="211"/>
        <v>41523.165972222225</v>
      </c>
      <c r="K2288" s="10">
        <f t="shared" si="212"/>
        <v>2013</v>
      </c>
      <c r="L2288">
        <v>1376003254</v>
      </c>
      <c r="M2288" s="14">
        <f t="shared" si="213"/>
        <v>41494.963587962964</v>
      </c>
      <c r="N2288" s="10">
        <f t="shared" si="214"/>
        <v>2013</v>
      </c>
      <c r="O2288" t="b">
        <v>0</v>
      </c>
      <c r="P2288">
        <v>14</v>
      </c>
      <c r="Q2288" s="10">
        <f t="shared" si="210"/>
        <v>100</v>
      </c>
      <c r="R2288" s="10">
        <f t="shared" si="215"/>
        <v>107.21</v>
      </c>
      <c r="S2288" t="b">
        <v>1</v>
      </c>
      <c r="T2288" t="s">
        <v>8274</v>
      </c>
      <c r="U2288" s="12" t="s">
        <v>8334</v>
      </c>
      <c r="V2288" t="s">
        <v>8335</v>
      </c>
    </row>
    <row r="2289" spans="1:22" ht="45" hidden="1" x14ac:dyDescent="0.25">
      <c r="A2289">
        <v>2287</v>
      </c>
      <c r="B2289" s="3" t="s">
        <v>2288</v>
      </c>
      <c r="C2289" s="9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f t="shared" si="211"/>
        <v>41813.667361111111</v>
      </c>
      <c r="K2289" s="10">
        <f t="shared" si="212"/>
        <v>2014</v>
      </c>
      <c r="L2289">
        <v>1401724860</v>
      </c>
      <c r="M2289" s="14">
        <f t="shared" si="213"/>
        <v>41792.667361111111</v>
      </c>
      <c r="N2289" s="10">
        <f t="shared" si="214"/>
        <v>2014</v>
      </c>
      <c r="O2289" t="b">
        <v>0</v>
      </c>
      <c r="P2289">
        <v>106</v>
      </c>
      <c r="Q2289" s="10">
        <f t="shared" si="210"/>
        <v>120</v>
      </c>
      <c r="R2289" s="10">
        <f t="shared" si="215"/>
        <v>50.93</v>
      </c>
      <c r="S2289" t="b">
        <v>1</v>
      </c>
      <c r="T2289" t="s">
        <v>8274</v>
      </c>
      <c r="U2289" s="12" t="s">
        <v>8334</v>
      </c>
      <c r="V2289" t="s">
        <v>8335</v>
      </c>
    </row>
    <row r="2290" spans="1:22" ht="60" hidden="1" x14ac:dyDescent="0.25">
      <c r="A2290">
        <v>2288</v>
      </c>
      <c r="B2290" s="3" t="s">
        <v>2289</v>
      </c>
      <c r="C2290" s="9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f t="shared" si="211"/>
        <v>41086.75</v>
      </c>
      <c r="K2290" s="10">
        <f t="shared" si="212"/>
        <v>2012</v>
      </c>
      <c r="L2290">
        <v>1339098689</v>
      </c>
      <c r="M2290" s="14">
        <f t="shared" si="213"/>
        <v>41067.827418981484</v>
      </c>
      <c r="N2290" s="10">
        <f t="shared" si="214"/>
        <v>2012</v>
      </c>
      <c r="O2290" t="b">
        <v>0</v>
      </c>
      <c r="P2290">
        <v>25</v>
      </c>
      <c r="Q2290" s="10">
        <f t="shared" si="210"/>
        <v>100</v>
      </c>
      <c r="R2290" s="10">
        <f t="shared" si="215"/>
        <v>40.04</v>
      </c>
      <c r="S2290" t="b">
        <v>1</v>
      </c>
      <c r="T2290" t="s">
        <v>8274</v>
      </c>
      <c r="U2290" s="12" t="s">
        <v>8334</v>
      </c>
      <c r="V2290" t="s">
        <v>8335</v>
      </c>
    </row>
    <row r="2291" spans="1:22" ht="60" hidden="1" x14ac:dyDescent="0.25">
      <c r="A2291">
        <v>2289</v>
      </c>
      <c r="B2291" s="3" t="s">
        <v>2290</v>
      </c>
      <c r="C2291" s="9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f t="shared" si="211"/>
        <v>41614.973611111112</v>
      </c>
      <c r="K2291" s="10">
        <f t="shared" si="212"/>
        <v>2013</v>
      </c>
      <c r="L2291">
        <v>1382659060</v>
      </c>
      <c r="M2291" s="14">
        <f t="shared" si="213"/>
        <v>41571.998379629629</v>
      </c>
      <c r="N2291" s="10">
        <f t="shared" si="214"/>
        <v>2013</v>
      </c>
      <c r="O2291" t="b">
        <v>0</v>
      </c>
      <c r="P2291">
        <v>25</v>
      </c>
      <c r="Q2291" s="10">
        <f t="shared" si="210"/>
        <v>107</v>
      </c>
      <c r="R2291" s="10">
        <f t="shared" si="215"/>
        <v>64.44</v>
      </c>
      <c r="S2291" t="b">
        <v>1</v>
      </c>
      <c r="T2291" t="s">
        <v>8274</v>
      </c>
      <c r="U2291" s="12" t="s">
        <v>8334</v>
      </c>
      <c r="V2291" t="s">
        <v>8335</v>
      </c>
    </row>
    <row r="2292" spans="1:22" ht="45" hidden="1" x14ac:dyDescent="0.25">
      <c r="A2292">
        <v>2290</v>
      </c>
      <c r="B2292" s="3" t="s">
        <v>2291</v>
      </c>
      <c r="C2292" s="9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f t="shared" si="211"/>
        <v>40148.708333333336</v>
      </c>
      <c r="K2292" s="10">
        <f t="shared" si="212"/>
        <v>2009</v>
      </c>
      <c r="L2292">
        <v>1252908330</v>
      </c>
      <c r="M2292" s="14">
        <f t="shared" si="213"/>
        <v>40070.253819444442</v>
      </c>
      <c r="N2292" s="10">
        <f t="shared" si="214"/>
        <v>2009</v>
      </c>
      <c r="O2292" t="b">
        <v>0</v>
      </c>
      <c r="P2292">
        <v>29</v>
      </c>
      <c r="Q2292" s="10">
        <f t="shared" si="210"/>
        <v>104</v>
      </c>
      <c r="R2292" s="10">
        <f t="shared" si="215"/>
        <v>53.83</v>
      </c>
      <c r="S2292" t="b">
        <v>1</v>
      </c>
      <c r="T2292" t="s">
        <v>8274</v>
      </c>
      <c r="U2292" s="12" t="s">
        <v>8334</v>
      </c>
      <c r="V2292" t="s">
        <v>8335</v>
      </c>
    </row>
    <row r="2293" spans="1:22" ht="60" hidden="1" x14ac:dyDescent="0.25">
      <c r="A2293">
        <v>2291</v>
      </c>
      <c r="B2293" s="3" t="s">
        <v>2292</v>
      </c>
      <c r="C2293" s="9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f t="shared" si="211"/>
        <v>41022.166666666664</v>
      </c>
      <c r="K2293" s="10">
        <f t="shared" si="212"/>
        <v>2012</v>
      </c>
      <c r="L2293">
        <v>1332199618</v>
      </c>
      <c r="M2293" s="14">
        <f t="shared" si="213"/>
        <v>40987.977060185185</v>
      </c>
      <c r="N2293" s="10">
        <f t="shared" si="214"/>
        <v>2012</v>
      </c>
      <c r="O2293" t="b">
        <v>0</v>
      </c>
      <c r="P2293">
        <v>43</v>
      </c>
      <c r="Q2293" s="10">
        <f t="shared" si="210"/>
        <v>173</v>
      </c>
      <c r="R2293" s="10">
        <f t="shared" si="215"/>
        <v>100.47</v>
      </c>
      <c r="S2293" t="b">
        <v>1</v>
      </c>
      <c r="T2293" t="s">
        <v>8274</v>
      </c>
      <c r="U2293" s="12" t="s">
        <v>8334</v>
      </c>
      <c r="V2293" t="s">
        <v>8335</v>
      </c>
    </row>
    <row r="2294" spans="1:22" ht="60" hidden="1" x14ac:dyDescent="0.25">
      <c r="A2294">
        <v>2292</v>
      </c>
      <c r="B2294" s="3" t="s">
        <v>2293</v>
      </c>
      <c r="C2294" s="9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f t="shared" si="211"/>
        <v>41017.697638888887</v>
      </c>
      <c r="K2294" s="10">
        <f t="shared" si="212"/>
        <v>2012</v>
      </c>
      <c r="L2294">
        <v>1332175476</v>
      </c>
      <c r="M2294" s="14">
        <f t="shared" si="213"/>
        <v>40987.697638888887</v>
      </c>
      <c r="N2294" s="10">
        <f t="shared" si="214"/>
        <v>2012</v>
      </c>
      <c r="O2294" t="b">
        <v>0</v>
      </c>
      <c r="P2294">
        <v>46</v>
      </c>
      <c r="Q2294" s="10">
        <f t="shared" si="210"/>
        <v>107</v>
      </c>
      <c r="R2294" s="10">
        <f t="shared" si="215"/>
        <v>46.63</v>
      </c>
      <c r="S2294" t="b">
        <v>1</v>
      </c>
      <c r="T2294" t="s">
        <v>8274</v>
      </c>
      <c r="U2294" s="12" t="s">
        <v>8334</v>
      </c>
      <c r="V2294" t="s">
        <v>8335</v>
      </c>
    </row>
    <row r="2295" spans="1:22" ht="30" hidden="1" x14ac:dyDescent="0.25">
      <c r="A2295">
        <v>2293</v>
      </c>
      <c r="B2295" s="3" t="s">
        <v>2294</v>
      </c>
      <c r="C2295" s="9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f t="shared" si="211"/>
        <v>41177.165972222225</v>
      </c>
      <c r="K2295" s="10">
        <f t="shared" si="212"/>
        <v>2012</v>
      </c>
      <c r="L2295">
        <v>1346345999</v>
      </c>
      <c r="M2295" s="14">
        <f t="shared" si="213"/>
        <v>41151.708321759259</v>
      </c>
      <c r="N2295" s="10">
        <f t="shared" si="214"/>
        <v>2012</v>
      </c>
      <c r="O2295" t="b">
        <v>0</v>
      </c>
      <c r="P2295">
        <v>27</v>
      </c>
      <c r="Q2295" s="10">
        <f t="shared" si="210"/>
        <v>108</v>
      </c>
      <c r="R2295" s="10">
        <f t="shared" si="215"/>
        <v>34.07</v>
      </c>
      <c r="S2295" t="b">
        <v>1</v>
      </c>
      <c r="T2295" t="s">
        <v>8274</v>
      </c>
      <c r="U2295" s="12" t="s">
        <v>8334</v>
      </c>
      <c r="V2295" t="s">
        <v>8335</v>
      </c>
    </row>
    <row r="2296" spans="1:22" ht="60" hidden="1" x14ac:dyDescent="0.25">
      <c r="A2296">
        <v>2294</v>
      </c>
      <c r="B2296" s="3" t="s">
        <v>2295</v>
      </c>
      <c r="C2296" s="9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f t="shared" si="211"/>
        <v>41294.72314814815</v>
      </c>
      <c r="K2296" s="10">
        <f t="shared" si="212"/>
        <v>2013</v>
      </c>
      <c r="L2296">
        <v>1356110480</v>
      </c>
      <c r="M2296" s="14">
        <f t="shared" si="213"/>
        <v>41264.72314814815</v>
      </c>
      <c r="N2296" s="10">
        <f t="shared" si="214"/>
        <v>2012</v>
      </c>
      <c r="O2296" t="b">
        <v>0</v>
      </c>
      <c r="P2296">
        <v>112</v>
      </c>
      <c r="Q2296" s="10">
        <f t="shared" si="210"/>
        <v>146</v>
      </c>
      <c r="R2296" s="10">
        <f t="shared" si="215"/>
        <v>65.209999999999994</v>
      </c>
      <c r="S2296" t="b">
        <v>1</v>
      </c>
      <c r="T2296" t="s">
        <v>8274</v>
      </c>
      <c r="U2296" s="12" t="s">
        <v>8334</v>
      </c>
      <c r="V2296" t="s">
        <v>8335</v>
      </c>
    </row>
    <row r="2297" spans="1:22" ht="60" hidden="1" x14ac:dyDescent="0.25">
      <c r="A2297">
        <v>2295</v>
      </c>
      <c r="B2297" s="3" t="s">
        <v>2296</v>
      </c>
      <c r="C2297" s="9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f t="shared" si="211"/>
        <v>41300.954351851848</v>
      </c>
      <c r="K2297" s="10">
        <f t="shared" si="212"/>
        <v>2013</v>
      </c>
      <c r="L2297">
        <v>1356648856</v>
      </c>
      <c r="M2297" s="14">
        <f t="shared" si="213"/>
        <v>41270.954351851848</v>
      </c>
      <c r="N2297" s="10">
        <f t="shared" si="214"/>
        <v>2012</v>
      </c>
      <c r="O2297" t="b">
        <v>0</v>
      </c>
      <c r="P2297">
        <v>34</v>
      </c>
      <c r="Q2297" s="10">
        <f t="shared" si="210"/>
        <v>125</v>
      </c>
      <c r="R2297" s="10">
        <f t="shared" si="215"/>
        <v>44.21</v>
      </c>
      <c r="S2297" t="b">
        <v>1</v>
      </c>
      <c r="T2297" t="s">
        <v>8274</v>
      </c>
      <c r="U2297" s="12" t="s">
        <v>8334</v>
      </c>
      <c r="V2297" t="s">
        <v>8335</v>
      </c>
    </row>
    <row r="2298" spans="1:22" ht="45" hidden="1" x14ac:dyDescent="0.25">
      <c r="A2298">
        <v>2296</v>
      </c>
      <c r="B2298" s="3" t="s">
        <v>2297</v>
      </c>
      <c r="C2298" s="9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f t="shared" si="211"/>
        <v>40962.731782407405</v>
      </c>
      <c r="K2298" s="10">
        <f t="shared" si="212"/>
        <v>2012</v>
      </c>
      <c r="L2298">
        <v>1326994426</v>
      </c>
      <c r="M2298" s="14">
        <f t="shared" si="213"/>
        <v>40927.731782407405</v>
      </c>
      <c r="N2298" s="10">
        <f t="shared" si="214"/>
        <v>2012</v>
      </c>
      <c r="O2298" t="b">
        <v>0</v>
      </c>
      <c r="P2298">
        <v>145</v>
      </c>
      <c r="Q2298" s="10">
        <f t="shared" si="210"/>
        <v>149</v>
      </c>
      <c r="R2298" s="10">
        <f t="shared" si="215"/>
        <v>71.97</v>
      </c>
      <c r="S2298" t="b">
        <v>1</v>
      </c>
      <c r="T2298" t="s">
        <v>8274</v>
      </c>
      <c r="U2298" s="12" t="s">
        <v>8334</v>
      </c>
      <c r="V2298" t="s">
        <v>8335</v>
      </c>
    </row>
    <row r="2299" spans="1:22" ht="30" hidden="1" x14ac:dyDescent="0.25">
      <c r="A2299">
        <v>2297</v>
      </c>
      <c r="B2299" s="3" t="s">
        <v>2298</v>
      </c>
      <c r="C2299" s="9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f t="shared" si="211"/>
        <v>40982.165972222225</v>
      </c>
      <c r="K2299" s="10">
        <f t="shared" si="212"/>
        <v>2012</v>
      </c>
      <c r="L2299">
        <v>1328749249</v>
      </c>
      <c r="M2299" s="14">
        <f t="shared" si="213"/>
        <v>40948.042233796295</v>
      </c>
      <c r="N2299" s="10">
        <f t="shared" si="214"/>
        <v>2012</v>
      </c>
      <c r="O2299" t="b">
        <v>0</v>
      </c>
      <c r="P2299">
        <v>19</v>
      </c>
      <c r="Q2299" s="10">
        <f t="shared" si="210"/>
        <v>101</v>
      </c>
      <c r="R2299" s="10">
        <f t="shared" si="215"/>
        <v>52.95</v>
      </c>
      <c r="S2299" t="b">
        <v>1</v>
      </c>
      <c r="T2299" t="s">
        <v>8274</v>
      </c>
      <c r="U2299" s="12" t="s">
        <v>8334</v>
      </c>
      <c r="V2299" t="s">
        <v>8335</v>
      </c>
    </row>
    <row r="2300" spans="1:22" ht="45" hidden="1" x14ac:dyDescent="0.25">
      <c r="A2300">
        <v>2298</v>
      </c>
      <c r="B2300" s="3" t="s">
        <v>2299</v>
      </c>
      <c r="C2300" s="9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f t="shared" si="211"/>
        <v>41724.798993055556</v>
      </c>
      <c r="K2300" s="10">
        <f t="shared" si="212"/>
        <v>2014</v>
      </c>
      <c r="L2300">
        <v>1393272633</v>
      </c>
      <c r="M2300" s="14">
        <f t="shared" si="213"/>
        <v>41694.84065972222</v>
      </c>
      <c r="N2300" s="10">
        <f t="shared" si="214"/>
        <v>2014</v>
      </c>
      <c r="O2300" t="b">
        <v>0</v>
      </c>
      <c r="P2300">
        <v>288</v>
      </c>
      <c r="Q2300" s="10">
        <f t="shared" si="210"/>
        <v>105</v>
      </c>
      <c r="R2300" s="10">
        <f t="shared" si="215"/>
        <v>109.45</v>
      </c>
      <c r="S2300" t="b">
        <v>1</v>
      </c>
      <c r="T2300" t="s">
        <v>8274</v>
      </c>
      <c r="U2300" s="12" t="s">
        <v>8334</v>
      </c>
      <c r="V2300" t="s">
        <v>8335</v>
      </c>
    </row>
    <row r="2301" spans="1:22" ht="45" hidden="1" x14ac:dyDescent="0.25">
      <c r="A2301">
        <v>2299</v>
      </c>
      <c r="B2301" s="3" t="s">
        <v>2300</v>
      </c>
      <c r="C2301" s="9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f t="shared" si="211"/>
        <v>40580.032511574071</v>
      </c>
      <c r="K2301" s="10">
        <f t="shared" si="212"/>
        <v>2011</v>
      </c>
      <c r="L2301">
        <v>1295657209</v>
      </c>
      <c r="M2301" s="14">
        <f t="shared" si="213"/>
        <v>40565.032511574071</v>
      </c>
      <c r="N2301" s="10">
        <f t="shared" si="214"/>
        <v>2011</v>
      </c>
      <c r="O2301" t="b">
        <v>0</v>
      </c>
      <c r="P2301">
        <v>14</v>
      </c>
      <c r="Q2301" s="10">
        <f t="shared" si="210"/>
        <v>350</v>
      </c>
      <c r="R2301" s="10">
        <f t="shared" si="215"/>
        <v>75.040000000000006</v>
      </c>
      <c r="S2301" t="b">
        <v>1</v>
      </c>
      <c r="T2301" t="s">
        <v>8274</v>
      </c>
      <c r="U2301" s="12" t="s">
        <v>8334</v>
      </c>
      <c r="V2301" t="s">
        <v>8335</v>
      </c>
    </row>
    <row r="2302" spans="1:22" ht="45" hidden="1" x14ac:dyDescent="0.25">
      <c r="A2302">
        <v>2300</v>
      </c>
      <c r="B2302" s="3" t="s">
        <v>2301</v>
      </c>
      <c r="C2302" s="9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f t="shared" si="211"/>
        <v>41088.727037037039</v>
      </c>
      <c r="K2302" s="10">
        <f t="shared" si="212"/>
        <v>2012</v>
      </c>
      <c r="L2302">
        <v>1339694816</v>
      </c>
      <c r="M2302" s="14">
        <f t="shared" si="213"/>
        <v>41074.727037037039</v>
      </c>
      <c r="N2302" s="10">
        <f t="shared" si="214"/>
        <v>2012</v>
      </c>
      <c r="O2302" t="b">
        <v>0</v>
      </c>
      <c r="P2302">
        <v>7</v>
      </c>
      <c r="Q2302" s="10">
        <f t="shared" si="210"/>
        <v>101</v>
      </c>
      <c r="R2302" s="10">
        <f t="shared" si="215"/>
        <v>115.71</v>
      </c>
      <c r="S2302" t="b">
        <v>1</v>
      </c>
      <c r="T2302" t="s">
        <v>8274</v>
      </c>
      <c r="U2302" s="12" t="s">
        <v>8334</v>
      </c>
      <c r="V2302" t="s">
        <v>8335</v>
      </c>
    </row>
    <row r="2303" spans="1:22" ht="30" hidden="1" x14ac:dyDescent="0.25">
      <c r="A2303">
        <v>2301</v>
      </c>
      <c r="B2303" s="3" t="s">
        <v>2302</v>
      </c>
      <c r="C2303" s="9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f t="shared" si="211"/>
        <v>41446.146944444445</v>
      </c>
      <c r="K2303" s="10">
        <f t="shared" si="212"/>
        <v>2013</v>
      </c>
      <c r="L2303">
        <v>1369193496</v>
      </c>
      <c r="M2303" s="14">
        <f t="shared" si="213"/>
        <v>41416.146944444445</v>
      </c>
      <c r="N2303" s="10">
        <f t="shared" si="214"/>
        <v>2013</v>
      </c>
      <c r="O2303" t="b">
        <v>1</v>
      </c>
      <c r="P2303">
        <v>211</v>
      </c>
      <c r="Q2303" s="10">
        <f t="shared" si="210"/>
        <v>134</v>
      </c>
      <c r="R2303" s="10">
        <f t="shared" si="215"/>
        <v>31.66</v>
      </c>
      <c r="S2303" t="b">
        <v>1</v>
      </c>
      <c r="T2303" t="s">
        <v>8277</v>
      </c>
      <c r="U2303" s="12" t="s">
        <v>8334</v>
      </c>
      <c r="V2303" t="s">
        <v>8338</v>
      </c>
    </row>
    <row r="2304" spans="1:22" ht="45" hidden="1" x14ac:dyDescent="0.25">
      <c r="A2304">
        <v>2302</v>
      </c>
      <c r="B2304" s="3" t="s">
        <v>2303</v>
      </c>
      <c r="C2304" s="9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f t="shared" si="211"/>
        <v>41639.291666666664</v>
      </c>
      <c r="K2304" s="10">
        <f t="shared" si="212"/>
        <v>2013</v>
      </c>
      <c r="L2304">
        <v>1385585434</v>
      </c>
      <c r="M2304" s="14">
        <f t="shared" si="213"/>
        <v>41605.868449074071</v>
      </c>
      <c r="N2304" s="10">
        <f t="shared" si="214"/>
        <v>2013</v>
      </c>
      <c r="O2304" t="b">
        <v>1</v>
      </c>
      <c r="P2304">
        <v>85</v>
      </c>
      <c r="Q2304" s="10">
        <f t="shared" si="210"/>
        <v>171</v>
      </c>
      <c r="R2304" s="10">
        <f t="shared" si="215"/>
        <v>46.18</v>
      </c>
      <c r="S2304" t="b">
        <v>1</v>
      </c>
      <c r="T2304" t="s">
        <v>8277</v>
      </c>
      <c r="U2304" s="12" t="s">
        <v>8334</v>
      </c>
      <c r="V2304" t="s">
        <v>8338</v>
      </c>
    </row>
    <row r="2305" spans="1:22" ht="60" hidden="1" x14ac:dyDescent="0.25">
      <c r="A2305">
        <v>2303</v>
      </c>
      <c r="B2305" s="3" t="s">
        <v>2304</v>
      </c>
      <c r="C2305" s="9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f t="shared" si="211"/>
        <v>40890.152731481481</v>
      </c>
      <c r="K2305" s="10">
        <f t="shared" si="212"/>
        <v>2011</v>
      </c>
      <c r="L2305">
        <v>1320287996</v>
      </c>
      <c r="M2305" s="14">
        <f t="shared" si="213"/>
        <v>40850.111064814817</v>
      </c>
      <c r="N2305" s="10">
        <f t="shared" si="214"/>
        <v>2011</v>
      </c>
      <c r="O2305" t="b">
        <v>1</v>
      </c>
      <c r="P2305">
        <v>103</v>
      </c>
      <c r="Q2305" s="10">
        <f t="shared" si="210"/>
        <v>109</v>
      </c>
      <c r="R2305" s="10">
        <f t="shared" si="215"/>
        <v>68.48</v>
      </c>
      <c r="S2305" t="b">
        <v>1</v>
      </c>
      <c r="T2305" t="s">
        <v>8277</v>
      </c>
      <c r="U2305" s="12" t="s">
        <v>8334</v>
      </c>
      <c r="V2305" t="s">
        <v>8338</v>
      </c>
    </row>
    <row r="2306" spans="1:22" ht="45" hidden="1" x14ac:dyDescent="0.25">
      <c r="A2306">
        <v>2304</v>
      </c>
      <c r="B2306" s="3" t="s">
        <v>2305</v>
      </c>
      <c r="C2306" s="9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f t="shared" si="211"/>
        <v>40544.207638888889</v>
      </c>
      <c r="K2306" s="10">
        <f t="shared" si="212"/>
        <v>2011</v>
      </c>
      <c r="L2306">
        <v>1290281691</v>
      </c>
      <c r="M2306" s="14">
        <f t="shared" si="213"/>
        <v>40502.815868055557</v>
      </c>
      <c r="N2306" s="10">
        <f t="shared" si="214"/>
        <v>2010</v>
      </c>
      <c r="O2306" t="b">
        <v>1</v>
      </c>
      <c r="P2306">
        <v>113</v>
      </c>
      <c r="Q2306" s="10">
        <f t="shared" ref="Q2306:Q2369" si="216">ROUND(E2306/D2306*100,0)</f>
        <v>101</v>
      </c>
      <c r="R2306" s="10">
        <f t="shared" si="215"/>
        <v>53.47</v>
      </c>
      <c r="S2306" t="b">
        <v>1</v>
      </c>
      <c r="T2306" t="s">
        <v>8277</v>
      </c>
      <c r="U2306" s="12" t="s">
        <v>8334</v>
      </c>
      <c r="V2306" t="s">
        <v>8338</v>
      </c>
    </row>
    <row r="2307" spans="1:22" ht="60" hidden="1" x14ac:dyDescent="0.25">
      <c r="A2307">
        <v>2305</v>
      </c>
      <c r="B2307" s="3" t="s">
        <v>2306</v>
      </c>
      <c r="C2307" s="9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f t="shared" ref="J2307:J2370" si="217">(((I2307/60)/60/24)+DATE(1970,1,1))</f>
        <v>41859.75</v>
      </c>
      <c r="K2307" s="10">
        <f t="shared" ref="K2307:K2370" si="218">YEAR(J2307)</f>
        <v>2014</v>
      </c>
      <c r="L2307">
        <v>1405356072</v>
      </c>
      <c r="M2307" s="14">
        <f t="shared" ref="M2307:M2370" si="219">(((L2307/60)/60/24)+DATE(1970,1,1))</f>
        <v>41834.695277777777</v>
      </c>
      <c r="N2307" s="10">
        <f t="shared" ref="N2307:N2370" si="220">YEAR(M2307)</f>
        <v>2014</v>
      </c>
      <c r="O2307" t="b">
        <v>1</v>
      </c>
      <c r="P2307">
        <v>167</v>
      </c>
      <c r="Q2307" s="10">
        <f t="shared" si="216"/>
        <v>101</v>
      </c>
      <c r="R2307" s="10">
        <f t="shared" ref="R2307:R2370" si="221">IFERROR(ROUND(E2307/P2307,2),0)</f>
        <v>109.11</v>
      </c>
      <c r="S2307" t="b">
        <v>1</v>
      </c>
      <c r="T2307" t="s">
        <v>8277</v>
      </c>
      <c r="U2307" s="12" t="s">
        <v>8334</v>
      </c>
      <c r="V2307" t="s">
        <v>8338</v>
      </c>
    </row>
    <row r="2308" spans="1:22" ht="45" hidden="1" x14ac:dyDescent="0.25">
      <c r="A2308">
        <v>2306</v>
      </c>
      <c r="B2308" s="3" t="s">
        <v>2307</v>
      </c>
      <c r="C2308" s="9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f t="shared" si="217"/>
        <v>40978.16815972222</v>
      </c>
      <c r="K2308" s="10">
        <f t="shared" si="218"/>
        <v>2012</v>
      </c>
      <c r="L2308">
        <v>1328760129</v>
      </c>
      <c r="M2308" s="14">
        <f t="shared" si="219"/>
        <v>40948.16815972222</v>
      </c>
      <c r="N2308" s="10">
        <f t="shared" si="220"/>
        <v>2012</v>
      </c>
      <c r="O2308" t="b">
        <v>1</v>
      </c>
      <c r="P2308">
        <v>73</v>
      </c>
      <c r="Q2308" s="10">
        <f t="shared" si="216"/>
        <v>107</v>
      </c>
      <c r="R2308" s="10">
        <f t="shared" si="221"/>
        <v>51.19</v>
      </c>
      <c r="S2308" t="b">
        <v>1</v>
      </c>
      <c r="T2308" t="s">
        <v>8277</v>
      </c>
      <c r="U2308" s="12" t="s">
        <v>8334</v>
      </c>
      <c r="V2308" t="s">
        <v>8338</v>
      </c>
    </row>
    <row r="2309" spans="1:22" ht="45" hidden="1" x14ac:dyDescent="0.25">
      <c r="A2309">
        <v>2307</v>
      </c>
      <c r="B2309" s="3" t="s">
        <v>2308</v>
      </c>
      <c r="C2309" s="9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f t="shared" si="217"/>
        <v>41034.802407407406</v>
      </c>
      <c r="K2309" s="10">
        <f t="shared" si="218"/>
        <v>2012</v>
      </c>
      <c r="L2309">
        <v>1333653333</v>
      </c>
      <c r="M2309" s="14">
        <f t="shared" si="219"/>
        <v>41004.802465277775</v>
      </c>
      <c r="N2309" s="10">
        <f t="shared" si="220"/>
        <v>2012</v>
      </c>
      <c r="O2309" t="b">
        <v>1</v>
      </c>
      <c r="P2309">
        <v>75</v>
      </c>
      <c r="Q2309" s="10">
        <f t="shared" si="216"/>
        <v>107</v>
      </c>
      <c r="R2309" s="10">
        <f t="shared" si="221"/>
        <v>27.94</v>
      </c>
      <c r="S2309" t="b">
        <v>1</v>
      </c>
      <c r="T2309" t="s">
        <v>8277</v>
      </c>
      <c r="U2309" s="12" t="s">
        <v>8334</v>
      </c>
      <c r="V2309" t="s">
        <v>8338</v>
      </c>
    </row>
    <row r="2310" spans="1:22" ht="60" hidden="1" x14ac:dyDescent="0.25">
      <c r="A2310">
        <v>2308</v>
      </c>
      <c r="B2310" s="3" t="s">
        <v>2309</v>
      </c>
      <c r="C2310" s="9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f t="shared" si="217"/>
        <v>41880.041666666664</v>
      </c>
      <c r="K2310" s="10">
        <f t="shared" si="218"/>
        <v>2014</v>
      </c>
      <c r="L2310">
        <v>1406847996</v>
      </c>
      <c r="M2310" s="14">
        <f t="shared" si="219"/>
        <v>41851.962916666671</v>
      </c>
      <c r="N2310" s="10">
        <f t="shared" si="220"/>
        <v>2014</v>
      </c>
      <c r="O2310" t="b">
        <v>1</v>
      </c>
      <c r="P2310">
        <v>614</v>
      </c>
      <c r="Q2310" s="10">
        <f t="shared" si="216"/>
        <v>101</v>
      </c>
      <c r="R2310" s="10">
        <f t="shared" si="221"/>
        <v>82.5</v>
      </c>
      <c r="S2310" t="b">
        <v>1</v>
      </c>
      <c r="T2310" t="s">
        <v>8277</v>
      </c>
      <c r="U2310" s="12" t="s">
        <v>8334</v>
      </c>
      <c r="V2310" t="s">
        <v>8338</v>
      </c>
    </row>
    <row r="2311" spans="1:22" ht="45" hidden="1" x14ac:dyDescent="0.25">
      <c r="A2311">
        <v>2309</v>
      </c>
      <c r="B2311" s="3" t="s">
        <v>2310</v>
      </c>
      <c r="C2311" s="9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f t="shared" si="217"/>
        <v>41342.987696759257</v>
      </c>
      <c r="K2311" s="10">
        <f t="shared" si="218"/>
        <v>2013</v>
      </c>
      <c r="L2311">
        <v>1359848537</v>
      </c>
      <c r="M2311" s="14">
        <f t="shared" si="219"/>
        <v>41307.987696759257</v>
      </c>
      <c r="N2311" s="10">
        <f t="shared" si="220"/>
        <v>2013</v>
      </c>
      <c r="O2311" t="b">
        <v>1</v>
      </c>
      <c r="P2311">
        <v>107</v>
      </c>
      <c r="Q2311" s="10">
        <f t="shared" si="216"/>
        <v>107</v>
      </c>
      <c r="R2311" s="10">
        <f t="shared" si="221"/>
        <v>59.82</v>
      </c>
      <c r="S2311" t="b">
        <v>1</v>
      </c>
      <c r="T2311" t="s">
        <v>8277</v>
      </c>
      <c r="U2311" s="12" t="s">
        <v>8334</v>
      </c>
      <c r="V2311" t="s">
        <v>8338</v>
      </c>
    </row>
    <row r="2312" spans="1:22" ht="60" hidden="1" x14ac:dyDescent="0.25">
      <c r="A2312">
        <v>2310</v>
      </c>
      <c r="B2312" s="3" t="s">
        <v>2311</v>
      </c>
      <c r="C2312" s="9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f t="shared" si="217"/>
        <v>41354.752488425926</v>
      </c>
      <c r="K2312" s="10">
        <f t="shared" si="218"/>
        <v>2013</v>
      </c>
      <c r="L2312">
        <v>1361300615</v>
      </c>
      <c r="M2312" s="14">
        <f t="shared" si="219"/>
        <v>41324.79415509259</v>
      </c>
      <c r="N2312" s="10">
        <f t="shared" si="220"/>
        <v>2013</v>
      </c>
      <c r="O2312" t="b">
        <v>1</v>
      </c>
      <c r="P2312">
        <v>1224</v>
      </c>
      <c r="Q2312" s="10">
        <f t="shared" si="216"/>
        <v>429</v>
      </c>
      <c r="R2312" s="10">
        <f t="shared" si="221"/>
        <v>64.819999999999993</v>
      </c>
      <c r="S2312" t="b">
        <v>1</v>
      </c>
      <c r="T2312" t="s">
        <v>8277</v>
      </c>
      <c r="U2312" s="12" t="s">
        <v>8334</v>
      </c>
      <c r="V2312" t="s">
        <v>8338</v>
      </c>
    </row>
    <row r="2313" spans="1:22" ht="45" hidden="1" x14ac:dyDescent="0.25">
      <c r="A2313">
        <v>2311</v>
      </c>
      <c r="B2313" s="3" t="s">
        <v>2312</v>
      </c>
      <c r="C2313" s="9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f t="shared" si="217"/>
        <v>41766.004502314812</v>
      </c>
      <c r="K2313" s="10">
        <f t="shared" si="218"/>
        <v>2014</v>
      </c>
      <c r="L2313">
        <v>1396829189</v>
      </c>
      <c r="M2313" s="14">
        <f t="shared" si="219"/>
        <v>41736.004502314812</v>
      </c>
      <c r="N2313" s="10">
        <f t="shared" si="220"/>
        <v>2014</v>
      </c>
      <c r="O2313" t="b">
        <v>1</v>
      </c>
      <c r="P2313">
        <v>104</v>
      </c>
      <c r="Q2313" s="10">
        <f t="shared" si="216"/>
        <v>104</v>
      </c>
      <c r="R2313" s="10">
        <f t="shared" si="221"/>
        <v>90.1</v>
      </c>
      <c r="S2313" t="b">
        <v>1</v>
      </c>
      <c r="T2313" t="s">
        <v>8277</v>
      </c>
      <c r="U2313" s="12" t="s">
        <v>8334</v>
      </c>
      <c r="V2313" t="s">
        <v>8338</v>
      </c>
    </row>
    <row r="2314" spans="1:22" ht="45" hidden="1" x14ac:dyDescent="0.25">
      <c r="A2314">
        <v>2312</v>
      </c>
      <c r="B2314" s="3" t="s">
        <v>2313</v>
      </c>
      <c r="C2314" s="9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f t="shared" si="217"/>
        <v>41747.958333333336</v>
      </c>
      <c r="K2314" s="10">
        <f t="shared" si="218"/>
        <v>2014</v>
      </c>
      <c r="L2314">
        <v>1395155478</v>
      </c>
      <c r="M2314" s="14">
        <f t="shared" si="219"/>
        <v>41716.632847222223</v>
      </c>
      <c r="N2314" s="10">
        <f t="shared" si="220"/>
        <v>2014</v>
      </c>
      <c r="O2314" t="b">
        <v>1</v>
      </c>
      <c r="P2314">
        <v>79</v>
      </c>
      <c r="Q2314" s="10">
        <f t="shared" si="216"/>
        <v>108</v>
      </c>
      <c r="R2314" s="10">
        <f t="shared" si="221"/>
        <v>40.96</v>
      </c>
      <c r="S2314" t="b">
        <v>1</v>
      </c>
      <c r="T2314" t="s">
        <v>8277</v>
      </c>
      <c r="U2314" s="12" t="s">
        <v>8334</v>
      </c>
      <c r="V2314" t="s">
        <v>8338</v>
      </c>
    </row>
    <row r="2315" spans="1:22" ht="30" hidden="1" x14ac:dyDescent="0.25">
      <c r="A2315">
        <v>2313</v>
      </c>
      <c r="B2315" s="3" t="s">
        <v>2314</v>
      </c>
      <c r="C2315" s="9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f t="shared" si="217"/>
        <v>41032.958634259259</v>
      </c>
      <c r="K2315" s="10">
        <f t="shared" si="218"/>
        <v>2012</v>
      </c>
      <c r="L2315">
        <v>1333494026</v>
      </c>
      <c r="M2315" s="14">
        <f t="shared" si="219"/>
        <v>41002.958634259259</v>
      </c>
      <c r="N2315" s="10">
        <f t="shared" si="220"/>
        <v>2012</v>
      </c>
      <c r="O2315" t="b">
        <v>1</v>
      </c>
      <c r="P2315">
        <v>157</v>
      </c>
      <c r="Q2315" s="10">
        <f t="shared" si="216"/>
        <v>176</v>
      </c>
      <c r="R2315" s="10">
        <f t="shared" si="221"/>
        <v>56</v>
      </c>
      <c r="S2315" t="b">
        <v>1</v>
      </c>
      <c r="T2315" t="s">
        <v>8277</v>
      </c>
      <c r="U2315" s="12" t="s">
        <v>8334</v>
      </c>
      <c r="V2315" t="s">
        <v>8338</v>
      </c>
    </row>
    <row r="2316" spans="1:22" ht="60" hidden="1" x14ac:dyDescent="0.25">
      <c r="A2316">
        <v>2314</v>
      </c>
      <c r="B2316" s="3" t="s">
        <v>2315</v>
      </c>
      <c r="C2316" s="9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f t="shared" si="217"/>
        <v>41067.551585648151</v>
      </c>
      <c r="K2316" s="10">
        <f t="shared" si="218"/>
        <v>2012</v>
      </c>
      <c r="L2316">
        <v>1336482857</v>
      </c>
      <c r="M2316" s="14">
        <f t="shared" si="219"/>
        <v>41037.551585648151</v>
      </c>
      <c r="N2316" s="10">
        <f t="shared" si="220"/>
        <v>2012</v>
      </c>
      <c r="O2316" t="b">
        <v>1</v>
      </c>
      <c r="P2316">
        <v>50</v>
      </c>
      <c r="Q2316" s="10">
        <f t="shared" si="216"/>
        <v>157</v>
      </c>
      <c r="R2316" s="10">
        <f t="shared" si="221"/>
        <v>37.67</v>
      </c>
      <c r="S2316" t="b">
        <v>1</v>
      </c>
      <c r="T2316" t="s">
        <v>8277</v>
      </c>
      <c r="U2316" s="12" t="s">
        <v>8334</v>
      </c>
      <c r="V2316" t="s">
        <v>8338</v>
      </c>
    </row>
    <row r="2317" spans="1:22" ht="45" hidden="1" x14ac:dyDescent="0.25">
      <c r="A2317">
        <v>2315</v>
      </c>
      <c r="B2317" s="3" t="s">
        <v>2316</v>
      </c>
      <c r="C2317" s="9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f t="shared" si="217"/>
        <v>41034.72619212963</v>
      </c>
      <c r="K2317" s="10">
        <f t="shared" si="218"/>
        <v>2012</v>
      </c>
      <c r="L2317">
        <v>1333646743</v>
      </c>
      <c r="M2317" s="14">
        <f t="shared" si="219"/>
        <v>41004.72619212963</v>
      </c>
      <c r="N2317" s="10">
        <f t="shared" si="220"/>
        <v>2012</v>
      </c>
      <c r="O2317" t="b">
        <v>1</v>
      </c>
      <c r="P2317">
        <v>64</v>
      </c>
      <c r="Q2317" s="10">
        <f t="shared" si="216"/>
        <v>103</v>
      </c>
      <c r="R2317" s="10">
        <f t="shared" si="221"/>
        <v>40.08</v>
      </c>
      <c r="S2317" t="b">
        <v>1</v>
      </c>
      <c r="T2317" t="s">
        <v>8277</v>
      </c>
      <c r="U2317" s="12" t="s">
        <v>8334</v>
      </c>
      <c r="V2317" t="s">
        <v>8338</v>
      </c>
    </row>
    <row r="2318" spans="1:22" ht="60" hidden="1" x14ac:dyDescent="0.25">
      <c r="A2318">
        <v>2316</v>
      </c>
      <c r="B2318" s="3" t="s">
        <v>2317</v>
      </c>
      <c r="C2318" s="9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f t="shared" si="217"/>
        <v>40156.76666666667</v>
      </c>
      <c r="K2318" s="10">
        <f t="shared" si="218"/>
        <v>2009</v>
      </c>
      <c r="L2318">
        <v>1253726650</v>
      </c>
      <c r="M2318" s="14">
        <f t="shared" si="219"/>
        <v>40079.725115740745</v>
      </c>
      <c r="N2318" s="10">
        <f t="shared" si="220"/>
        <v>2009</v>
      </c>
      <c r="O2318" t="b">
        <v>1</v>
      </c>
      <c r="P2318">
        <v>200</v>
      </c>
      <c r="Q2318" s="10">
        <f t="shared" si="216"/>
        <v>104</v>
      </c>
      <c r="R2318" s="10">
        <f t="shared" si="221"/>
        <v>78.03</v>
      </c>
      <c r="S2318" t="b">
        <v>1</v>
      </c>
      <c r="T2318" t="s">
        <v>8277</v>
      </c>
      <c r="U2318" s="12" t="s">
        <v>8334</v>
      </c>
      <c r="V2318" t="s">
        <v>8338</v>
      </c>
    </row>
    <row r="2319" spans="1:22" ht="45" hidden="1" x14ac:dyDescent="0.25">
      <c r="A2319">
        <v>2317</v>
      </c>
      <c r="B2319" s="3" t="s">
        <v>2318</v>
      </c>
      <c r="C2319" s="9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f t="shared" si="217"/>
        <v>40224.208333333336</v>
      </c>
      <c r="K2319" s="10">
        <f t="shared" si="218"/>
        <v>2010</v>
      </c>
      <c r="L2319">
        <v>1263474049</v>
      </c>
      <c r="M2319" s="14">
        <f t="shared" si="219"/>
        <v>40192.542233796295</v>
      </c>
      <c r="N2319" s="10">
        <f t="shared" si="220"/>
        <v>2010</v>
      </c>
      <c r="O2319" t="b">
        <v>1</v>
      </c>
      <c r="P2319">
        <v>22</v>
      </c>
      <c r="Q2319" s="10">
        <f t="shared" si="216"/>
        <v>104</v>
      </c>
      <c r="R2319" s="10">
        <f t="shared" si="221"/>
        <v>18.91</v>
      </c>
      <c r="S2319" t="b">
        <v>1</v>
      </c>
      <c r="T2319" t="s">
        <v>8277</v>
      </c>
      <c r="U2319" s="12" t="s">
        <v>8334</v>
      </c>
      <c r="V2319" t="s">
        <v>8338</v>
      </c>
    </row>
    <row r="2320" spans="1:22" ht="60" hidden="1" x14ac:dyDescent="0.25">
      <c r="A2320">
        <v>2318</v>
      </c>
      <c r="B2320" s="3" t="s">
        <v>2319</v>
      </c>
      <c r="C2320" s="9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f t="shared" si="217"/>
        <v>40082.165972222225</v>
      </c>
      <c r="K2320" s="10">
        <f t="shared" si="218"/>
        <v>2009</v>
      </c>
      <c r="L2320">
        <v>1251214014</v>
      </c>
      <c r="M2320" s="14">
        <f t="shared" si="219"/>
        <v>40050.643680555557</v>
      </c>
      <c r="N2320" s="10">
        <f t="shared" si="220"/>
        <v>2009</v>
      </c>
      <c r="O2320" t="b">
        <v>1</v>
      </c>
      <c r="P2320">
        <v>163</v>
      </c>
      <c r="Q2320" s="10">
        <f t="shared" si="216"/>
        <v>121</v>
      </c>
      <c r="R2320" s="10">
        <f t="shared" si="221"/>
        <v>37.130000000000003</v>
      </c>
      <c r="S2320" t="b">
        <v>1</v>
      </c>
      <c r="T2320" t="s">
        <v>8277</v>
      </c>
      <c r="U2320" s="12" t="s">
        <v>8334</v>
      </c>
      <c r="V2320" t="s">
        <v>8338</v>
      </c>
    </row>
    <row r="2321" spans="1:22" ht="45" hidden="1" x14ac:dyDescent="0.25">
      <c r="A2321">
        <v>2319</v>
      </c>
      <c r="B2321" s="3" t="s">
        <v>2320</v>
      </c>
      <c r="C2321" s="9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f t="shared" si="217"/>
        <v>41623.082002314812</v>
      </c>
      <c r="K2321" s="10">
        <f t="shared" si="218"/>
        <v>2013</v>
      </c>
      <c r="L2321">
        <v>1384480685</v>
      </c>
      <c r="M2321" s="14">
        <f t="shared" si="219"/>
        <v>41593.082002314812</v>
      </c>
      <c r="N2321" s="10">
        <f t="shared" si="220"/>
        <v>2013</v>
      </c>
      <c r="O2321" t="b">
        <v>1</v>
      </c>
      <c r="P2321">
        <v>77</v>
      </c>
      <c r="Q2321" s="10">
        <f t="shared" si="216"/>
        <v>108</v>
      </c>
      <c r="R2321" s="10">
        <f t="shared" si="221"/>
        <v>41.96</v>
      </c>
      <c r="S2321" t="b">
        <v>1</v>
      </c>
      <c r="T2321" t="s">
        <v>8277</v>
      </c>
      <c r="U2321" s="12" t="s">
        <v>8334</v>
      </c>
      <c r="V2321" t="s">
        <v>8338</v>
      </c>
    </row>
    <row r="2322" spans="1:22" ht="60" hidden="1" x14ac:dyDescent="0.25">
      <c r="A2322">
        <v>2320</v>
      </c>
      <c r="B2322" s="3" t="s">
        <v>2321</v>
      </c>
      <c r="C2322" s="9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f t="shared" si="217"/>
        <v>41731.775462962964</v>
      </c>
      <c r="K2322" s="10">
        <f t="shared" si="218"/>
        <v>2014</v>
      </c>
      <c r="L2322">
        <v>1393443400</v>
      </c>
      <c r="M2322" s="14">
        <f t="shared" si="219"/>
        <v>41696.817129629628</v>
      </c>
      <c r="N2322" s="10">
        <f t="shared" si="220"/>
        <v>2014</v>
      </c>
      <c r="O2322" t="b">
        <v>1</v>
      </c>
      <c r="P2322">
        <v>89</v>
      </c>
      <c r="Q2322" s="10">
        <f t="shared" si="216"/>
        <v>109</v>
      </c>
      <c r="R2322" s="10">
        <f t="shared" si="221"/>
        <v>61.04</v>
      </c>
      <c r="S2322" t="b">
        <v>1</v>
      </c>
      <c r="T2322" t="s">
        <v>8277</v>
      </c>
      <c r="U2322" s="12" t="s">
        <v>8334</v>
      </c>
      <c r="V2322" t="s">
        <v>8338</v>
      </c>
    </row>
    <row r="2323" spans="1:22" ht="45" hidden="1" x14ac:dyDescent="0.25">
      <c r="A2323">
        <v>2321</v>
      </c>
      <c r="B2323" s="3" t="s">
        <v>2322</v>
      </c>
      <c r="C2323" s="9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f t="shared" si="217"/>
        <v>42829.21876157407</v>
      </c>
      <c r="K2323" s="10">
        <f t="shared" si="218"/>
        <v>2017</v>
      </c>
      <c r="L2323">
        <v>1488694501</v>
      </c>
      <c r="M2323" s="14">
        <f t="shared" si="219"/>
        <v>42799.260428240741</v>
      </c>
      <c r="N2323" s="10">
        <f t="shared" si="220"/>
        <v>2017</v>
      </c>
      <c r="O2323" t="b">
        <v>0</v>
      </c>
      <c r="P2323">
        <v>64</v>
      </c>
      <c r="Q2323" s="10">
        <f t="shared" si="216"/>
        <v>39</v>
      </c>
      <c r="R2323" s="10">
        <f t="shared" si="221"/>
        <v>64.53</v>
      </c>
      <c r="S2323" t="b">
        <v>0</v>
      </c>
      <c r="T2323" t="s">
        <v>8296</v>
      </c>
      <c r="U2323" s="12" t="s">
        <v>8345</v>
      </c>
      <c r="V2323" t="s">
        <v>8361</v>
      </c>
    </row>
    <row r="2324" spans="1:22" ht="45" hidden="1" x14ac:dyDescent="0.25">
      <c r="A2324">
        <v>2322</v>
      </c>
      <c r="B2324" s="3" t="s">
        <v>2323</v>
      </c>
      <c r="C2324" s="9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f t="shared" si="217"/>
        <v>42834.853807870371</v>
      </c>
      <c r="K2324" s="10">
        <f t="shared" si="218"/>
        <v>2017</v>
      </c>
      <c r="L2324">
        <v>1489181369</v>
      </c>
      <c r="M2324" s="14">
        <f t="shared" si="219"/>
        <v>42804.895474537043</v>
      </c>
      <c r="N2324" s="10">
        <f t="shared" si="220"/>
        <v>2017</v>
      </c>
      <c r="O2324" t="b">
        <v>0</v>
      </c>
      <c r="P2324">
        <v>4</v>
      </c>
      <c r="Q2324" s="10">
        <f t="shared" si="216"/>
        <v>3</v>
      </c>
      <c r="R2324" s="10">
        <f t="shared" si="221"/>
        <v>21.25</v>
      </c>
      <c r="S2324" t="b">
        <v>0</v>
      </c>
      <c r="T2324" t="s">
        <v>8296</v>
      </c>
      <c r="U2324" s="12" t="s">
        <v>8345</v>
      </c>
      <c r="V2324" t="s">
        <v>8361</v>
      </c>
    </row>
    <row r="2325" spans="1:22" ht="45" hidden="1" x14ac:dyDescent="0.25">
      <c r="A2325">
        <v>2323</v>
      </c>
      <c r="B2325" s="3" t="s">
        <v>2324</v>
      </c>
      <c r="C2325" s="9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f t="shared" si="217"/>
        <v>42814.755173611105</v>
      </c>
      <c r="K2325" s="10">
        <f t="shared" si="218"/>
        <v>2017</v>
      </c>
      <c r="L2325">
        <v>1489428447</v>
      </c>
      <c r="M2325" s="14">
        <f t="shared" si="219"/>
        <v>42807.755173611105</v>
      </c>
      <c r="N2325" s="10">
        <f t="shared" si="220"/>
        <v>2017</v>
      </c>
      <c r="O2325" t="b">
        <v>0</v>
      </c>
      <c r="P2325">
        <v>4</v>
      </c>
      <c r="Q2325" s="10">
        <f t="shared" si="216"/>
        <v>48</v>
      </c>
      <c r="R2325" s="10">
        <f t="shared" si="221"/>
        <v>30</v>
      </c>
      <c r="S2325" t="b">
        <v>0</v>
      </c>
      <c r="T2325" t="s">
        <v>8296</v>
      </c>
      <c r="U2325" s="12" t="s">
        <v>8345</v>
      </c>
      <c r="V2325" t="s">
        <v>8361</v>
      </c>
    </row>
    <row r="2326" spans="1:22" ht="45" hidden="1" x14ac:dyDescent="0.25">
      <c r="A2326">
        <v>2324</v>
      </c>
      <c r="B2326" s="3" t="s">
        <v>2325</v>
      </c>
      <c r="C2326" s="9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f t="shared" si="217"/>
        <v>42820.843576388885</v>
      </c>
      <c r="K2326" s="10">
        <f t="shared" si="218"/>
        <v>2017</v>
      </c>
      <c r="L2326">
        <v>1487970885</v>
      </c>
      <c r="M2326" s="14">
        <f t="shared" si="219"/>
        <v>42790.885243055556</v>
      </c>
      <c r="N2326" s="10">
        <f t="shared" si="220"/>
        <v>2017</v>
      </c>
      <c r="O2326" t="b">
        <v>0</v>
      </c>
      <c r="P2326">
        <v>61</v>
      </c>
      <c r="Q2326" s="10">
        <f t="shared" si="216"/>
        <v>21</v>
      </c>
      <c r="R2326" s="10">
        <f t="shared" si="221"/>
        <v>25.49</v>
      </c>
      <c r="S2326" t="b">
        <v>0</v>
      </c>
      <c r="T2326" t="s">
        <v>8296</v>
      </c>
      <c r="U2326" s="12" t="s">
        <v>8345</v>
      </c>
      <c r="V2326" t="s">
        <v>8361</v>
      </c>
    </row>
    <row r="2327" spans="1:22" ht="60" hidden="1" x14ac:dyDescent="0.25">
      <c r="A2327">
        <v>2325</v>
      </c>
      <c r="B2327" s="3" t="s">
        <v>2326</v>
      </c>
      <c r="C2327" s="9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f t="shared" si="217"/>
        <v>42823.980682870373</v>
      </c>
      <c r="K2327" s="10">
        <f t="shared" si="218"/>
        <v>2017</v>
      </c>
      <c r="L2327">
        <v>1488241931</v>
      </c>
      <c r="M2327" s="14">
        <f t="shared" si="219"/>
        <v>42794.022349537037</v>
      </c>
      <c r="N2327" s="10">
        <f t="shared" si="220"/>
        <v>2017</v>
      </c>
      <c r="O2327" t="b">
        <v>0</v>
      </c>
      <c r="P2327">
        <v>7</v>
      </c>
      <c r="Q2327" s="10">
        <f t="shared" si="216"/>
        <v>8</v>
      </c>
      <c r="R2327" s="10">
        <f t="shared" si="221"/>
        <v>11.43</v>
      </c>
      <c r="S2327" t="b">
        <v>0</v>
      </c>
      <c r="T2327" t="s">
        <v>8296</v>
      </c>
      <c r="U2327" s="12" t="s">
        <v>8345</v>
      </c>
      <c r="V2327" t="s">
        <v>8361</v>
      </c>
    </row>
    <row r="2328" spans="1:22" ht="60" hidden="1" x14ac:dyDescent="0.25">
      <c r="A2328">
        <v>2326</v>
      </c>
      <c r="B2328" s="3" t="s">
        <v>2327</v>
      </c>
      <c r="C2328" s="9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f t="shared" si="217"/>
        <v>42855.708333333328</v>
      </c>
      <c r="K2328" s="10">
        <f t="shared" si="218"/>
        <v>2017</v>
      </c>
      <c r="L2328">
        <v>1489106948</v>
      </c>
      <c r="M2328" s="14">
        <f t="shared" si="219"/>
        <v>42804.034120370372</v>
      </c>
      <c r="N2328" s="10">
        <f t="shared" si="220"/>
        <v>2017</v>
      </c>
      <c r="O2328" t="b">
        <v>0</v>
      </c>
      <c r="P2328">
        <v>1</v>
      </c>
      <c r="Q2328" s="10">
        <f t="shared" si="216"/>
        <v>1</v>
      </c>
      <c r="R2328" s="10">
        <f t="shared" si="221"/>
        <v>108</v>
      </c>
      <c r="S2328" t="b">
        <v>0</v>
      </c>
      <c r="T2328" t="s">
        <v>8296</v>
      </c>
      <c r="U2328" s="12" t="s">
        <v>8345</v>
      </c>
      <c r="V2328" t="s">
        <v>8361</v>
      </c>
    </row>
    <row r="2329" spans="1:22" ht="45" hidden="1" x14ac:dyDescent="0.25">
      <c r="A2329">
        <v>2327</v>
      </c>
      <c r="B2329" s="3" t="s">
        <v>2328</v>
      </c>
      <c r="C2329" s="9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f t="shared" si="217"/>
        <v>41877.917129629634</v>
      </c>
      <c r="K2329" s="10">
        <f t="shared" si="218"/>
        <v>2014</v>
      </c>
      <c r="L2329">
        <v>1406066440</v>
      </c>
      <c r="M2329" s="14">
        <f t="shared" si="219"/>
        <v>41842.917129629634</v>
      </c>
      <c r="N2329" s="10">
        <f t="shared" si="220"/>
        <v>2014</v>
      </c>
      <c r="O2329" t="b">
        <v>1</v>
      </c>
      <c r="P2329">
        <v>3355</v>
      </c>
      <c r="Q2329" s="10">
        <f t="shared" si="216"/>
        <v>526</v>
      </c>
      <c r="R2329" s="10">
        <f t="shared" si="221"/>
        <v>54.88</v>
      </c>
      <c r="S2329" t="b">
        <v>1</v>
      </c>
      <c r="T2329" t="s">
        <v>8296</v>
      </c>
      <c r="U2329" s="12" t="s">
        <v>8345</v>
      </c>
      <c r="V2329" t="s">
        <v>8361</v>
      </c>
    </row>
    <row r="2330" spans="1:22" ht="60" hidden="1" x14ac:dyDescent="0.25">
      <c r="A2330">
        <v>2328</v>
      </c>
      <c r="B2330" s="3" t="s">
        <v>2329</v>
      </c>
      <c r="C2330" s="9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f t="shared" si="217"/>
        <v>42169.781678240746</v>
      </c>
      <c r="K2330" s="10">
        <f t="shared" si="218"/>
        <v>2015</v>
      </c>
      <c r="L2330">
        <v>1431715537</v>
      </c>
      <c r="M2330" s="14">
        <f t="shared" si="219"/>
        <v>42139.781678240746</v>
      </c>
      <c r="N2330" s="10">
        <f t="shared" si="220"/>
        <v>2015</v>
      </c>
      <c r="O2330" t="b">
        <v>1</v>
      </c>
      <c r="P2330">
        <v>537</v>
      </c>
      <c r="Q2330" s="10">
        <f t="shared" si="216"/>
        <v>254</v>
      </c>
      <c r="R2330" s="10">
        <f t="shared" si="221"/>
        <v>47.38</v>
      </c>
      <c r="S2330" t="b">
        <v>1</v>
      </c>
      <c r="T2330" t="s">
        <v>8296</v>
      </c>
      <c r="U2330" s="12" t="s">
        <v>8345</v>
      </c>
      <c r="V2330" t="s">
        <v>8361</v>
      </c>
    </row>
    <row r="2331" spans="1:22" ht="45" hidden="1" x14ac:dyDescent="0.25">
      <c r="A2331">
        <v>2329</v>
      </c>
      <c r="B2331" s="3" t="s">
        <v>2330</v>
      </c>
      <c r="C2331" s="9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f t="shared" si="217"/>
        <v>41837.624374999999</v>
      </c>
      <c r="K2331" s="10">
        <f t="shared" si="218"/>
        <v>2014</v>
      </c>
      <c r="L2331">
        <v>1403017146</v>
      </c>
      <c r="M2331" s="14">
        <f t="shared" si="219"/>
        <v>41807.624374999999</v>
      </c>
      <c r="N2331" s="10">
        <f t="shared" si="220"/>
        <v>2014</v>
      </c>
      <c r="O2331" t="b">
        <v>1</v>
      </c>
      <c r="P2331">
        <v>125</v>
      </c>
      <c r="Q2331" s="10">
        <f t="shared" si="216"/>
        <v>106</v>
      </c>
      <c r="R2331" s="10">
        <f t="shared" si="221"/>
        <v>211.84</v>
      </c>
      <c r="S2331" t="b">
        <v>1</v>
      </c>
      <c r="T2331" t="s">
        <v>8296</v>
      </c>
      <c r="U2331" s="12" t="s">
        <v>8345</v>
      </c>
      <c r="V2331" t="s">
        <v>8361</v>
      </c>
    </row>
    <row r="2332" spans="1:22" ht="60" hidden="1" x14ac:dyDescent="0.25">
      <c r="A2332">
        <v>2330</v>
      </c>
      <c r="B2332" s="3" t="s">
        <v>2331</v>
      </c>
      <c r="C2332" s="9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f t="shared" si="217"/>
        <v>42363</v>
      </c>
      <c r="K2332" s="10">
        <f t="shared" si="218"/>
        <v>2015</v>
      </c>
      <c r="L2332">
        <v>1448400943</v>
      </c>
      <c r="M2332" s="14">
        <f t="shared" si="219"/>
        <v>42332.89980324074</v>
      </c>
      <c r="N2332" s="10">
        <f t="shared" si="220"/>
        <v>2015</v>
      </c>
      <c r="O2332" t="b">
        <v>1</v>
      </c>
      <c r="P2332">
        <v>163</v>
      </c>
      <c r="Q2332" s="10">
        <f t="shared" si="216"/>
        <v>102</v>
      </c>
      <c r="R2332" s="10">
        <f t="shared" si="221"/>
        <v>219.93</v>
      </c>
      <c r="S2332" t="b">
        <v>1</v>
      </c>
      <c r="T2332" t="s">
        <v>8296</v>
      </c>
      <c r="U2332" s="12" t="s">
        <v>8345</v>
      </c>
      <c r="V2332" t="s">
        <v>8361</v>
      </c>
    </row>
    <row r="2333" spans="1:22" ht="45" hidden="1" x14ac:dyDescent="0.25">
      <c r="A2333">
        <v>2331</v>
      </c>
      <c r="B2333" s="3" t="s">
        <v>2332</v>
      </c>
      <c r="C2333" s="9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f t="shared" si="217"/>
        <v>41869.005671296298</v>
      </c>
      <c r="K2333" s="10">
        <f t="shared" si="218"/>
        <v>2014</v>
      </c>
      <c r="L2333">
        <v>1405728490</v>
      </c>
      <c r="M2333" s="14">
        <f t="shared" si="219"/>
        <v>41839.005671296298</v>
      </c>
      <c r="N2333" s="10">
        <f t="shared" si="220"/>
        <v>2014</v>
      </c>
      <c r="O2333" t="b">
        <v>1</v>
      </c>
      <c r="P2333">
        <v>283</v>
      </c>
      <c r="Q2333" s="10">
        <f t="shared" si="216"/>
        <v>144</v>
      </c>
      <c r="R2333" s="10">
        <f t="shared" si="221"/>
        <v>40.799999999999997</v>
      </c>
      <c r="S2333" t="b">
        <v>1</v>
      </c>
      <c r="T2333" t="s">
        <v>8296</v>
      </c>
      <c r="U2333" s="12" t="s">
        <v>8345</v>
      </c>
      <c r="V2333" t="s">
        <v>8361</v>
      </c>
    </row>
    <row r="2334" spans="1:22" ht="60" hidden="1" x14ac:dyDescent="0.25">
      <c r="A2334">
        <v>2332</v>
      </c>
      <c r="B2334" s="3" t="s">
        <v>2333</v>
      </c>
      <c r="C2334" s="9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f t="shared" si="217"/>
        <v>42041.628136574072</v>
      </c>
      <c r="K2334" s="10">
        <f t="shared" si="218"/>
        <v>2015</v>
      </c>
      <c r="L2334">
        <v>1420643071</v>
      </c>
      <c r="M2334" s="14">
        <f t="shared" si="219"/>
        <v>42011.628136574072</v>
      </c>
      <c r="N2334" s="10">
        <f t="shared" si="220"/>
        <v>2015</v>
      </c>
      <c r="O2334" t="b">
        <v>1</v>
      </c>
      <c r="P2334">
        <v>352</v>
      </c>
      <c r="Q2334" s="10">
        <f t="shared" si="216"/>
        <v>106</v>
      </c>
      <c r="R2334" s="10">
        <f t="shared" si="221"/>
        <v>75.5</v>
      </c>
      <c r="S2334" t="b">
        <v>1</v>
      </c>
      <c r="T2334" t="s">
        <v>8296</v>
      </c>
      <c r="U2334" s="12" t="s">
        <v>8345</v>
      </c>
      <c r="V2334" t="s">
        <v>8361</v>
      </c>
    </row>
    <row r="2335" spans="1:22" ht="60" hidden="1" x14ac:dyDescent="0.25">
      <c r="A2335">
        <v>2333</v>
      </c>
      <c r="B2335" s="3" t="s">
        <v>2334</v>
      </c>
      <c r="C2335" s="9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f t="shared" si="217"/>
        <v>41788.743055555555</v>
      </c>
      <c r="K2335" s="10">
        <f t="shared" si="218"/>
        <v>2014</v>
      </c>
      <c r="L2335">
        <v>1399563390</v>
      </c>
      <c r="M2335" s="14">
        <f t="shared" si="219"/>
        <v>41767.650347222225</v>
      </c>
      <c r="N2335" s="10">
        <f t="shared" si="220"/>
        <v>2014</v>
      </c>
      <c r="O2335" t="b">
        <v>1</v>
      </c>
      <c r="P2335">
        <v>94</v>
      </c>
      <c r="Q2335" s="10">
        <f t="shared" si="216"/>
        <v>212</v>
      </c>
      <c r="R2335" s="10">
        <f t="shared" si="221"/>
        <v>13.54</v>
      </c>
      <c r="S2335" t="b">
        <v>1</v>
      </c>
      <c r="T2335" t="s">
        <v>8296</v>
      </c>
      <c r="U2335" s="12" t="s">
        <v>8345</v>
      </c>
      <c r="V2335" t="s">
        <v>8361</v>
      </c>
    </row>
    <row r="2336" spans="1:22" ht="45" hidden="1" x14ac:dyDescent="0.25">
      <c r="A2336">
        <v>2334</v>
      </c>
      <c r="B2336" s="3" t="s">
        <v>2335</v>
      </c>
      <c r="C2336" s="9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f t="shared" si="217"/>
        <v>41948.731944444444</v>
      </c>
      <c r="K2336" s="10">
        <f t="shared" si="218"/>
        <v>2014</v>
      </c>
      <c r="L2336">
        <v>1412611498</v>
      </c>
      <c r="M2336" s="14">
        <f t="shared" si="219"/>
        <v>41918.670115740737</v>
      </c>
      <c r="N2336" s="10">
        <f t="shared" si="220"/>
        <v>2014</v>
      </c>
      <c r="O2336" t="b">
        <v>1</v>
      </c>
      <c r="P2336">
        <v>67</v>
      </c>
      <c r="Q2336" s="10">
        <f t="shared" si="216"/>
        <v>102</v>
      </c>
      <c r="R2336" s="10">
        <f t="shared" si="221"/>
        <v>60.87</v>
      </c>
      <c r="S2336" t="b">
        <v>1</v>
      </c>
      <c r="T2336" t="s">
        <v>8296</v>
      </c>
      <c r="U2336" s="12" t="s">
        <v>8345</v>
      </c>
      <c r="V2336" t="s">
        <v>8361</v>
      </c>
    </row>
    <row r="2337" spans="1:22" ht="60" hidden="1" x14ac:dyDescent="0.25">
      <c r="A2337">
        <v>2335</v>
      </c>
      <c r="B2337" s="3" t="s">
        <v>2336</v>
      </c>
      <c r="C2337" s="9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f t="shared" si="217"/>
        <v>41801.572256944448</v>
      </c>
      <c r="K2337" s="10">
        <f t="shared" si="218"/>
        <v>2014</v>
      </c>
      <c r="L2337">
        <v>1399902243</v>
      </c>
      <c r="M2337" s="14">
        <f t="shared" si="219"/>
        <v>41771.572256944448</v>
      </c>
      <c r="N2337" s="10">
        <f t="shared" si="220"/>
        <v>2014</v>
      </c>
      <c r="O2337" t="b">
        <v>1</v>
      </c>
      <c r="P2337">
        <v>221</v>
      </c>
      <c r="Q2337" s="10">
        <f t="shared" si="216"/>
        <v>102</v>
      </c>
      <c r="R2337" s="10">
        <f t="shared" si="221"/>
        <v>115.69</v>
      </c>
      <c r="S2337" t="b">
        <v>1</v>
      </c>
      <c r="T2337" t="s">
        <v>8296</v>
      </c>
      <c r="U2337" s="12" t="s">
        <v>8345</v>
      </c>
      <c r="V2337" t="s">
        <v>8361</v>
      </c>
    </row>
    <row r="2338" spans="1:22" ht="45" hidden="1" x14ac:dyDescent="0.25">
      <c r="A2338">
        <v>2336</v>
      </c>
      <c r="B2338" s="3" t="s">
        <v>2337</v>
      </c>
      <c r="C2338" s="9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f t="shared" si="217"/>
        <v>41706.924710648149</v>
      </c>
      <c r="K2338" s="10">
        <f t="shared" si="218"/>
        <v>2014</v>
      </c>
      <c r="L2338">
        <v>1390860695</v>
      </c>
      <c r="M2338" s="14">
        <f t="shared" si="219"/>
        <v>41666.924710648149</v>
      </c>
      <c r="N2338" s="10">
        <f t="shared" si="220"/>
        <v>2014</v>
      </c>
      <c r="O2338" t="b">
        <v>1</v>
      </c>
      <c r="P2338">
        <v>2165</v>
      </c>
      <c r="Q2338" s="10">
        <f t="shared" si="216"/>
        <v>521</v>
      </c>
      <c r="R2338" s="10">
        <f t="shared" si="221"/>
        <v>48.1</v>
      </c>
      <c r="S2338" t="b">
        <v>1</v>
      </c>
      <c r="T2338" t="s">
        <v>8296</v>
      </c>
      <c r="U2338" s="12" t="s">
        <v>8345</v>
      </c>
      <c r="V2338" t="s">
        <v>8361</v>
      </c>
    </row>
    <row r="2339" spans="1:22" ht="45" hidden="1" x14ac:dyDescent="0.25">
      <c r="A2339">
        <v>2337</v>
      </c>
      <c r="B2339" s="3" t="s">
        <v>2338</v>
      </c>
      <c r="C2339" s="9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f t="shared" si="217"/>
        <v>41816.640543981484</v>
      </c>
      <c r="K2339" s="10">
        <f t="shared" si="218"/>
        <v>2014</v>
      </c>
      <c r="L2339">
        <v>1401204143</v>
      </c>
      <c r="M2339" s="14">
        <f t="shared" si="219"/>
        <v>41786.640543981484</v>
      </c>
      <c r="N2339" s="10">
        <f t="shared" si="220"/>
        <v>2014</v>
      </c>
      <c r="O2339" t="b">
        <v>1</v>
      </c>
      <c r="P2339">
        <v>179</v>
      </c>
      <c r="Q2339" s="10">
        <f t="shared" si="216"/>
        <v>111</v>
      </c>
      <c r="R2339" s="10">
        <f t="shared" si="221"/>
        <v>74.180000000000007</v>
      </c>
      <c r="S2339" t="b">
        <v>1</v>
      </c>
      <c r="T2339" t="s">
        <v>8296</v>
      </c>
      <c r="U2339" s="12" t="s">
        <v>8345</v>
      </c>
      <c r="V2339" t="s">
        <v>8361</v>
      </c>
    </row>
    <row r="2340" spans="1:22" ht="45" hidden="1" x14ac:dyDescent="0.25">
      <c r="A2340">
        <v>2338</v>
      </c>
      <c r="B2340" s="3" t="s">
        <v>2339</v>
      </c>
      <c r="C2340" s="9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f t="shared" si="217"/>
        <v>41819.896805555552</v>
      </c>
      <c r="K2340" s="10">
        <f t="shared" si="218"/>
        <v>2014</v>
      </c>
      <c r="L2340">
        <v>1401485484</v>
      </c>
      <c r="M2340" s="14">
        <f t="shared" si="219"/>
        <v>41789.896805555552</v>
      </c>
      <c r="N2340" s="10">
        <f t="shared" si="220"/>
        <v>2014</v>
      </c>
      <c r="O2340" t="b">
        <v>1</v>
      </c>
      <c r="P2340">
        <v>123</v>
      </c>
      <c r="Q2340" s="10">
        <f t="shared" si="216"/>
        <v>101</v>
      </c>
      <c r="R2340" s="10">
        <f t="shared" si="221"/>
        <v>123.35</v>
      </c>
      <c r="S2340" t="b">
        <v>1</v>
      </c>
      <c r="T2340" t="s">
        <v>8296</v>
      </c>
      <c r="U2340" s="12" t="s">
        <v>8345</v>
      </c>
      <c r="V2340" t="s">
        <v>8361</v>
      </c>
    </row>
    <row r="2341" spans="1:22" ht="60" hidden="1" x14ac:dyDescent="0.25">
      <c r="A2341">
        <v>2339</v>
      </c>
      <c r="B2341" s="3" t="s">
        <v>2340</v>
      </c>
      <c r="C2341" s="9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f t="shared" si="217"/>
        <v>42723.332638888889</v>
      </c>
      <c r="K2341" s="10">
        <f t="shared" si="218"/>
        <v>2016</v>
      </c>
      <c r="L2341">
        <v>1479496309</v>
      </c>
      <c r="M2341" s="14">
        <f t="shared" si="219"/>
        <v>42692.79987268518</v>
      </c>
      <c r="N2341" s="10">
        <f t="shared" si="220"/>
        <v>2016</v>
      </c>
      <c r="O2341" t="b">
        <v>1</v>
      </c>
      <c r="P2341">
        <v>1104</v>
      </c>
      <c r="Q2341" s="10">
        <f t="shared" si="216"/>
        <v>294</v>
      </c>
      <c r="R2341" s="10">
        <f t="shared" si="221"/>
        <v>66.62</v>
      </c>
      <c r="S2341" t="b">
        <v>1</v>
      </c>
      <c r="T2341" t="s">
        <v>8296</v>
      </c>
      <c r="U2341" s="12" t="s">
        <v>8345</v>
      </c>
      <c r="V2341" t="s">
        <v>8361</v>
      </c>
    </row>
    <row r="2342" spans="1:22" ht="45" hidden="1" x14ac:dyDescent="0.25">
      <c r="A2342">
        <v>2340</v>
      </c>
      <c r="B2342" s="3" t="s">
        <v>2341</v>
      </c>
      <c r="C2342" s="9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f t="shared" si="217"/>
        <v>42673.642800925925</v>
      </c>
      <c r="K2342" s="10">
        <f t="shared" si="218"/>
        <v>2016</v>
      </c>
      <c r="L2342">
        <v>1475249138</v>
      </c>
      <c r="M2342" s="14">
        <f t="shared" si="219"/>
        <v>42643.642800925925</v>
      </c>
      <c r="N2342" s="10">
        <f t="shared" si="220"/>
        <v>2016</v>
      </c>
      <c r="O2342" t="b">
        <v>1</v>
      </c>
      <c r="P2342">
        <v>403</v>
      </c>
      <c r="Q2342" s="10">
        <f t="shared" si="216"/>
        <v>106</v>
      </c>
      <c r="R2342" s="10">
        <f t="shared" si="221"/>
        <v>104.99</v>
      </c>
      <c r="S2342" t="b">
        <v>1</v>
      </c>
      <c r="T2342" t="s">
        <v>8296</v>
      </c>
      <c r="U2342" s="12" t="s">
        <v>8345</v>
      </c>
      <c r="V2342" t="s">
        <v>8361</v>
      </c>
    </row>
    <row r="2343" spans="1:22" ht="45" hidden="1" x14ac:dyDescent="0.25">
      <c r="A2343">
        <v>2341</v>
      </c>
      <c r="B2343" s="3" t="s">
        <v>2342</v>
      </c>
      <c r="C2343" s="9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f t="shared" si="217"/>
        <v>42197.813703703709</v>
      </c>
      <c r="K2343" s="10">
        <f t="shared" si="218"/>
        <v>2015</v>
      </c>
      <c r="L2343">
        <v>1434137504</v>
      </c>
      <c r="M2343" s="14">
        <f t="shared" si="219"/>
        <v>42167.813703703709</v>
      </c>
      <c r="N2343" s="10">
        <f t="shared" si="220"/>
        <v>2015</v>
      </c>
      <c r="O2343" t="b">
        <v>0</v>
      </c>
      <c r="P2343">
        <v>0</v>
      </c>
      <c r="Q2343" s="10">
        <f t="shared" si="216"/>
        <v>0</v>
      </c>
      <c r="R2343" s="10">
        <f t="shared" si="221"/>
        <v>0</v>
      </c>
      <c r="S2343" t="b">
        <v>0</v>
      </c>
      <c r="T2343" t="s">
        <v>8270</v>
      </c>
      <c r="U2343" s="12" t="s">
        <v>8328</v>
      </c>
      <c r="V2343" t="s">
        <v>8329</v>
      </c>
    </row>
    <row r="2344" spans="1:22" ht="60" hidden="1" x14ac:dyDescent="0.25">
      <c r="A2344">
        <v>2342</v>
      </c>
      <c r="B2344" s="3" t="s">
        <v>2343</v>
      </c>
      <c r="C2344" s="9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f t="shared" si="217"/>
        <v>41918.208333333336</v>
      </c>
      <c r="K2344" s="10">
        <f t="shared" si="218"/>
        <v>2014</v>
      </c>
      <c r="L2344">
        <v>1410799870</v>
      </c>
      <c r="M2344" s="14">
        <f t="shared" si="219"/>
        <v>41897.702199074076</v>
      </c>
      <c r="N2344" s="10">
        <f t="shared" si="220"/>
        <v>2014</v>
      </c>
      <c r="O2344" t="b">
        <v>0</v>
      </c>
      <c r="P2344">
        <v>0</v>
      </c>
      <c r="Q2344" s="10">
        <f t="shared" si="216"/>
        <v>0</v>
      </c>
      <c r="R2344" s="10">
        <f t="shared" si="221"/>
        <v>0</v>
      </c>
      <c r="S2344" t="b">
        <v>0</v>
      </c>
      <c r="T2344" t="s">
        <v>8270</v>
      </c>
      <c r="U2344" s="12" t="s">
        <v>8328</v>
      </c>
      <c r="V2344" t="s">
        <v>8329</v>
      </c>
    </row>
    <row r="2345" spans="1:22" ht="60" hidden="1" x14ac:dyDescent="0.25">
      <c r="A2345">
        <v>2343</v>
      </c>
      <c r="B2345" s="3" t="s">
        <v>2344</v>
      </c>
      <c r="C2345" s="9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f t="shared" si="217"/>
        <v>42377.82430555555</v>
      </c>
      <c r="K2345" s="10">
        <f t="shared" si="218"/>
        <v>2016</v>
      </c>
      <c r="L2345">
        <v>1447962505</v>
      </c>
      <c r="M2345" s="14">
        <f t="shared" si="219"/>
        <v>42327.825289351851</v>
      </c>
      <c r="N2345" s="10">
        <f t="shared" si="220"/>
        <v>2015</v>
      </c>
      <c r="O2345" t="b">
        <v>0</v>
      </c>
      <c r="P2345">
        <v>1</v>
      </c>
      <c r="Q2345" s="10">
        <f t="shared" si="216"/>
        <v>3</v>
      </c>
      <c r="R2345" s="10">
        <f t="shared" si="221"/>
        <v>300</v>
      </c>
      <c r="S2345" t="b">
        <v>0</v>
      </c>
      <c r="T2345" t="s">
        <v>8270</v>
      </c>
      <c r="U2345" s="12" t="s">
        <v>8328</v>
      </c>
      <c r="V2345" t="s">
        <v>8329</v>
      </c>
    </row>
    <row r="2346" spans="1:22" ht="60" hidden="1" x14ac:dyDescent="0.25">
      <c r="A2346">
        <v>2344</v>
      </c>
      <c r="B2346" s="3" t="s">
        <v>2345</v>
      </c>
      <c r="C2346" s="9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f t="shared" si="217"/>
        <v>42545.727650462963</v>
      </c>
      <c r="K2346" s="10">
        <f t="shared" si="218"/>
        <v>2016</v>
      </c>
      <c r="L2346">
        <v>1464197269</v>
      </c>
      <c r="M2346" s="14">
        <f t="shared" si="219"/>
        <v>42515.727650462963</v>
      </c>
      <c r="N2346" s="10">
        <f t="shared" si="220"/>
        <v>2016</v>
      </c>
      <c r="O2346" t="b">
        <v>0</v>
      </c>
      <c r="P2346">
        <v>1</v>
      </c>
      <c r="Q2346" s="10">
        <f t="shared" si="216"/>
        <v>0</v>
      </c>
      <c r="R2346" s="10">
        <f t="shared" si="221"/>
        <v>1</v>
      </c>
      <c r="S2346" t="b">
        <v>0</v>
      </c>
      <c r="T2346" t="s">
        <v>8270</v>
      </c>
      <c r="U2346" s="12" t="s">
        <v>8328</v>
      </c>
      <c r="V2346" t="s">
        <v>8329</v>
      </c>
    </row>
    <row r="2347" spans="1:22" ht="60" hidden="1" x14ac:dyDescent="0.25">
      <c r="A2347">
        <v>2345</v>
      </c>
      <c r="B2347" s="3" t="s">
        <v>2346</v>
      </c>
      <c r="C2347" s="9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f t="shared" si="217"/>
        <v>42094.985416666663</v>
      </c>
      <c r="K2347" s="10">
        <f t="shared" si="218"/>
        <v>2015</v>
      </c>
      <c r="L2347">
        <v>1424822556</v>
      </c>
      <c r="M2347" s="14">
        <f t="shared" si="219"/>
        <v>42060.001805555556</v>
      </c>
      <c r="N2347" s="10">
        <f t="shared" si="220"/>
        <v>2015</v>
      </c>
      <c r="O2347" t="b">
        <v>0</v>
      </c>
      <c r="P2347">
        <v>0</v>
      </c>
      <c r="Q2347" s="10">
        <f t="shared" si="216"/>
        <v>0</v>
      </c>
      <c r="R2347" s="10">
        <f t="shared" si="221"/>
        <v>0</v>
      </c>
      <c r="S2347" t="b">
        <v>0</v>
      </c>
      <c r="T2347" t="s">
        <v>8270</v>
      </c>
      <c r="U2347" s="12" t="s">
        <v>8328</v>
      </c>
      <c r="V2347" t="s">
        <v>8329</v>
      </c>
    </row>
    <row r="2348" spans="1:22" ht="45" hidden="1" x14ac:dyDescent="0.25">
      <c r="A2348">
        <v>2346</v>
      </c>
      <c r="B2348" s="3" t="s">
        <v>2347</v>
      </c>
      <c r="C2348" s="9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f t="shared" si="217"/>
        <v>42660.79896990741</v>
      </c>
      <c r="K2348" s="10">
        <f t="shared" si="218"/>
        <v>2016</v>
      </c>
      <c r="L2348">
        <v>1472843431</v>
      </c>
      <c r="M2348" s="14">
        <f t="shared" si="219"/>
        <v>42615.79896990741</v>
      </c>
      <c r="N2348" s="10">
        <f t="shared" si="220"/>
        <v>2016</v>
      </c>
      <c r="O2348" t="b">
        <v>0</v>
      </c>
      <c r="P2348">
        <v>3</v>
      </c>
      <c r="Q2348" s="10">
        <f t="shared" si="216"/>
        <v>0</v>
      </c>
      <c r="R2348" s="10">
        <f t="shared" si="221"/>
        <v>13</v>
      </c>
      <c r="S2348" t="b">
        <v>0</v>
      </c>
      <c r="T2348" t="s">
        <v>8270</v>
      </c>
      <c r="U2348" s="12" t="s">
        <v>8328</v>
      </c>
      <c r="V2348" t="s">
        <v>8329</v>
      </c>
    </row>
    <row r="2349" spans="1:22" ht="45" hidden="1" x14ac:dyDescent="0.25">
      <c r="A2349">
        <v>2347</v>
      </c>
      <c r="B2349" s="3" t="s">
        <v>2348</v>
      </c>
      <c r="C2349" s="9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f t="shared" si="217"/>
        <v>42607.607361111113</v>
      </c>
      <c r="K2349" s="10">
        <f t="shared" si="218"/>
        <v>2016</v>
      </c>
      <c r="L2349">
        <v>1469543676</v>
      </c>
      <c r="M2349" s="14">
        <f t="shared" si="219"/>
        <v>42577.607361111113</v>
      </c>
      <c r="N2349" s="10">
        <f t="shared" si="220"/>
        <v>2016</v>
      </c>
      <c r="O2349" t="b">
        <v>0</v>
      </c>
      <c r="P2349">
        <v>1</v>
      </c>
      <c r="Q2349" s="10">
        <f t="shared" si="216"/>
        <v>2</v>
      </c>
      <c r="R2349" s="10">
        <f t="shared" si="221"/>
        <v>15</v>
      </c>
      <c r="S2349" t="b">
        <v>0</v>
      </c>
      <c r="T2349" t="s">
        <v>8270</v>
      </c>
      <c r="U2349" s="12" t="s">
        <v>8328</v>
      </c>
      <c r="V2349" t="s">
        <v>8329</v>
      </c>
    </row>
    <row r="2350" spans="1:22" ht="60" hidden="1" x14ac:dyDescent="0.25">
      <c r="A2350">
        <v>2348</v>
      </c>
      <c r="B2350" s="3" t="s">
        <v>2349</v>
      </c>
      <c r="C2350" s="9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f t="shared" si="217"/>
        <v>42420.932152777779</v>
      </c>
      <c r="K2350" s="10">
        <f t="shared" si="218"/>
        <v>2016</v>
      </c>
      <c r="L2350">
        <v>1450822938</v>
      </c>
      <c r="M2350" s="14">
        <f t="shared" si="219"/>
        <v>42360.932152777779</v>
      </c>
      <c r="N2350" s="10">
        <f t="shared" si="220"/>
        <v>2015</v>
      </c>
      <c r="O2350" t="b">
        <v>0</v>
      </c>
      <c r="P2350">
        <v>5</v>
      </c>
      <c r="Q2350" s="10">
        <f t="shared" si="216"/>
        <v>0</v>
      </c>
      <c r="R2350" s="10">
        <f t="shared" si="221"/>
        <v>54</v>
      </c>
      <c r="S2350" t="b">
        <v>0</v>
      </c>
      <c r="T2350" t="s">
        <v>8270</v>
      </c>
      <c r="U2350" s="12" t="s">
        <v>8328</v>
      </c>
      <c r="V2350" t="s">
        <v>8329</v>
      </c>
    </row>
    <row r="2351" spans="1:22" ht="45" hidden="1" x14ac:dyDescent="0.25">
      <c r="A2351">
        <v>2349</v>
      </c>
      <c r="B2351" s="3" t="s">
        <v>2350</v>
      </c>
      <c r="C2351" s="9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f t="shared" si="217"/>
        <v>42227.775787037041</v>
      </c>
      <c r="K2351" s="10">
        <f t="shared" si="218"/>
        <v>2015</v>
      </c>
      <c r="L2351">
        <v>1436812628</v>
      </c>
      <c r="M2351" s="14">
        <f t="shared" si="219"/>
        <v>42198.775787037041</v>
      </c>
      <c r="N2351" s="10">
        <f t="shared" si="220"/>
        <v>2015</v>
      </c>
      <c r="O2351" t="b">
        <v>0</v>
      </c>
      <c r="P2351">
        <v>0</v>
      </c>
      <c r="Q2351" s="10">
        <f t="shared" si="216"/>
        <v>0</v>
      </c>
      <c r="R2351" s="10">
        <f t="shared" si="221"/>
        <v>0</v>
      </c>
      <c r="S2351" t="b">
        <v>0</v>
      </c>
      <c r="T2351" t="s">
        <v>8270</v>
      </c>
      <c r="U2351" s="12" t="s">
        <v>8328</v>
      </c>
      <c r="V2351" t="s">
        <v>8329</v>
      </c>
    </row>
    <row r="2352" spans="1:22" ht="45" hidden="1" x14ac:dyDescent="0.25">
      <c r="A2352">
        <v>2350</v>
      </c>
      <c r="B2352" s="3" t="s">
        <v>2351</v>
      </c>
      <c r="C2352" s="9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f t="shared" si="217"/>
        <v>42738.842245370368</v>
      </c>
      <c r="K2352" s="10">
        <f t="shared" si="218"/>
        <v>2017</v>
      </c>
      <c r="L2352">
        <v>1480882370</v>
      </c>
      <c r="M2352" s="14">
        <f t="shared" si="219"/>
        <v>42708.842245370368</v>
      </c>
      <c r="N2352" s="10">
        <f t="shared" si="220"/>
        <v>2016</v>
      </c>
      <c r="O2352" t="b">
        <v>0</v>
      </c>
      <c r="P2352">
        <v>0</v>
      </c>
      <c r="Q2352" s="10">
        <f t="shared" si="216"/>
        <v>0</v>
      </c>
      <c r="R2352" s="10">
        <f t="shared" si="221"/>
        <v>0</v>
      </c>
      <c r="S2352" t="b">
        <v>0</v>
      </c>
      <c r="T2352" t="s">
        <v>8270</v>
      </c>
      <c r="U2352" s="12" t="s">
        <v>8328</v>
      </c>
      <c r="V2352" t="s">
        <v>8329</v>
      </c>
    </row>
    <row r="2353" spans="1:22" ht="30" hidden="1" x14ac:dyDescent="0.25">
      <c r="A2353">
        <v>2351</v>
      </c>
      <c r="B2353" s="3" t="s">
        <v>2352</v>
      </c>
      <c r="C2353" s="9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f t="shared" si="217"/>
        <v>42124.101145833338</v>
      </c>
      <c r="K2353" s="10">
        <f t="shared" si="218"/>
        <v>2015</v>
      </c>
      <c r="L2353">
        <v>1427768739</v>
      </c>
      <c r="M2353" s="14">
        <f t="shared" si="219"/>
        <v>42094.101145833338</v>
      </c>
      <c r="N2353" s="10">
        <f t="shared" si="220"/>
        <v>2015</v>
      </c>
      <c r="O2353" t="b">
        <v>0</v>
      </c>
      <c r="P2353">
        <v>7</v>
      </c>
      <c r="Q2353" s="10">
        <f t="shared" si="216"/>
        <v>1</v>
      </c>
      <c r="R2353" s="10">
        <f t="shared" si="221"/>
        <v>15.43</v>
      </c>
      <c r="S2353" t="b">
        <v>0</v>
      </c>
      <c r="T2353" t="s">
        <v>8270</v>
      </c>
      <c r="U2353" s="12" t="s">
        <v>8328</v>
      </c>
      <c r="V2353" t="s">
        <v>8329</v>
      </c>
    </row>
    <row r="2354" spans="1:22" ht="45" hidden="1" x14ac:dyDescent="0.25">
      <c r="A2354">
        <v>2352</v>
      </c>
      <c r="B2354" s="3" t="s">
        <v>2353</v>
      </c>
      <c r="C2354" s="9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f t="shared" si="217"/>
        <v>42161.633703703701</v>
      </c>
      <c r="K2354" s="10">
        <f t="shared" si="218"/>
        <v>2015</v>
      </c>
      <c r="L2354">
        <v>1428419552</v>
      </c>
      <c r="M2354" s="14">
        <f t="shared" si="219"/>
        <v>42101.633703703701</v>
      </c>
      <c r="N2354" s="10">
        <f t="shared" si="220"/>
        <v>2015</v>
      </c>
      <c r="O2354" t="b">
        <v>0</v>
      </c>
      <c r="P2354">
        <v>0</v>
      </c>
      <c r="Q2354" s="10">
        <f t="shared" si="216"/>
        <v>0</v>
      </c>
      <c r="R2354" s="10">
        <f t="shared" si="221"/>
        <v>0</v>
      </c>
      <c r="S2354" t="b">
        <v>0</v>
      </c>
      <c r="T2354" t="s">
        <v>8270</v>
      </c>
      <c r="U2354" s="12" t="s">
        <v>8328</v>
      </c>
      <c r="V2354" t="s">
        <v>8329</v>
      </c>
    </row>
    <row r="2355" spans="1:22" ht="60" hidden="1" x14ac:dyDescent="0.25">
      <c r="A2355">
        <v>2353</v>
      </c>
      <c r="B2355" s="3" t="s">
        <v>2354</v>
      </c>
      <c r="C2355" s="9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f t="shared" si="217"/>
        <v>42115.676180555558</v>
      </c>
      <c r="K2355" s="10">
        <f t="shared" si="218"/>
        <v>2015</v>
      </c>
      <c r="L2355">
        <v>1428596022</v>
      </c>
      <c r="M2355" s="14">
        <f t="shared" si="219"/>
        <v>42103.676180555558</v>
      </c>
      <c r="N2355" s="10">
        <f t="shared" si="220"/>
        <v>2015</v>
      </c>
      <c r="O2355" t="b">
        <v>0</v>
      </c>
      <c r="P2355">
        <v>0</v>
      </c>
      <c r="Q2355" s="10">
        <f t="shared" si="216"/>
        <v>0</v>
      </c>
      <c r="R2355" s="10">
        <f t="shared" si="221"/>
        <v>0</v>
      </c>
      <c r="S2355" t="b">
        <v>0</v>
      </c>
      <c r="T2355" t="s">
        <v>8270</v>
      </c>
      <c r="U2355" s="12" t="s">
        <v>8328</v>
      </c>
      <c r="V2355" t="s">
        <v>8329</v>
      </c>
    </row>
    <row r="2356" spans="1:22" ht="45" hidden="1" x14ac:dyDescent="0.25">
      <c r="A2356">
        <v>2354</v>
      </c>
      <c r="B2356" s="3" t="s">
        <v>2355</v>
      </c>
      <c r="C2356" s="9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f t="shared" si="217"/>
        <v>42014.722916666666</v>
      </c>
      <c r="K2356" s="10">
        <f t="shared" si="218"/>
        <v>2015</v>
      </c>
      <c r="L2356">
        <v>1415726460</v>
      </c>
      <c r="M2356" s="14">
        <f t="shared" si="219"/>
        <v>41954.722916666666</v>
      </c>
      <c r="N2356" s="10">
        <f t="shared" si="220"/>
        <v>2014</v>
      </c>
      <c r="O2356" t="b">
        <v>0</v>
      </c>
      <c r="P2356">
        <v>1</v>
      </c>
      <c r="Q2356" s="10">
        <f t="shared" si="216"/>
        <v>0</v>
      </c>
      <c r="R2356" s="10">
        <f t="shared" si="221"/>
        <v>25</v>
      </c>
      <c r="S2356" t="b">
        <v>0</v>
      </c>
      <c r="T2356" t="s">
        <v>8270</v>
      </c>
      <c r="U2356" s="12" t="s">
        <v>8328</v>
      </c>
      <c r="V2356" t="s">
        <v>8329</v>
      </c>
    </row>
    <row r="2357" spans="1:22" ht="45" hidden="1" x14ac:dyDescent="0.25">
      <c r="A2357">
        <v>2355</v>
      </c>
      <c r="B2357" s="3" t="s">
        <v>2356</v>
      </c>
      <c r="C2357" s="9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f t="shared" si="217"/>
        <v>42126.918240740735</v>
      </c>
      <c r="K2357" s="10">
        <f t="shared" si="218"/>
        <v>2015</v>
      </c>
      <c r="L2357">
        <v>1428012136</v>
      </c>
      <c r="M2357" s="14">
        <f t="shared" si="219"/>
        <v>42096.918240740735</v>
      </c>
      <c r="N2357" s="10">
        <f t="shared" si="220"/>
        <v>2015</v>
      </c>
      <c r="O2357" t="b">
        <v>0</v>
      </c>
      <c r="P2357">
        <v>2</v>
      </c>
      <c r="Q2357" s="10">
        <f t="shared" si="216"/>
        <v>1</v>
      </c>
      <c r="R2357" s="10">
        <f t="shared" si="221"/>
        <v>27.5</v>
      </c>
      <c r="S2357" t="b">
        <v>0</v>
      </c>
      <c r="T2357" t="s">
        <v>8270</v>
      </c>
      <c r="U2357" s="12" t="s">
        <v>8328</v>
      </c>
      <c r="V2357" t="s">
        <v>8329</v>
      </c>
    </row>
    <row r="2358" spans="1:22" ht="30" hidden="1" x14ac:dyDescent="0.25">
      <c r="A2358">
        <v>2356</v>
      </c>
      <c r="B2358" s="3" t="s">
        <v>2357</v>
      </c>
      <c r="C2358" s="9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f t="shared" si="217"/>
        <v>42160.78361111111</v>
      </c>
      <c r="K2358" s="10">
        <f t="shared" si="218"/>
        <v>2015</v>
      </c>
      <c r="L2358">
        <v>1430938104</v>
      </c>
      <c r="M2358" s="14">
        <f t="shared" si="219"/>
        <v>42130.78361111111</v>
      </c>
      <c r="N2358" s="10">
        <f t="shared" si="220"/>
        <v>2015</v>
      </c>
      <c r="O2358" t="b">
        <v>0</v>
      </c>
      <c r="P2358">
        <v>0</v>
      </c>
      <c r="Q2358" s="10">
        <f t="shared" si="216"/>
        <v>0</v>
      </c>
      <c r="R2358" s="10">
        <f t="shared" si="221"/>
        <v>0</v>
      </c>
      <c r="S2358" t="b">
        <v>0</v>
      </c>
      <c r="T2358" t="s">
        <v>8270</v>
      </c>
      <c r="U2358" s="12" t="s">
        <v>8328</v>
      </c>
      <c r="V2358" t="s">
        <v>8329</v>
      </c>
    </row>
    <row r="2359" spans="1:22" ht="45" hidden="1" x14ac:dyDescent="0.25">
      <c r="A2359">
        <v>2357</v>
      </c>
      <c r="B2359" s="3" t="s">
        <v>2358</v>
      </c>
      <c r="C2359" s="9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f t="shared" si="217"/>
        <v>42294.620115740734</v>
      </c>
      <c r="K2359" s="10">
        <f t="shared" si="218"/>
        <v>2015</v>
      </c>
      <c r="L2359">
        <v>1442501578</v>
      </c>
      <c r="M2359" s="14">
        <f t="shared" si="219"/>
        <v>42264.620115740734</v>
      </c>
      <c r="N2359" s="10">
        <f t="shared" si="220"/>
        <v>2015</v>
      </c>
      <c r="O2359" t="b">
        <v>0</v>
      </c>
      <c r="P2359">
        <v>0</v>
      </c>
      <c r="Q2359" s="10">
        <f t="shared" si="216"/>
        <v>0</v>
      </c>
      <c r="R2359" s="10">
        <f t="shared" si="221"/>
        <v>0</v>
      </c>
      <c r="S2359" t="b">
        <v>0</v>
      </c>
      <c r="T2359" t="s">
        <v>8270</v>
      </c>
      <c r="U2359" s="12" t="s">
        <v>8328</v>
      </c>
      <c r="V2359" t="s">
        <v>8329</v>
      </c>
    </row>
    <row r="2360" spans="1:22" ht="45" hidden="1" x14ac:dyDescent="0.25">
      <c r="A2360">
        <v>2358</v>
      </c>
      <c r="B2360" s="3" t="s">
        <v>2359</v>
      </c>
      <c r="C2360" s="9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f t="shared" si="217"/>
        <v>42035.027083333334</v>
      </c>
      <c r="K2360" s="10">
        <f t="shared" si="218"/>
        <v>2015</v>
      </c>
      <c r="L2360">
        <v>1417818036</v>
      </c>
      <c r="M2360" s="14">
        <f t="shared" si="219"/>
        <v>41978.930972222224</v>
      </c>
      <c r="N2360" s="10">
        <f t="shared" si="220"/>
        <v>2014</v>
      </c>
      <c r="O2360" t="b">
        <v>0</v>
      </c>
      <c r="P2360">
        <v>0</v>
      </c>
      <c r="Q2360" s="10">
        <f t="shared" si="216"/>
        <v>0</v>
      </c>
      <c r="R2360" s="10">
        <f t="shared" si="221"/>
        <v>0</v>
      </c>
      <c r="S2360" t="b">
        <v>0</v>
      </c>
      <c r="T2360" t="s">
        <v>8270</v>
      </c>
      <c r="U2360" s="12" t="s">
        <v>8328</v>
      </c>
      <c r="V2360" t="s">
        <v>8329</v>
      </c>
    </row>
    <row r="2361" spans="1:22" ht="45" hidden="1" x14ac:dyDescent="0.25">
      <c r="A2361">
        <v>2359</v>
      </c>
      <c r="B2361" s="3" t="s">
        <v>2360</v>
      </c>
      <c r="C2361" s="9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f t="shared" si="217"/>
        <v>42219.649583333332</v>
      </c>
      <c r="K2361" s="10">
        <f t="shared" si="218"/>
        <v>2015</v>
      </c>
      <c r="L2361">
        <v>1433432124</v>
      </c>
      <c r="M2361" s="14">
        <f t="shared" si="219"/>
        <v>42159.649583333332</v>
      </c>
      <c r="N2361" s="10">
        <f t="shared" si="220"/>
        <v>2015</v>
      </c>
      <c r="O2361" t="b">
        <v>0</v>
      </c>
      <c r="P2361">
        <v>3</v>
      </c>
      <c r="Q2361" s="10">
        <f t="shared" si="216"/>
        <v>15</v>
      </c>
      <c r="R2361" s="10">
        <f t="shared" si="221"/>
        <v>367</v>
      </c>
      <c r="S2361" t="b">
        <v>0</v>
      </c>
      <c r="T2361" t="s">
        <v>8270</v>
      </c>
      <c r="U2361" s="12" t="s">
        <v>8328</v>
      </c>
      <c r="V2361" t="s">
        <v>8329</v>
      </c>
    </row>
    <row r="2362" spans="1:22" ht="45" hidden="1" x14ac:dyDescent="0.25">
      <c r="A2362">
        <v>2360</v>
      </c>
      <c r="B2362" s="3" t="s">
        <v>2361</v>
      </c>
      <c r="C2362" s="9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f t="shared" si="217"/>
        <v>42407.70694444445</v>
      </c>
      <c r="K2362" s="10">
        <f t="shared" si="218"/>
        <v>2016</v>
      </c>
      <c r="L2362">
        <v>1452272280</v>
      </c>
      <c r="M2362" s="14">
        <f t="shared" si="219"/>
        <v>42377.70694444445</v>
      </c>
      <c r="N2362" s="10">
        <f t="shared" si="220"/>
        <v>2016</v>
      </c>
      <c r="O2362" t="b">
        <v>0</v>
      </c>
      <c r="P2362">
        <v>1</v>
      </c>
      <c r="Q2362" s="10">
        <f t="shared" si="216"/>
        <v>0</v>
      </c>
      <c r="R2362" s="10">
        <f t="shared" si="221"/>
        <v>2</v>
      </c>
      <c r="S2362" t="b">
        <v>0</v>
      </c>
      <c r="T2362" t="s">
        <v>8270</v>
      </c>
      <c r="U2362" s="12" t="s">
        <v>8328</v>
      </c>
      <c r="V2362" t="s">
        <v>8329</v>
      </c>
    </row>
    <row r="2363" spans="1:22" ht="60" hidden="1" x14ac:dyDescent="0.25">
      <c r="A2363">
        <v>2361</v>
      </c>
      <c r="B2363" s="3" t="s">
        <v>2362</v>
      </c>
      <c r="C2363" s="9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f t="shared" si="217"/>
        <v>42490.916666666672</v>
      </c>
      <c r="K2363" s="10">
        <f t="shared" si="218"/>
        <v>2016</v>
      </c>
      <c r="L2363">
        <v>1459975008</v>
      </c>
      <c r="M2363" s="14">
        <f t="shared" si="219"/>
        <v>42466.858888888892</v>
      </c>
      <c r="N2363" s="10">
        <f t="shared" si="220"/>
        <v>2016</v>
      </c>
      <c r="O2363" t="b">
        <v>0</v>
      </c>
      <c r="P2363">
        <v>0</v>
      </c>
      <c r="Q2363" s="10">
        <f t="shared" si="216"/>
        <v>0</v>
      </c>
      <c r="R2363" s="10">
        <f t="shared" si="221"/>
        <v>0</v>
      </c>
      <c r="S2363" t="b">
        <v>0</v>
      </c>
      <c r="T2363" t="s">
        <v>8270</v>
      </c>
      <c r="U2363" s="12" t="s">
        <v>8328</v>
      </c>
      <c r="V2363" t="s">
        <v>8329</v>
      </c>
    </row>
    <row r="2364" spans="1:22" ht="45" hidden="1" x14ac:dyDescent="0.25">
      <c r="A2364">
        <v>2362</v>
      </c>
      <c r="B2364" s="3" t="s">
        <v>2363</v>
      </c>
      <c r="C2364" s="9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f t="shared" si="217"/>
        <v>41984.688310185185</v>
      </c>
      <c r="K2364" s="10">
        <f t="shared" si="218"/>
        <v>2014</v>
      </c>
      <c r="L2364">
        <v>1415723470</v>
      </c>
      <c r="M2364" s="14">
        <f t="shared" si="219"/>
        <v>41954.688310185185</v>
      </c>
      <c r="N2364" s="10">
        <f t="shared" si="220"/>
        <v>2014</v>
      </c>
      <c r="O2364" t="b">
        <v>0</v>
      </c>
      <c r="P2364">
        <v>2</v>
      </c>
      <c r="Q2364" s="10">
        <f t="shared" si="216"/>
        <v>29</v>
      </c>
      <c r="R2364" s="10">
        <f t="shared" si="221"/>
        <v>60</v>
      </c>
      <c r="S2364" t="b">
        <v>0</v>
      </c>
      <c r="T2364" t="s">
        <v>8270</v>
      </c>
      <c r="U2364" s="12" t="s">
        <v>8328</v>
      </c>
      <c r="V2364" t="s">
        <v>8329</v>
      </c>
    </row>
    <row r="2365" spans="1:22" ht="60" hidden="1" x14ac:dyDescent="0.25">
      <c r="A2365">
        <v>2363</v>
      </c>
      <c r="B2365" s="3" t="s">
        <v>2364</v>
      </c>
      <c r="C2365" s="9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f t="shared" si="217"/>
        <v>42367.011574074073</v>
      </c>
      <c r="K2365" s="10">
        <f t="shared" si="218"/>
        <v>2015</v>
      </c>
      <c r="L2365">
        <v>1447460200</v>
      </c>
      <c r="M2365" s="14">
        <f t="shared" si="219"/>
        <v>42322.011574074073</v>
      </c>
      <c r="N2365" s="10">
        <f t="shared" si="220"/>
        <v>2015</v>
      </c>
      <c r="O2365" t="b">
        <v>0</v>
      </c>
      <c r="P2365">
        <v>0</v>
      </c>
      <c r="Q2365" s="10">
        <f t="shared" si="216"/>
        <v>0</v>
      </c>
      <c r="R2365" s="10">
        <f t="shared" si="221"/>
        <v>0</v>
      </c>
      <c r="S2365" t="b">
        <v>0</v>
      </c>
      <c r="T2365" t="s">
        <v>8270</v>
      </c>
      <c r="U2365" s="12" t="s">
        <v>8328</v>
      </c>
      <c r="V2365" t="s">
        <v>8329</v>
      </c>
    </row>
    <row r="2366" spans="1:22" ht="45" hidden="1" x14ac:dyDescent="0.25">
      <c r="A2366">
        <v>2364</v>
      </c>
      <c r="B2366" s="3" t="s">
        <v>2365</v>
      </c>
      <c r="C2366" s="9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f t="shared" si="217"/>
        <v>42303.934675925921</v>
      </c>
      <c r="K2366" s="10">
        <f t="shared" si="218"/>
        <v>2015</v>
      </c>
      <c r="L2366">
        <v>1441146356</v>
      </c>
      <c r="M2366" s="14">
        <f t="shared" si="219"/>
        <v>42248.934675925921</v>
      </c>
      <c r="N2366" s="10">
        <f t="shared" si="220"/>
        <v>2015</v>
      </c>
      <c r="O2366" t="b">
        <v>0</v>
      </c>
      <c r="P2366">
        <v>0</v>
      </c>
      <c r="Q2366" s="10">
        <f t="shared" si="216"/>
        <v>0</v>
      </c>
      <c r="R2366" s="10">
        <f t="shared" si="221"/>
        <v>0</v>
      </c>
      <c r="S2366" t="b">
        <v>0</v>
      </c>
      <c r="T2366" t="s">
        <v>8270</v>
      </c>
      <c r="U2366" s="12" t="s">
        <v>8328</v>
      </c>
      <c r="V2366" t="s">
        <v>8329</v>
      </c>
    </row>
    <row r="2367" spans="1:22" ht="60" hidden="1" x14ac:dyDescent="0.25">
      <c r="A2367">
        <v>2365</v>
      </c>
      <c r="B2367" s="3" t="s">
        <v>2366</v>
      </c>
      <c r="C2367" s="9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f t="shared" si="217"/>
        <v>42386.958333333328</v>
      </c>
      <c r="K2367" s="10">
        <f t="shared" si="218"/>
        <v>2016</v>
      </c>
      <c r="L2367">
        <v>1449596425</v>
      </c>
      <c r="M2367" s="14">
        <f t="shared" si="219"/>
        <v>42346.736400462964</v>
      </c>
      <c r="N2367" s="10">
        <f t="shared" si="220"/>
        <v>2015</v>
      </c>
      <c r="O2367" t="b">
        <v>0</v>
      </c>
      <c r="P2367">
        <v>0</v>
      </c>
      <c r="Q2367" s="10">
        <f t="shared" si="216"/>
        <v>0</v>
      </c>
      <c r="R2367" s="10">
        <f t="shared" si="221"/>
        <v>0</v>
      </c>
      <c r="S2367" t="b">
        <v>0</v>
      </c>
      <c r="T2367" t="s">
        <v>8270</v>
      </c>
      <c r="U2367" s="12" t="s">
        <v>8328</v>
      </c>
      <c r="V2367" t="s">
        <v>8329</v>
      </c>
    </row>
    <row r="2368" spans="1:22" ht="45" hidden="1" x14ac:dyDescent="0.25">
      <c r="A2368">
        <v>2366</v>
      </c>
      <c r="B2368" s="3" t="s">
        <v>2367</v>
      </c>
      <c r="C2368" s="9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f t="shared" si="217"/>
        <v>42298.531631944439</v>
      </c>
      <c r="K2368" s="10">
        <f t="shared" si="218"/>
        <v>2015</v>
      </c>
      <c r="L2368">
        <v>1442839533</v>
      </c>
      <c r="M2368" s="14">
        <f t="shared" si="219"/>
        <v>42268.531631944439</v>
      </c>
      <c r="N2368" s="10">
        <f t="shared" si="220"/>
        <v>2015</v>
      </c>
      <c r="O2368" t="b">
        <v>0</v>
      </c>
      <c r="P2368">
        <v>27</v>
      </c>
      <c r="Q2368" s="10">
        <f t="shared" si="216"/>
        <v>11</v>
      </c>
      <c r="R2368" s="10">
        <f t="shared" si="221"/>
        <v>97.41</v>
      </c>
      <c r="S2368" t="b">
        <v>0</v>
      </c>
      <c r="T2368" t="s">
        <v>8270</v>
      </c>
      <c r="U2368" s="12" t="s">
        <v>8328</v>
      </c>
      <c r="V2368" t="s">
        <v>8329</v>
      </c>
    </row>
    <row r="2369" spans="1:22" ht="60" hidden="1" x14ac:dyDescent="0.25">
      <c r="A2369">
        <v>2367</v>
      </c>
      <c r="B2369" s="3" t="s">
        <v>2368</v>
      </c>
      <c r="C2369" s="9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f t="shared" si="217"/>
        <v>42485.928425925929</v>
      </c>
      <c r="K2369" s="10">
        <f t="shared" si="218"/>
        <v>2016</v>
      </c>
      <c r="L2369">
        <v>1456442216</v>
      </c>
      <c r="M2369" s="14">
        <f t="shared" si="219"/>
        <v>42425.970092592594</v>
      </c>
      <c r="N2369" s="10">
        <f t="shared" si="220"/>
        <v>2016</v>
      </c>
      <c r="O2369" t="b">
        <v>0</v>
      </c>
      <c r="P2369">
        <v>14</v>
      </c>
      <c r="Q2369" s="10">
        <f t="shared" si="216"/>
        <v>1</v>
      </c>
      <c r="R2369" s="10">
        <f t="shared" si="221"/>
        <v>47.86</v>
      </c>
      <c r="S2369" t="b">
        <v>0</v>
      </c>
      <c r="T2369" t="s">
        <v>8270</v>
      </c>
      <c r="U2369" s="12" t="s">
        <v>8328</v>
      </c>
      <c r="V2369" t="s">
        <v>8329</v>
      </c>
    </row>
    <row r="2370" spans="1:22" ht="60" hidden="1" x14ac:dyDescent="0.25">
      <c r="A2370">
        <v>2368</v>
      </c>
      <c r="B2370" s="3" t="s">
        <v>2369</v>
      </c>
      <c r="C2370" s="9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f t="shared" si="217"/>
        <v>42108.680150462969</v>
      </c>
      <c r="K2370" s="10">
        <f t="shared" si="218"/>
        <v>2015</v>
      </c>
      <c r="L2370">
        <v>1425143965</v>
      </c>
      <c r="M2370" s="14">
        <f t="shared" si="219"/>
        <v>42063.721817129626</v>
      </c>
      <c r="N2370" s="10">
        <f t="shared" si="220"/>
        <v>2015</v>
      </c>
      <c r="O2370" t="b">
        <v>0</v>
      </c>
      <c r="P2370">
        <v>2</v>
      </c>
      <c r="Q2370" s="10">
        <f t="shared" ref="Q2370:Q2433" si="222">ROUND(E2370/D2370*100,0)</f>
        <v>0</v>
      </c>
      <c r="R2370" s="10">
        <f t="shared" si="221"/>
        <v>50</v>
      </c>
      <c r="S2370" t="b">
        <v>0</v>
      </c>
      <c r="T2370" t="s">
        <v>8270</v>
      </c>
      <c r="U2370" s="12" t="s">
        <v>8328</v>
      </c>
      <c r="V2370" t="s">
        <v>8329</v>
      </c>
    </row>
    <row r="2371" spans="1:22" ht="60" hidden="1" x14ac:dyDescent="0.25">
      <c r="A2371">
        <v>2369</v>
      </c>
      <c r="B2371" s="3" t="s">
        <v>2370</v>
      </c>
      <c r="C2371" s="9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f t="shared" ref="J2371:J2434" si="223">(((I2371/60)/60/24)+DATE(1970,1,1))</f>
        <v>42410.812627314815</v>
      </c>
      <c r="K2371" s="10">
        <f t="shared" ref="K2371:K2434" si="224">YEAR(J2371)</f>
        <v>2016</v>
      </c>
      <c r="L2371">
        <v>1452540611</v>
      </c>
      <c r="M2371" s="14">
        <f t="shared" ref="M2371:M2434" si="225">(((L2371/60)/60/24)+DATE(1970,1,1))</f>
        <v>42380.812627314815</v>
      </c>
      <c r="N2371" s="10">
        <f t="shared" ref="N2371:N2434" si="226">YEAR(M2371)</f>
        <v>2016</v>
      </c>
      <c r="O2371" t="b">
        <v>0</v>
      </c>
      <c r="P2371">
        <v>0</v>
      </c>
      <c r="Q2371" s="10">
        <f t="shared" si="222"/>
        <v>0</v>
      </c>
      <c r="R2371" s="10">
        <f t="shared" ref="R2371:R2434" si="227">IFERROR(ROUND(E2371/P2371,2),0)</f>
        <v>0</v>
      </c>
      <c r="S2371" t="b">
        <v>0</v>
      </c>
      <c r="T2371" t="s">
        <v>8270</v>
      </c>
      <c r="U2371" s="12" t="s">
        <v>8328</v>
      </c>
      <c r="V2371" t="s">
        <v>8329</v>
      </c>
    </row>
    <row r="2372" spans="1:22" ht="60" hidden="1" x14ac:dyDescent="0.25">
      <c r="A2372">
        <v>2370</v>
      </c>
      <c r="B2372" s="3" t="s">
        <v>2371</v>
      </c>
      <c r="C2372" s="9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f t="shared" si="223"/>
        <v>41991.18913194444</v>
      </c>
      <c r="K2372" s="10">
        <f t="shared" si="224"/>
        <v>2014</v>
      </c>
      <c r="L2372">
        <v>1416285141</v>
      </c>
      <c r="M2372" s="14">
        <f t="shared" si="225"/>
        <v>41961.18913194444</v>
      </c>
      <c r="N2372" s="10">
        <f t="shared" si="226"/>
        <v>2014</v>
      </c>
      <c r="O2372" t="b">
        <v>0</v>
      </c>
      <c r="P2372">
        <v>4</v>
      </c>
      <c r="Q2372" s="10">
        <f t="shared" si="222"/>
        <v>0</v>
      </c>
      <c r="R2372" s="10">
        <f t="shared" si="227"/>
        <v>20.5</v>
      </c>
      <c r="S2372" t="b">
        <v>0</v>
      </c>
      <c r="T2372" t="s">
        <v>8270</v>
      </c>
      <c r="U2372" s="12" t="s">
        <v>8328</v>
      </c>
      <c r="V2372" t="s">
        <v>8329</v>
      </c>
    </row>
    <row r="2373" spans="1:22" ht="60" hidden="1" x14ac:dyDescent="0.25">
      <c r="A2373">
        <v>2371</v>
      </c>
      <c r="B2373" s="3" t="s">
        <v>2372</v>
      </c>
      <c r="C2373" s="9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f t="shared" si="223"/>
        <v>42180.777731481481</v>
      </c>
      <c r="K2373" s="10">
        <f t="shared" si="224"/>
        <v>2015</v>
      </c>
      <c r="L2373">
        <v>1432665596</v>
      </c>
      <c r="M2373" s="14">
        <f t="shared" si="225"/>
        <v>42150.777731481481</v>
      </c>
      <c r="N2373" s="10">
        <f t="shared" si="226"/>
        <v>2015</v>
      </c>
      <c r="O2373" t="b">
        <v>0</v>
      </c>
      <c r="P2373">
        <v>0</v>
      </c>
      <c r="Q2373" s="10">
        <f t="shared" si="222"/>
        <v>0</v>
      </c>
      <c r="R2373" s="10">
        <f t="shared" si="227"/>
        <v>0</v>
      </c>
      <c r="S2373" t="b">
        <v>0</v>
      </c>
      <c r="T2373" t="s">
        <v>8270</v>
      </c>
      <c r="U2373" s="12" t="s">
        <v>8328</v>
      </c>
      <c r="V2373" t="s">
        <v>8329</v>
      </c>
    </row>
    <row r="2374" spans="1:22" ht="60" hidden="1" x14ac:dyDescent="0.25">
      <c r="A2374">
        <v>2372</v>
      </c>
      <c r="B2374" s="3" t="s">
        <v>2373</v>
      </c>
      <c r="C2374" s="9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f t="shared" si="223"/>
        <v>42118.069108796291</v>
      </c>
      <c r="K2374" s="10">
        <f t="shared" si="224"/>
        <v>2015</v>
      </c>
      <c r="L2374">
        <v>1427247571</v>
      </c>
      <c r="M2374" s="14">
        <f t="shared" si="225"/>
        <v>42088.069108796291</v>
      </c>
      <c r="N2374" s="10">
        <f t="shared" si="226"/>
        <v>2015</v>
      </c>
      <c r="O2374" t="b">
        <v>0</v>
      </c>
      <c r="P2374">
        <v>6</v>
      </c>
      <c r="Q2374" s="10">
        <f t="shared" si="222"/>
        <v>3</v>
      </c>
      <c r="R2374" s="10">
        <f t="shared" si="227"/>
        <v>30</v>
      </c>
      <c r="S2374" t="b">
        <v>0</v>
      </c>
      <c r="T2374" t="s">
        <v>8270</v>
      </c>
      <c r="U2374" s="12" t="s">
        <v>8328</v>
      </c>
      <c r="V2374" t="s">
        <v>8329</v>
      </c>
    </row>
    <row r="2375" spans="1:22" ht="30" hidden="1" x14ac:dyDescent="0.25">
      <c r="A2375">
        <v>2373</v>
      </c>
      <c r="B2375" s="3" t="s">
        <v>2374</v>
      </c>
      <c r="C2375" s="9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f t="shared" si="223"/>
        <v>42245.662314814821</v>
      </c>
      <c r="K2375" s="10">
        <f t="shared" si="224"/>
        <v>2015</v>
      </c>
      <c r="L2375">
        <v>1438271624</v>
      </c>
      <c r="M2375" s="14">
        <f t="shared" si="225"/>
        <v>42215.662314814821</v>
      </c>
      <c r="N2375" s="10">
        <f t="shared" si="226"/>
        <v>2015</v>
      </c>
      <c r="O2375" t="b">
        <v>0</v>
      </c>
      <c r="P2375">
        <v>1</v>
      </c>
      <c r="Q2375" s="10">
        <f t="shared" si="222"/>
        <v>0</v>
      </c>
      <c r="R2375" s="10">
        <f t="shared" si="227"/>
        <v>50</v>
      </c>
      <c r="S2375" t="b">
        <v>0</v>
      </c>
      <c r="T2375" t="s">
        <v>8270</v>
      </c>
      <c r="U2375" s="12" t="s">
        <v>8328</v>
      </c>
      <c r="V2375" t="s">
        <v>8329</v>
      </c>
    </row>
    <row r="2376" spans="1:22" ht="60" hidden="1" x14ac:dyDescent="0.25">
      <c r="A2376">
        <v>2374</v>
      </c>
      <c r="B2376" s="3" t="s">
        <v>2375</v>
      </c>
      <c r="C2376" s="9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f t="shared" si="223"/>
        <v>42047.843287037031</v>
      </c>
      <c r="K2376" s="10">
        <f t="shared" si="224"/>
        <v>2015</v>
      </c>
      <c r="L2376">
        <v>1421180060</v>
      </c>
      <c r="M2376" s="14">
        <f t="shared" si="225"/>
        <v>42017.843287037031</v>
      </c>
      <c r="N2376" s="10">
        <f t="shared" si="226"/>
        <v>2015</v>
      </c>
      <c r="O2376" t="b">
        <v>0</v>
      </c>
      <c r="P2376">
        <v>1</v>
      </c>
      <c r="Q2376" s="10">
        <f t="shared" si="222"/>
        <v>0</v>
      </c>
      <c r="R2376" s="10">
        <f t="shared" si="227"/>
        <v>10</v>
      </c>
      <c r="S2376" t="b">
        <v>0</v>
      </c>
      <c r="T2376" t="s">
        <v>8270</v>
      </c>
      <c r="U2376" s="12" t="s">
        <v>8328</v>
      </c>
      <c r="V2376" t="s">
        <v>8329</v>
      </c>
    </row>
    <row r="2377" spans="1:22" ht="60" hidden="1" x14ac:dyDescent="0.25">
      <c r="A2377">
        <v>2375</v>
      </c>
      <c r="B2377" s="3" t="s">
        <v>2376</v>
      </c>
      <c r="C2377" s="9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f t="shared" si="223"/>
        <v>42622.836076388892</v>
      </c>
      <c r="K2377" s="10">
        <f t="shared" si="224"/>
        <v>2016</v>
      </c>
      <c r="L2377">
        <v>1470859437</v>
      </c>
      <c r="M2377" s="14">
        <f t="shared" si="225"/>
        <v>42592.836076388892</v>
      </c>
      <c r="N2377" s="10">
        <f t="shared" si="226"/>
        <v>2016</v>
      </c>
      <c r="O2377" t="b">
        <v>0</v>
      </c>
      <c r="P2377">
        <v>0</v>
      </c>
      <c r="Q2377" s="10">
        <f t="shared" si="222"/>
        <v>0</v>
      </c>
      <c r="R2377" s="10">
        <f t="shared" si="227"/>
        <v>0</v>
      </c>
      <c r="S2377" t="b">
        <v>0</v>
      </c>
      <c r="T2377" t="s">
        <v>8270</v>
      </c>
      <c r="U2377" s="12" t="s">
        <v>8328</v>
      </c>
      <c r="V2377" t="s">
        <v>8329</v>
      </c>
    </row>
    <row r="2378" spans="1:22" ht="45" hidden="1" x14ac:dyDescent="0.25">
      <c r="A2378">
        <v>2376</v>
      </c>
      <c r="B2378" s="3" t="s">
        <v>2377</v>
      </c>
      <c r="C2378" s="9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f t="shared" si="223"/>
        <v>42348.925532407404</v>
      </c>
      <c r="K2378" s="10">
        <f t="shared" si="224"/>
        <v>2015</v>
      </c>
      <c r="L2378">
        <v>1447193566</v>
      </c>
      <c r="M2378" s="14">
        <f t="shared" si="225"/>
        <v>42318.925532407404</v>
      </c>
      <c r="N2378" s="10">
        <f t="shared" si="226"/>
        <v>2015</v>
      </c>
      <c r="O2378" t="b">
        <v>0</v>
      </c>
      <c r="P2378">
        <v>4</v>
      </c>
      <c r="Q2378" s="10">
        <f t="shared" si="222"/>
        <v>11</v>
      </c>
      <c r="R2378" s="10">
        <f t="shared" si="227"/>
        <v>81.58</v>
      </c>
      <c r="S2378" t="b">
        <v>0</v>
      </c>
      <c r="T2378" t="s">
        <v>8270</v>
      </c>
      <c r="U2378" s="12" t="s">
        <v>8328</v>
      </c>
      <c r="V2378" t="s">
        <v>8329</v>
      </c>
    </row>
    <row r="2379" spans="1:22" ht="45" hidden="1" x14ac:dyDescent="0.25">
      <c r="A2379">
        <v>2377</v>
      </c>
      <c r="B2379" s="3" t="s">
        <v>2378</v>
      </c>
      <c r="C2379" s="9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f t="shared" si="223"/>
        <v>42699.911840277782</v>
      </c>
      <c r="K2379" s="10">
        <f t="shared" si="224"/>
        <v>2016</v>
      </c>
      <c r="L2379">
        <v>1477515183</v>
      </c>
      <c r="M2379" s="14">
        <f t="shared" si="225"/>
        <v>42669.870173611111</v>
      </c>
      <c r="N2379" s="10">
        <f t="shared" si="226"/>
        <v>2016</v>
      </c>
      <c r="O2379" t="b">
        <v>0</v>
      </c>
      <c r="P2379">
        <v>0</v>
      </c>
      <c r="Q2379" s="10">
        <f t="shared" si="222"/>
        <v>0</v>
      </c>
      <c r="R2379" s="10">
        <f t="shared" si="227"/>
        <v>0</v>
      </c>
      <c r="S2379" t="b">
        <v>0</v>
      </c>
      <c r="T2379" t="s">
        <v>8270</v>
      </c>
      <c r="U2379" s="12" t="s">
        <v>8328</v>
      </c>
      <c r="V2379" t="s">
        <v>8329</v>
      </c>
    </row>
    <row r="2380" spans="1:22" ht="45" hidden="1" x14ac:dyDescent="0.25">
      <c r="A2380">
        <v>2378</v>
      </c>
      <c r="B2380" s="3" t="s">
        <v>2379</v>
      </c>
      <c r="C2380" s="9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f t="shared" si="223"/>
        <v>42242.013078703705</v>
      </c>
      <c r="K2380" s="10">
        <f t="shared" si="224"/>
        <v>2015</v>
      </c>
      <c r="L2380">
        <v>1438042730</v>
      </c>
      <c r="M2380" s="14">
        <f t="shared" si="225"/>
        <v>42213.013078703705</v>
      </c>
      <c r="N2380" s="10">
        <f t="shared" si="226"/>
        <v>2015</v>
      </c>
      <c r="O2380" t="b">
        <v>0</v>
      </c>
      <c r="P2380">
        <v>0</v>
      </c>
      <c r="Q2380" s="10">
        <f t="shared" si="222"/>
        <v>0</v>
      </c>
      <c r="R2380" s="10">
        <f t="shared" si="227"/>
        <v>0</v>
      </c>
      <c r="S2380" t="b">
        <v>0</v>
      </c>
      <c r="T2380" t="s">
        <v>8270</v>
      </c>
      <c r="U2380" s="12" t="s">
        <v>8328</v>
      </c>
      <c r="V2380" t="s">
        <v>8329</v>
      </c>
    </row>
    <row r="2381" spans="1:22" ht="45" hidden="1" x14ac:dyDescent="0.25">
      <c r="A2381">
        <v>2379</v>
      </c>
      <c r="B2381" s="3" t="s">
        <v>2380</v>
      </c>
      <c r="C2381" s="9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f t="shared" si="223"/>
        <v>42282.016388888893</v>
      </c>
      <c r="K2381" s="10">
        <f t="shared" si="224"/>
        <v>2015</v>
      </c>
      <c r="L2381">
        <v>1440116616</v>
      </c>
      <c r="M2381" s="14">
        <f t="shared" si="225"/>
        <v>42237.016388888893</v>
      </c>
      <c r="N2381" s="10">
        <f t="shared" si="226"/>
        <v>2015</v>
      </c>
      <c r="O2381" t="b">
        <v>0</v>
      </c>
      <c r="P2381">
        <v>0</v>
      </c>
      <c r="Q2381" s="10">
        <f t="shared" si="222"/>
        <v>0</v>
      </c>
      <c r="R2381" s="10">
        <f t="shared" si="227"/>
        <v>0</v>
      </c>
      <c r="S2381" t="b">
        <v>0</v>
      </c>
      <c r="T2381" t="s">
        <v>8270</v>
      </c>
      <c r="U2381" s="12" t="s">
        <v>8328</v>
      </c>
      <c r="V2381" t="s">
        <v>8329</v>
      </c>
    </row>
    <row r="2382" spans="1:22" ht="45" hidden="1" x14ac:dyDescent="0.25">
      <c r="A2382">
        <v>2380</v>
      </c>
      <c r="B2382" s="3" t="s">
        <v>2381</v>
      </c>
      <c r="C2382" s="9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f t="shared" si="223"/>
        <v>42278.793310185181</v>
      </c>
      <c r="K2382" s="10">
        <f t="shared" si="224"/>
        <v>2015</v>
      </c>
      <c r="L2382">
        <v>1441134142</v>
      </c>
      <c r="M2382" s="14">
        <f t="shared" si="225"/>
        <v>42248.793310185181</v>
      </c>
      <c r="N2382" s="10">
        <f t="shared" si="226"/>
        <v>2015</v>
      </c>
      <c r="O2382" t="b">
        <v>0</v>
      </c>
      <c r="P2382">
        <v>3</v>
      </c>
      <c r="Q2382" s="10">
        <f t="shared" si="222"/>
        <v>0</v>
      </c>
      <c r="R2382" s="10">
        <f t="shared" si="227"/>
        <v>18.329999999999998</v>
      </c>
      <c r="S2382" t="b">
        <v>0</v>
      </c>
      <c r="T2382" t="s">
        <v>8270</v>
      </c>
      <c r="U2382" s="12" t="s">
        <v>8328</v>
      </c>
      <c r="V2382" t="s">
        <v>8329</v>
      </c>
    </row>
    <row r="2383" spans="1:22" ht="45" hidden="1" x14ac:dyDescent="0.25">
      <c r="A2383">
        <v>2381</v>
      </c>
      <c r="B2383" s="3" t="s">
        <v>2382</v>
      </c>
      <c r="C2383" s="9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f t="shared" si="223"/>
        <v>42104.935740740737</v>
      </c>
      <c r="K2383" s="10">
        <f t="shared" si="224"/>
        <v>2015</v>
      </c>
      <c r="L2383">
        <v>1426112848</v>
      </c>
      <c r="M2383" s="14">
        <f t="shared" si="225"/>
        <v>42074.935740740737</v>
      </c>
      <c r="N2383" s="10">
        <f t="shared" si="226"/>
        <v>2015</v>
      </c>
      <c r="O2383" t="b">
        <v>0</v>
      </c>
      <c r="P2383">
        <v>7</v>
      </c>
      <c r="Q2383" s="10">
        <f t="shared" si="222"/>
        <v>2</v>
      </c>
      <c r="R2383" s="10">
        <f t="shared" si="227"/>
        <v>224.43</v>
      </c>
      <c r="S2383" t="b">
        <v>0</v>
      </c>
      <c r="T2383" t="s">
        <v>8270</v>
      </c>
      <c r="U2383" s="12" t="s">
        <v>8328</v>
      </c>
      <c r="V2383" t="s">
        <v>8329</v>
      </c>
    </row>
    <row r="2384" spans="1:22" ht="60" hidden="1" x14ac:dyDescent="0.25">
      <c r="A2384">
        <v>2382</v>
      </c>
      <c r="B2384" s="3" t="s">
        <v>2383</v>
      </c>
      <c r="C2384" s="9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f t="shared" si="223"/>
        <v>42220.187534722223</v>
      </c>
      <c r="K2384" s="10">
        <f t="shared" si="224"/>
        <v>2015</v>
      </c>
      <c r="L2384">
        <v>1436502603</v>
      </c>
      <c r="M2384" s="14">
        <f t="shared" si="225"/>
        <v>42195.187534722223</v>
      </c>
      <c r="N2384" s="10">
        <f t="shared" si="226"/>
        <v>2015</v>
      </c>
      <c r="O2384" t="b">
        <v>0</v>
      </c>
      <c r="P2384">
        <v>2</v>
      </c>
      <c r="Q2384" s="10">
        <f t="shared" si="222"/>
        <v>3</v>
      </c>
      <c r="R2384" s="10">
        <f t="shared" si="227"/>
        <v>37.5</v>
      </c>
      <c r="S2384" t="b">
        <v>0</v>
      </c>
      <c r="T2384" t="s">
        <v>8270</v>
      </c>
      <c r="U2384" s="12" t="s">
        <v>8328</v>
      </c>
      <c r="V2384" t="s">
        <v>8329</v>
      </c>
    </row>
    <row r="2385" spans="1:22" ht="60" hidden="1" x14ac:dyDescent="0.25">
      <c r="A2385">
        <v>2383</v>
      </c>
      <c r="B2385" s="3" t="s">
        <v>2384</v>
      </c>
      <c r="C2385" s="9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f t="shared" si="223"/>
        <v>42057.056793981479</v>
      </c>
      <c r="K2385" s="10">
        <f t="shared" si="224"/>
        <v>2015</v>
      </c>
      <c r="L2385">
        <v>1421976107</v>
      </c>
      <c r="M2385" s="14">
        <f t="shared" si="225"/>
        <v>42027.056793981479</v>
      </c>
      <c r="N2385" s="10">
        <f t="shared" si="226"/>
        <v>2015</v>
      </c>
      <c r="O2385" t="b">
        <v>0</v>
      </c>
      <c r="P2385">
        <v>3</v>
      </c>
      <c r="Q2385" s="10">
        <f t="shared" si="222"/>
        <v>4</v>
      </c>
      <c r="R2385" s="10">
        <f t="shared" si="227"/>
        <v>145</v>
      </c>
      <c r="S2385" t="b">
        <v>0</v>
      </c>
      <c r="T2385" t="s">
        <v>8270</v>
      </c>
      <c r="U2385" s="12" t="s">
        <v>8328</v>
      </c>
      <c r="V2385" t="s">
        <v>8329</v>
      </c>
    </row>
    <row r="2386" spans="1:22" ht="60" hidden="1" x14ac:dyDescent="0.25">
      <c r="A2386">
        <v>2384</v>
      </c>
      <c r="B2386" s="3" t="s">
        <v>2385</v>
      </c>
      <c r="C2386" s="9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f t="shared" si="223"/>
        <v>41957.109293981484</v>
      </c>
      <c r="K2386" s="10">
        <f t="shared" si="224"/>
        <v>2014</v>
      </c>
      <c r="L2386">
        <v>1413337043</v>
      </c>
      <c r="M2386" s="14">
        <f t="shared" si="225"/>
        <v>41927.067627314813</v>
      </c>
      <c r="N2386" s="10">
        <f t="shared" si="226"/>
        <v>2014</v>
      </c>
      <c r="O2386" t="b">
        <v>0</v>
      </c>
      <c r="P2386">
        <v>8</v>
      </c>
      <c r="Q2386" s="10">
        <f t="shared" si="222"/>
        <v>1</v>
      </c>
      <c r="R2386" s="10">
        <f t="shared" si="227"/>
        <v>1</v>
      </c>
      <c r="S2386" t="b">
        <v>0</v>
      </c>
      <c r="T2386" t="s">
        <v>8270</v>
      </c>
      <c r="U2386" s="12" t="s">
        <v>8328</v>
      </c>
      <c r="V2386" t="s">
        <v>8329</v>
      </c>
    </row>
    <row r="2387" spans="1:22" ht="60" hidden="1" x14ac:dyDescent="0.25">
      <c r="A2387">
        <v>2385</v>
      </c>
      <c r="B2387" s="3" t="s">
        <v>2386</v>
      </c>
      <c r="C2387" s="9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f t="shared" si="223"/>
        <v>42221.70175925926</v>
      </c>
      <c r="K2387" s="10">
        <f t="shared" si="224"/>
        <v>2015</v>
      </c>
      <c r="L2387">
        <v>1436201432</v>
      </c>
      <c r="M2387" s="14">
        <f t="shared" si="225"/>
        <v>42191.70175925926</v>
      </c>
      <c r="N2387" s="10">
        <f t="shared" si="226"/>
        <v>2015</v>
      </c>
      <c r="O2387" t="b">
        <v>0</v>
      </c>
      <c r="P2387">
        <v>7</v>
      </c>
      <c r="Q2387" s="10">
        <f t="shared" si="222"/>
        <v>1</v>
      </c>
      <c r="R2387" s="10">
        <f t="shared" si="227"/>
        <v>112.57</v>
      </c>
      <c r="S2387" t="b">
        <v>0</v>
      </c>
      <c r="T2387" t="s">
        <v>8270</v>
      </c>
      <c r="U2387" s="12" t="s">
        <v>8328</v>
      </c>
      <c r="V2387" t="s">
        <v>8329</v>
      </c>
    </row>
    <row r="2388" spans="1:22" ht="45" hidden="1" x14ac:dyDescent="0.25">
      <c r="A2388">
        <v>2386</v>
      </c>
      <c r="B2388" s="3" t="s">
        <v>2387</v>
      </c>
      <c r="C2388" s="9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f t="shared" si="223"/>
        <v>42014.838240740741</v>
      </c>
      <c r="K2388" s="10">
        <f t="shared" si="224"/>
        <v>2015</v>
      </c>
      <c r="L2388">
        <v>1415736424</v>
      </c>
      <c r="M2388" s="14">
        <f t="shared" si="225"/>
        <v>41954.838240740741</v>
      </c>
      <c r="N2388" s="10">
        <f t="shared" si="226"/>
        <v>2014</v>
      </c>
      <c r="O2388" t="b">
        <v>0</v>
      </c>
      <c r="P2388">
        <v>0</v>
      </c>
      <c r="Q2388" s="10">
        <f t="shared" si="222"/>
        <v>0</v>
      </c>
      <c r="R2388" s="10">
        <f t="shared" si="227"/>
        <v>0</v>
      </c>
      <c r="S2388" t="b">
        <v>0</v>
      </c>
      <c r="T2388" t="s">
        <v>8270</v>
      </c>
      <c r="U2388" s="12" t="s">
        <v>8328</v>
      </c>
      <c r="V2388" t="s">
        <v>8329</v>
      </c>
    </row>
    <row r="2389" spans="1:22" ht="60" hidden="1" x14ac:dyDescent="0.25">
      <c r="A2389">
        <v>2387</v>
      </c>
      <c r="B2389" s="3" t="s">
        <v>2388</v>
      </c>
      <c r="C2389" s="9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f t="shared" si="223"/>
        <v>42573.626620370371</v>
      </c>
      <c r="K2389" s="10">
        <f t="shared" si="224"/>
        <v>2016</v>
      </c>
      <c r="L2389">
        <v>1465311740</v>
      </c>
      <c r="M2389" s="14">
        <f t="shared" si="225"/>
        <v>42528.626620370371</v>
      </c>
      <c r="N2389" s="10">
        <f t="shared" si="226"/>
        <v>2016</v>
      </c>
      <c r="O2389" t="b">
        <v>0</v>
      </c>
      <c r="P2389">
        <v>3</v>
      </c>
      <c r="Q2389" s="10">
        <f t="shared" si="222"/>
        <v>1</v>
      </c>
      <c r="R2389" s="10">
        <f t="shared" si="227"/>
        <v>342</v>
      </c>
      <c r="S2389" t="b">
        <v>0</v>
      </c>
      <c r="T2389" t="s">
        <v>8270</v>
      </c>
      <c r="U2389" s="12" t="s">
        <v>8328</v>
      </c>
      <c r="V2389" t="s">
        <v>8329</v>
      </c>
    </row>
    <row r="2390" spans="1:22" ht="60" hidden="1" x14ac:dyDescent="0.25">
      <c r="A2390">
        <v>2388</v>
      </c>
      <c r="B2390" s="3" t="s">
        <v>2389</v>
      </c>
      <c r="C2390" s="9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f t="shared" si="223"/>
        <v>42019.811805555553</v>
      </c>
      <c r="K2390" s="10">
        <f t="shared" si="224"/>
        <v>2015</v>
      </c>
      <c r="L2390">
        <v>1418761759</v>
      </c>
      <c r="M2390" s="14">
        <f t="shared" si="225"/>
        <v>41989.853692129633</v>
      </c>
      <c r="N2390" s="10">
        <f t="shared" si="226"/>
        <v>2014</v>
      </c>
      <c r="O2390" t="b">
        <v>0</v>
      </c>
      <c r="P2390">
        <v>8</v>
      </c>
      <c r="Q2390" s="10">
        <f t="shared" si="222"/>
        <v>1</v>
      </c>
      <c r="R2390" s="10">
        <f t="shared" si="227"/>
        <v>57.88</v>
      </c>
      <c r="S2390" t="b">
        <v>0</v>
      </c>
      <c r="T2390" t="s">
        <v>8270</v>
      </c>
      <c r="U2390" s="12" t="s">
        <v>8328</v>
      </c>
      <c r="V2390" t="s">
        <v>8329</v>
      </c>
    </row>
    <row r="2391" spans="1:22" ht="60" hidden="1" x14ac:dyDescent="0.25">
      <c r="A2391">
        <v>2389</v>
      </c>
      <c r="B2391" s="3" t="s">
        <v>2390</v>
      </c>
      <c r="C2391" s="9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f t="shared" si="223"/>
        <v>42210.915972222225</v>
      </c>
      <c r="K2391" s="10">
        <f t="shared" si="224"/>
        <v>2015</v>
      </c>
      <c r="L2391">
        <v>1435160452</v>
      </c>
      <c r="M2391" s="14">
        <f t="shared" si="225"/>
        <v>42179.653379629628</v>
      </c>
      <c r="N2391" s="10">
        <f t="shared" si="226"/>
        <v>2015</v>
      </c>
      <c r="O2391" t="b">
        <v>0</v>
      </c>
      <c r="P2391">
        <v>1</v>
      </c>
      <c r="Q2391" s="10">
        <f t="shared" si="222"/>
        <v>0</v>
      </c>
      <c r="R2391" s="10">
        <f t="shared" si="227"/>
        <v>30</v>
      </c>
      <c r="S2391" t="b">
        <v>0</v>
      </c>
      <c r="T2391" t="s">
        <v>8270</v>
      </c>
      <c r="U2391" s="12" t="s">
        <v>8328</v>
      </c>
      <c r="V2391" t="s">
        <v>8329</v>
      </c>
    </row>
    <row r="2392" spans="1:22" ht="60" hidden="1" x14ac:dyDescent="0.25">
      <c r="A2392">
        <v>2390</v>
      </c>
      <c r="B2392" s="3" t="s">
        <v>2391</v>
      </c>
      <c r="C2392" s="9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f t="shared" si="223"/>
        <v>42008.262314814812</v>
      </c>
      <c r="K2392" s="10">
        <f t="shared" si="224"/>
        <v>2015</v>
      </c>
      <c r="L2392">
        <v>1416896264</v>
      </c>
      <c r="M2392" s="14">
        <f t="shared" si="225"/>
        <v>41968.262314814812</v>
      </c>
      <c r="N2392" s="10">
        <f t="shared" si="226"/>
        <v>2014</v>
      </c>
      <c r="O2392" t="b">
        <v>0</v>
      </c>
      <c r="P2392">
        <v>0</v>
      </c>
      <c r="Q2392" s="10">
        <f t="shared" si="222"/>
        <v>0</v>
      </c>
      <c r="R2392" s="10">
        <f t="shared" si="227"/>
        <v>0</v>
      </c>
      <c r="S2392" t="b">
        <v>0</v>
      </c>
      <c r="T2392" t="s">
        <v>8270</v>
      </c>
      <c r="U2392" s="12" t="s">
        <v>8328</v>
      </c>
      <c r="V2392" t="s">
        <v>8329</v>
      </c>
    </row>
    <row r="2393" spans="1:22" ht="30" hidden="1" x14ac:dyDescent="0.25">
      <c r="A2393">
        <v>2391</v>
      </c>
      <c r="B2393" s="3" t="s">
        <v>2392</v>
      </c>
      <c r="C2393" s="9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f t="shared" si="223"/>
        <v>42094.752824074079</v>
      </c>
      <c r="K2393" s="10">
        <f t="shared" si="224"/>
        <v>2015</v>
      </c>
      <c r="L2393">
        <v>1425236644</v>
      </c>
      <c r="M2393" s="14">
        <f t="shared" si="225"/>
        <v>42064.794490740736</v>
      </c>
      <c r="N2393" s="10">
        <f t="shared" si="226"/>
        <v>2015</v>
      </c>
      <c r="O2393" t="b">
        <v>0</v>
      </c>
      <c r="P2393">
        <v>1</v>
      </c>
      <c r="Q2393" s="10">
        <f t="shared" si="222"/>
        <v>0</v>
      </c>
      <c r="R2393" s="10">
        <f t="shared" si="227"/>
        <v>25</v>
      </c>
      <c r="S2393" t="b">
        <v>0</v>
      </c>
      <c r="T2393" t="s">
        <v>8270</v>
      </c>
      <c r="U2393" s="12" t="s">
        <v>8328</v>
      </c>
      <c r="V2393" t="s">
        <v>8329</v>
      </c>
    </row>
    <row r="2394" spans="1:22" ht="60" hidden="1" x14ac:dyDescent="0.25">
      <c r="A2394">
        <v>2392</v>
      </c>
      <c r="B2394" s="3" t="s">
        <v>2393</v>
      </c>
      <c r="C2394" s="9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f t="shared" si="223"/>
        <v>42306.120636574073</v>
      </c>
      <c r="K2394" s="10">
        <f t="shared" si="224"/>
        <v>2015</v>
      </c>
      <c r="L2394">
        <v>1443495223</v>
      </c>
      <c r="M2394" s="14">
        <f t="shared" si="225"/>
        <v>42276.120636574073</v>
      </c>
      <c r="N2394" s="10">
        <f t="shared" si="226"/>
        <v>2015</v>
      </c>
      <c r="O2394" t="b">
        <v>0</v>
      </c>
      <c r="P2394">
        <v>0</v>
      </c>
      <c r="Q2394" s="10">
        <f t="shared" si="222"/>
        <v>0</v>
      </c>
      <c r="R2394" s="10">
        <f t="shared" si="227"/>
        <v>0</v>
      </c>
      <c r="S2394" t="b">
        <v>0</v>
      </c>
      <c r="T2394" t="s">
        <v>8270</v>
      </c>
      <c r="U2394" s="12" t="s">
        <v>8328</v>
      </c>
      <c r="V2394" t="s">
        <v>8329</v>
      </c>
    </row>
    <row r="2395" spans="1:22" ht="60" hidden="1" x14ac:dyDescent="0.25">
      <c r="A2395">
        <v>2393</v>
      </c>
      <c r="B2395" s="3" t="s">
        <v>2394</v>
      </c>
      <c r="C2395" s="9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f t="shared" si="223"/>
        <v>42224.648344907408</v>
      </c>
      <c r="K2395" s="10">
        <f t="shared" si="224"/>
        <v>2015</v>
      </c>
      <c r="L2395">
        <v>1436456017</v>
      </c>
      <c r="M2395" s="14">
        <f t="shared" si="225"/>
        <v>42194.648344907408</v>
      </c>
      <c r="N2395" s="10">
        <f t="shared" si="226"/>
        <v>2015</v>
      </c>
      <c r="O2395" t="b">
        <v>0</v>
      </c>
      <c r="P2395">
        <v>1</v>
      </c>
      <c r="Q2395" s="10">
        <f t="shared" si="222"/>
        <v>0</v>
      </c>
      <c r="R2395" s="10">
        <f t="shared" si="227"/>
        <v>50</v>
      </c>
      <c r="S2395" t="b">
        <v>0</v>
      </c>
      <c r="T2395" t="s">
        <v>8270</v>
      </c>
      <c r="U2395" s="12" t="s">
        <v>8328</v>
      </c>
      <c r="V2395" t="s">
        <v>8329</v>
      </c>
    </row>
    <row r="2396" spans="1:22" ht="60" hidden="1" x14ac:dyDescent="0.25">
      <c r="A2396">
        <v>2394</v>
      </c>
      <c r="B2396" s="3" t="s">
        <v>2395</v>
      </c>
      <c r="C2396" s="9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f t="shared" si="223"/>
        <v>42061.362187499995</v>
      </c>
      <c r="K2396" s="10">
        <f t="shared" si="224"/>
        <v>2015</v>
      </c>
      <c r="L2396">
        <v>1422348093</v>
      </c>
      <c r="M2396" s="14">
        <f t="shared" si="225"/>
        <v>42031.362187499995</v>
      </c>
      <c r="N2396" s="10">
        <f t="shared" si="226"/>
        <v>2015</v>
      </c>
      <c r="O2396" t="b">
        <v>0</v>
      </c>
      <c r="P2396">
        <v>2</v>
      </c>
      <c r="Q2396" s="10">
        <f t="shared" si="222"/>
        <v>0</v>
      </c>
      <c r="R2396" s="10">
        <f t="shared" si="227"/>
        <v>1.5</v>
      </c>
      <c r="S2396" t="b">
        <v>0</v>
      </c>
      <c r="T2396" t="s">
        <v>8270</v>
      </c>
      <c r="U2396" s="12" t="s">
        <v>8328</v>
      </c>
      <c r="V2396" t="s">
        <v>8329</v>
      </c>
    </row>
    <row r="2397" spans="1:22" ht="45" hidden="1" x14ac:dyDescent="0.25">
      <c r="A2397">
        <v>2395</v>
      </c>
      <c r="B2397" s="3" t="s">
        <v>2396</v>
      </c>
      <c r="C2397" s="9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f t="shared" si="223"/>
        <v>42745.372916666667</v>
      </c>
      <c r="K2397" s="10">
        <f t="shared" si="224"/>
        <v>2017</v>
      </c>
      <c r="L2397">
        <v>1481597687</v>
      </c>
      <c r="M2397" s="14">
        <f t="shared" si="225"/>
        <v>42717.121377314819</v>
      </c>
      <c r="N2397" s="10">
        <f t="shared" si="226"/>
        <v>2016</v>
      </c>
      <c r="O2397" t="b">
        <v>0</v>
      </c>
      <c r="P2397">
        <v>0</v>
      </c>
      <c r="Q2397" s="10">
        <f t="shared" si="222"/>
        <v>0</v>
      </c>
      <c r="R2397" s="10">
        <f t="shared" si="227"/>
        <v>0</v>
      </c>
      <c r="S2397" t="b">
        <v>0</v>
      </c>
      <c r="T2397" t="s">
        <v>8270</v>
      </c>
      <c r="U2397" s="12" t="s">
        <v>8328</v>
      </c>
      <c r="V2397" t="s">
        <v>8329</v>
      </c>
    </row>
    <row r="2398" spans="1:22" ht="45" hidden="1" x14ac:dyDescent="0.25">
      <c r="A2398">
        <v>2396</v>
      </c>
      <c r="B2398" s="3" t="s">
        <v>2397</v>
      </c>
      <c r="C2398" s="9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f t="shared" si="223"/>
        <v>42292.849050925928</v>
      </c>
      <c r="K2398" s="10">
        <f t="shared" si="224"/>
        <v>2015</v>
      </c>
      <c r="L2398">
        <v>1442348558</v>
      </c>
      <c r="M2398" s="14">
        <f t="shared" si="225"/>
        <v>42262.849050925928</v>
      </c>
      <c r="N2398" s="10">
        <f t="shared" si="226"/>
        <v>2015</v>
      </c>
      <c r="O2398" t="b">
        <v>0</v>
      </c>
      <c r="P2398">
        <v>1</v>
      </c>
      <c r="Q2398" s="10">
        <f t="shared" si="222"/>
        <v>0</v>
      </c>
      <c r="R2398" s="10">
        <f t="shared" si="227"/>
        <v>10</v>
      </c>
      <c r="S2398" t="b">
        <v>0</v>
      </c>
      <c r="T2398" t="s">
        <v>8270</v>
      </c>
      <c r="U2398" s="12" t="s">
        <v>8328</v>
      </c>
      <c r="V2398" t="s">
        <v>8329</v>
      </c>
    </row>
    <row r="2399" spans="1:22" ht="60" hidden="1" x14ac:dyDescent="0.25">
      <c r="A2399">
        <v>2397</v>
      </c>
      <c r="B2399" s="3" t="s">
        <v>2398</v>
      </c>
      <c r="C2399" s="9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f t="shared" si="223"/>
        <v>42006.88490740741</v>
      </c>
      <c r="K2399" s="10">
        <f t="shared" si="224"/>
        <v>2015</v>
      </c>
      <c r="L2399">
        <v>1417641256</v>
      </c>
      <c r="M2399" s="14">
        <f t="shared" si="225"/>
        <v>41976.88490740741</v>
      </c>
      <c r="N2399" s="10">
        <f t="shared" si="226"/>
        <v>2014</v>
      </c>
      <c r="O2399" t="b">
        <v>0</v>
      </c>
      <c r="P2399">
        <v>0</v>
      </c>
      <c r="Q2399" s="10">
        <f t="shared" si="222"/>
        <v>0</v>
      </c>
      <c r="R2399" s="10">
        <f t="shared" si="227"/>
        <v>0</v>
      </c>
      <c r="S2399" t="b">
        <v>0</v>
      </c>
      <c r="T2399" t="s">
        <v>8270</v>
      </c>
      <c r="U2399" s="12" t="s">
        <v>8328</v>
      </c>
      <c r="V2399" t="s">
        <v>8329</v>
      </c>
    </row>
    <row r="2400" spans="1:22" ht="60" hidden="1" x14ac:dyDescent="0.25">
      <c r="A2400">
        <v>2398</v>
      </c>
      <c r="B2400" s="3" t="s">
        <v>2399</v>
      </c>
      <c r="C2400" s="9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f t="shared" si="223"/>
        <v>42187.916481481487</v>
      </c>
      <c r="K2400" s="10">
        <f t="shared" si="224"/>
        <v>2015</v>
      </c>
      <c r="L2400">
        <v>1433282384</v>
      </c>
      <c r="M2400" s="14">
        <f t="shared" si="225"/>
        <v>42157.916481481487</v>
      </c>
      <c r="N2400" s="10">
        <f t="shared" si="226"/>
        <v>2015</v>
      </c>
      <c r="O2400" t="b">
        <v>0</v>
      </c>
      <c r="P2400">
        <v>0</v>
      </c>
      <c r="Q2400" s="10">
        <f t="shared" si="222"/>
        <v>0</v>
      </c>
      <c r="R2400" s="10">
        <f t="shared" si="227"/>
        <v>0</v>
      </c>
      <c r="S2400" t="b">
        <v>0</v>
      </c>
      <c r="T2400" t="s">
        <v>8270</v>
      </c>
      <c r="U2400" s="12" t="s">
        <v>8328</v>
      </c>
      <c r="V2400" t="s">
        <v>8329</v>
      </c>
    </row>
    <row r="2401" spans="1:22" ht="45" hidden="1" x14ac:dyDescent="0.25">
      <c r="A2401">
        <v>2399</v>
      </c>
      <c r="B2401" s="3" t="s">
        <v>2400</v>
      </c>
      <c r="C2401" s="9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f t="shared" si="223"/>
        <v>41991.853078703702</v>
      </c>
      <c r="K2401" s="10">
        <f t="shared" si="224"/>
        <v>2014</v>
      </c>
      <c r="L2401">
        <v>1415910506</v>
      </c>
      <c r="M2401" s="14">
        <f t="shared" si="225"/>
        <v>41956.853078703702</v>
      </c>
      <c r="N2401" s="10">
        <f t="shared" si="226"/>
        <v>2014</v>
      </c>
      <c r="O2401" t="b">
        <v>0</v>
      </c>
      <c r="P2401">
        <v>0</v>
      </c>
      <c r="Q2401" s="10">
        <f t="shared" si="222"/>
        <v>0</v>
      </c>
      <c r="R2401" s="10">
        <f t="shared" si="227"/>
        <v>0</v>
      </c>
      <c r="S2401" t="b">
        <v>0</v>
      </c>
      <c r="T2401" t="s">
        <v>8270</v>
      </c>
      <c r="U2401" s="12" t="s">
        <v>8328</v>
      </c>
      <c r="V2401" t="s">
        <v>8329</v>
      </c>
    </row>
    <row r="2402" spans="1:22" ht="60" hidden="1" x14ac:dyDescent="0.25">
      <c r="A2402">
        <v>2400</v>
      </c>
      <c r="B2402" s="3" t="s">
        <v>2401</v>
      </c>
      <c r="C2402" s="9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f t="shared" si="223"/>
        <v>42474.268101851849</v>
      </c>
      <c r="K2402" s="10">
        <f t="shared" si="224"/>
        <v>2016</v>
      </c>
      <c r="L2402">
        <v>1458023164</v>
      </c>
      <c r="M2402" s="14">
        <f t="shared" si="225"/>
        <v>42444.268101851849</v>
      </c>
      <c r="N2402" s="10">
        <f t="shared" si="226"/>
        <v>2016</v>
      </c>
      <c r="O2402" t="b">
        <v>0</v>
      </c>
      <c r="P2402">
        <v>0</v>
      </c>
      <c r="Q2402" s="10">
        <f t="shared" si="222"/>
        <v>0</v>
      </c>
      <c r="R2402" s="10">
        <f t="shared" si="227"/>
        <v>0</v>
      </c>
      <c r="S2402" t="b">
        <v>0</v>
      </c>
      <c r="T2402" t="s">
        <v>8270</v>
      </c>
      <c r="U2402" s="12" t="s">
        <v>8328</v>
      </c>
      <c r="V2402" t="s">
        <v>8329</v>
      </c>
    </row>
    <row r="2403" spans="1:22" ht="60" hidden="1" x14ac:dyDescent="0.25">
      <c r="A2403">
        <v>2401</v>
      </c>
      <c r="B2403" s="3" t="s">
        <v>2402</v>
      </c>
      <c r="C2403" s="9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f t="shared" si="223"/>
        <v>42434.822870370372</v>
      </c>
      <c r="K2403" s="10">
        <f t="shared" si="224"/>
        <v>2016</v>
      </c>
      <c r="L2403">
        <v>1452023096</v>
      </c>
      <c r="M2403" s="14">
        <f t="shared" si="225"/>
        <v>42374.822870370372</v>
      </c>
      <c r="N2403" s="10">
        <f t="shared" si="226"/>
        <v>2016</v>
      </c>
      <c r="O2403" t="b">
        <v>0</v>
      </c>
      <c r="P2403">
        <v>9</v>
      </c>
      <c r="Q2403" s="10">
        <f t="shared" si="222"/>
        <v>1</v>
      </c>
      <c r="R2403" s="10">
        <f t="shared" si="227"/>
        <v>22.33</v>
      </c>
      <c r="S2403" t="b">
        <v>0</v>
      </c>
      <c r="T2403" t="s">
        <v>8282</v>
      </c>
      <c r="U2403" s="12" t="s">
        <v>8345</v>
      </c>
      <c r="V2403" t="s">
        <v>8346</v>
      </c>
    </row>
    <row r="2404" spans="1:22" ht="30" hidden="1" x14ac:dyDescent="0.25">
      <c r="A2404">
        <v>2402</v>
      </c>
      <c r="B2404" s="3" t="s">
        <v>2403</v>
      </c>
      <c r="C2404" s="9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f t="shared" si="223"/>
        <v>42137.679756944446</v>
      </c>
      <c r="K2404" s="10">
        <f t="shared" si="224"/>
        <v>2015</v>
      </c>
      <c r="L2404">
        <v>1428941931</v>
      </c>
      <c r="M2404" s="14">
        <f t="shared" si="225"/>
        <v>42107.679756944446</v>
      </c>
      <c r="N2404" s="10">
        <f t="shared" si="226"/>
        <v>2015</v>
      </c>
      <c r="O2404" t="b">
        <v>0</v>
      </c>
      <c r="P2404">
        <v>1</v>
      </c>
      <c r="Q2404" s="10">
        <f t="shared" si="222"/>
        <v>0</v>
      </c>
      <c r="R2404" s="10">
        <f t="shared" si="227"/>
        <v>52</v>
      </c>
      <c r="S2404" t="b">
        <v>0</v>
      </c>
      <c r="T2404" t="s">
        <v>8282</v>
      </c>
      <c r="U2404" s="12" t="s">
        <v>8345</v>
      </c>
      <c r="V2404" t="s">
        <v>8346</v>
      </c>
    </row>
    <row r="2405" spans="1:22" ht="45" hidden="1" x14ac:dyDescent="0.25">
      <c r="A2405">
        <v>2403</v>
      </c>
      <c r="B2405" s="3" t="s">
        <v>2404</v>
      </c>
      <c r="C2405" s="9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f t="shared" si="223"/>
        <v>42459.840949074074</v>
      </c>
      <c r="K2405" s="10">
        <f t="shared" si="224"/>
        <v>2016</v>
      </c>
      <c r="L2405">
        <v>1454188258</v>
      </c>
      <c r="M2405" s="14">
        <f t="shared" si="225"/>
        <v>42399.882615740738</v>
      </c>
      <c r="N2405" s="10">
        <f t="shared" si="226"/>
        <v>2016</v>
      </c>
      <c r="O2405" t="b">
        <v>0</v>
      </c>
      <c r="P2405">
        <v>12</v>
      </c>
      <c r="Q2405" s="10">
        <f t="shared" si="222"/>
        <v>17</v>
      </c>
      <c r="R2405" s="10">
        <f t="shared" si="227"/>
        <v>16.829999999999998</v>
      </c>
      <c r="S2405" t="b">
        <v>0</v>
      </c>
      <c r="T2405" t="s">
        <v>8282</v>
      </c>
      <c r="U2405" s="12" t="s">
        <v>8345</v>
      </c>
      <c r="V2405" t="s">
        <v>8346</v>
      </c>
    </row>
    <row r="2406" spans="1:22" ht="60" hidden="1" x14ac:dyDescent="0.25">
      <c r="A2406">
        <v>2404</v>
      </c>
      <c r="B2406" s="3" t="s">
        <v>2405</v>
      </c>
      <c r="C2406" s="9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f t="shared" si="223"/>
        <v>42372.03943287037</v>
      </c>
      <c r="K2406" s="10">
        <f t="shared" si="224"/>
        <v>2016</v>
      </c>
      <c r="L2406">
        <v>1449190607</v>
      </c>
      <c r="M2406" s="14">
        <f t="shared" si="225"/>
        <v>42342.03943287037</v>
      </c>
      <c r="N2406" s="10">
        <f t="shared" si="226"/>
        <v>2015</v>
      </c>
      <c r="O2406" t="b">
        <v>0</v>
      </c>
      <c r="P2406">
        <v>0</v>
      </c>
      <c r="Q2406" s="10">
        <f t="shared" si="222"/>
        <v>0</v>
      </c>
      <c r="R2406" s="10">
        <f t="shared" si="227"/>
        <v>0</v>
      </c>
      <c r="S2406" t="b">
        <v>0</v>
      </c>
      <c r="T2406" t="s">
        <v>8282</v>
      </c>
      <c r="U2406" s="12" t="s">
        <v>8345</v>
      </c>
      <c r="V2406" t="s">
        <v>8346</v>
      </c>
    </row>
    <row r="2407" spans="1:22" ht="45" hidden="1" x14ac:dyDescent="0.25">
      <c r="A2407">
        <v>2405</v>
      </c>
      <c r="B2407" s="3" t="s">
        <v>2406</v>
      </c>
      <c r="C2407" s="9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f t="shared" si="223"/>
        <v>42616.585358796292</v>
      </c>
      <c r="K2407" s="10">
        <f t="shared" si="224"/>
        <v>2016</v>
      </c>
      <c r="L2407">
        <v>1471096975</v>
      </c>
      <c r="M2407" s="14">
        <f t="shared" si="225"/>
        <v>42595.585358796292</v>
      </c>
      <c r="N2407" s="10">
        <f t="shared" si="226"/>
        <v>2016</v>
      </c>
      <c r="O2407" t="b">
        <v>0</v>
      </c>
      <c r="P2407">
        <v>20</v>
      </c>
      <c r="Q2407" s="10">
        <f t="shared" si="222"/>
        <v>23</v>
      </c>
      <c r="R2407" s="10">
        <f t="shared" si="227"/>
        <v>56.3</v>
      </c>
      <c r="S2407" t="b">
        <v>0</v>
      </c>
      <c r="T2407" t="s">
        <v>8282</v>
      </c>
      <c r="U2407" s="12" t="s">
        <v>8345</v>
      </c>
      <c r="V2407" t="s">
        <v>8346</v>
      </c>
    </row>
    <row r="2408" spans="1:22" ht="45" hidden="1" x14ac:dyDescent="0.25">
      <c r="A2408">
        <v>2406</v>
      </c>
      <c r="B2408" s="3" t="s">
        <v>2407</v>
      </c>
      <c r="C2408" s="9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f t="shared" si="223"/>
        <v>42023.110995370371</v>
      </c>
      <c r="K2408" s="10">
        <f t="shared" si="224"/>
        <v>2015</v>
      </c>
      <c r="L2408">
        <v>1418179190</v>
      </c>
      <c r="M2408" s="14">
        <f t="shared" si="225"/>
        <v>41983.110995370371</v>
      </c>
      <c r="N2408" s="10">
        <f t="shared" si="226"/>
        <v>2014</v>
      </c>
      <c r="O2408" t="b">
        <v>0</v>
      </c>
      <c r="P2408">
        <v>16</v>
      </c>
      <c r="Q2408" s="10">
        <f t="shared" si="222"/>
        <v>41</v>
      </c>
      <c r="R2408" s="10">
        <f t="shared" si="227"/>
        <v>84.06</v>
      </c>
      <c r="S2408" t="b">
        <v>0</v>
      </c>
      <c r="T2408" t="s">
        <v>8282</v>
      </c>
      <c r="U2408" s="12" t="s">
        <v>8345</v>
      </c>
      <c r="V2408" t="s">
        <v>8346</v>
      </c>
    </row>
    <row r="2409" spans="1:22" ht="60" hidden="1" x14ac:dyDescent="0.25">
      <c r="A2409">
        <v>2407</v>
      </c>
      <c r="B2409" s="3" t="s">
        <v>2408</v>
      </c>
      <c r="C2409" s="9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f t="shared" si="223"/>
        <v>42105.25</v>
      </c>
      <c r="K2409" s="10">
        <f t="shared" si="224"/>
        <v>2015</v>
      </c>
      <c r="L2409">
        <v>1426772928</v>
      </c>
      <c r="M2409" s="14">
        <f t="shared" si="225"/>
        <v>42082.575555555552</v>
      </c>
      <c r="N2409" s="10">
        <f t="shared" si="226"/>
        <v>2015</v>
      </c>
      <c r="O2409" t="b">
        <v>0</v>
      </c>
      <c r="P2409">
        <v>33</v>
      </c>
      <c r="Q2409" s="10">
        <f t="shared" si="222"/>
        <v>25</v>
      </c>
      <c r="R2409" s="10">
        <f t="shared" si="227"/>
        <v>168.39</v>
      </c>
      <c r="S2409" t="b">
        <v>0</v>
      </c>
      <c r="T2409" t="s">
        <v>8282</v>
      </c>
      <c r="U2409" s="12" t="s">
        <v>8345</v>
      </c>
      <c r="V2409" t="s">
        <v>8346</v>
      </c>
    </row>
    <row r="2410" spans="1:22" ht="45" hidden="1" x14ac:dyDescent="0.25">
      <c r="A2410">
        <v>2408</v>
      </c>
      <c r="B2410" s="3" t="s">
        <v>2409</v>
      </c>
      <c r="C2410" s="9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f t="shared" si="223"/>
        <v>41949.182372685187</v>
      </c>
      <c r="K2410" s="10">
        <f t="shared" si="224"/>
        <v>2014</v>
      </c>
      <c r="L2410">
        <v>1412652157</v>
      </c>
      <c r="M2410" s="14">
        <f t="shared" si="225"/>
        <v>41919.140706018516</v>
      </c>
      <c r="N2410" s="10">
        <f t="shared" si="226"/>
        <v>2014</v>
      </c>
      <c r="O2410" t="b">
        <v>0</v>
      </c>
      <c r="P2410">
        <v>2</v>
      </c>
      <c r="Q2410" s="10">
        <f t="shared" si="222"/>
        <v>0</v>
      </c>
      <c r="R2410" s="10">
        <f t="shared" si="227"/>
        <v>15</v>
      </c>
      <c r="S2410" t="b">
        <v>0</v>
      </c>
      <c r="T2410" t="s">
        <v>8282</v>
      </c>
      <c r="U2410" s="12" t="s">
        <v>8345</v>
      </c>
      <c r="V2410" t="s">
        <v>8346</v>
      </c>
    </row>
    <row r="2411" spans="1:22" ht="45" hidden="1" x14ac:dyDescent="0.25">
      <c r="A2411">
        <v>2409</v>
      </c>
      <c r="B2411" s="3" t="s">
        <v>2410</v>
      </c>
      <c r="C2411" s="9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f t="shared" si="223"/>
        <v>42234.875868055555</v>
      </c>
      <c r="K2411" s="10">
        <f t="shared" si="224"/>
        <v>2015</v>
      </c>
      <c r="L2411">
        <v>1437339675</v>
      </c>
      <c r="M2411" s="14">
        <f t="shared" si="225"/>
        <v>42204.875868055555</v>
      </c>
      <c r="N2411" s="10">
        <f t="shared" si="226"/>
        <v>2015</v>
      </c>
      <c r="O2411" t="b">
        <v>0</v>
      </c>
      <c r="P2411">
        <v>6</v>
      </c>
      <c r="Q2411" s="10">
        <f t="shared" si="222"/>
        <v>2</v>
      </c>
      <c r="R2411" s="10">
        <f t="shared" si="227"/>
        <v>76.67</v>
      </c>
      <c r="S2411" t="b">
        <v>0</v>
      </c>
      <c r="T2411" t="s">
        <v>8282</v>
      </c>
      <c r="U2411" s="12" t="s">
        <v>8345</v>
      </c>
      <c r="V2411" t="s">
        <v>8346</v>
      </c>
    </row>
    <row r="2412" spans="1:22" ht="60" hidden="1" x14ac:dyDescent="0.25">
      <c r="A2412">
        <v>2410</v>
      </c>
      <c r="B2412" s="3" t="s">
        <v>2411</v>
      </c>
      <c r="C2412" s="9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f t="shared" si="223"/>
        <v>42254.408275462964</v>
      </c>
      <c r="K2412" s="10">
        <f t="shared" si="224"/>
        <v>2015</v>
      </c>
      <c r="L2412">
        <v>1439027275</v>
      </c>
      <c r="M2412" s="14">
        <f t="shared" si="225"/>
        <v>42224.408275462964</v>
      </c>
      <c r="N2412" s="10">
        <f t="shared" si="226"/>
        <v>2015</v>
      </c>
      <c r="O2412" t="b">
        <v>0</v>
      </c>
      <c r="P2412">
        <v>0</v>
      </c>
      <c r="Q2412" s="10">
        <f t="shared" si="222"/>
        <v>0</v>
      </c>
      <c r="R2412" s="10">
        <f t="shared" si="227"/>
        <v>0</v>
      </c>
      <c r="S2412" t="b">
        <v>0</v>
      </c>
      <c r="T2412" t="s">
        <v>8282</v>
      </c>
      <c r="U2412" s="12" t="s">
        <v>8345</v>
      </c>
      <c r="V2412" t="s">
        <v>8346</v>
      </c>
    </row>
    <row r="2413" spans="1:22" ht="60" hidden="1" x14ac:dyDescent="0.25">
      <c r="A2413">
        <v>2411</v>
      </c>
      <c r="B2413" s="3" t="s">
        <v>2412</v>
      </c>
      <c r="C2413" s="9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f t="shared" si="223"/>
        <v>42241.732430555552</v>
      </c>
      <c r="K2413" s="10">
        <f t="shared" si="224"/>
        <v>2015</v>
      </c>
      <c r="L2413">
        <v>1437932082</v>
      </c>
      <c r="M2413" s="14">
        <f t="shared" si="225"/>
        <v>42211.732430555552</v>
      </c>
      <c r="N2413" s="10">
        <f t="shared" si="226"/>
        <v>2015</v>
      </c>
      <c r="O2413" t="b">
        <v>0</v>
      </c>
      <c r="P2413">
        <v>3</v>
      </c>
      <c r="Q2413" s="10">
        <f t="shared" si="222"/>
        <v>1</v>
      </c>
      <c r="R2413" s="10">
        <f t="shared" si="227"/>
        <v>50.33</v>
      </c>
      <c r="S2413" t="b">
        <v>0</v>
      </c>
      <c r="T2413" t="s">
        <v>8282</v>
      </c>
      <c r="U2413" s="12" t="s">
        <v>8345</v>
      </c>
      <c r="V2413" t="s">
        <v>8346</v>
      </c>
    </row>
    <row r="2414" spans="1:22" ht="60" hidden="1" x14ac:dyDescent="0.25">
      <c r="A2414">
        <v>2412</v>
      </c>
      <c r="B2414" s="3" t="s">
        <v>2413</v>
      </c>
      <c r="C2414" s="9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f t="shared" si="223"/>
        <v>42700.778622685189</v>
      </c>
      <c r="K2414" s="10">
        <f t="shared" si="224"/>
        <v>2016</v>
      </c>
      <c r="L2414">
        <v>1476294073</v>
      </c>
      <c r="M2414" s="14">
        <f t="shared" si="225"/>
        <v>42655.736956018518</v>
      </c>
      <c r="N2414" s="10">
        <f t="shared" si="226"/>
        <v>2016</v>
      </c>
      <c r="O2414" t="b">
        <v>0</v>
      </c>
      <c r="P2414">
        <v>0</v>
      </c>
      <c r="Q2414" s="10">
        <f t="shared" si="222"/>
        <v>0</v>
      </c>
      <c r="R2414" s="10">
        <f t="shared" si="227"/>
        <v>0</v>
      </c>
      <c r="S2414" t="b">
        <v>0</v>
      </c>
      <c r="T2414" t="s">
        <v>8282</v>
      </c>
      <c r="U2414" s="12" t="s">
        <v>8345</v>
      </c>
      <c r="V2414" t="s">
        <v>8346</v>
      </c>
    </row>
    <row r="2415" spans="1:22" ht="45" hidden="1" x14ac:dyDescent="0.25">
      <c r="A2415">
        <v>2413</v>
      </c>
      <c r="B2415" s="3" t="s">
        <v>2414</v>
      </c>
      <c r="C2415" s="9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f t="shared" si="223"/>
        <v>41790.979166666664</v>
      </c>
      <c r="K2415" s="10">
        <f t="shared" si="224"/>
        <v>2014</v>
      </c>
      <c r="L2415">
        <v>1398911882</v>
      </c>
      <c r="M2415" s="14">
        <f t="shared" si="225"/>
        <v>41760.10974537037</v>
      </c>
      <c r="N2415" s="10">
        <f t="shared" si="226"/>
        <v>2014</v>
      </c>
      <c r="O2415" t="b">
        <v>0</v>
      </c>
      <c r="P2415">
        <v>3</v>
      </c>
      <c r="Q2415" s="10">
        <f t="shared" si="222"/>
        <v>1</v>
      </c>
      <c r="R2415" s="10">
        <f t="shared" si="227"/>
        <v>8.33</v>
      </c>
      <c r="S2415" t="b">
        <v>0</v>
      </c>
      <c r="T2415" t="s">
        <v>8282</v>
      </c>
      <c r="U2415" s="12" t="s">
        <v>8345</v>
      </c>
      <c r="V2415" t="s">
        <v>8346</v>
      </c>
    </row>
    <row r="2416" spans="1:22" ht="60" hidden="1" x14ac:dyDescent="0.25">
      <c r="A2416">
        <v>2414</v>
      </c>
      <c r="B2416" s="3" t="s">
        <v>2415</v>
      </c>
      <c r="C2416" s="9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f t="shared" si="223"/>
        <v>42238.165972222225</v>
      </c>
      <c r="K2416" s="10">
        <f t="shared" si="224"/>
        <v>2015</v>
      </c>
      <c r="L2416">
        <v>1436805660</v>
      </c>
      <c r="M2416" s="14">
        <f t="shared" si="225"/>
        <v>42198.695138888885</v>
      </c>
      <c r="N2416" s="10">
        <f t="shared" si="226"/>
        <v>2015</v>
      </c>
      <c r="O2416" t="b">
        <v>0</v>
      </c>
      <c r="P2416">
        <v>13</v>
      </c>
      <c r="Q2416" s="10">
        <f t="shared" si="222"/>
        <v>3</v>
      </c>
      <c r="R2416" s="10">
        <f t="shared" si="227"/>
        <v>35.380000000000003</v>
      </c>
      <c r="S2416" t="b">
        <v>0</v>
      </c>
      <c r="T2416" t="s">
        <v>8282</v>
      </c>
      <c r="U2416" s="12" t="s">
        <v>8345</v>
      </c>
      <c r="V2416" t="s">
        <v>8346</v>
      </c>
    </row>
    <row r="2417" spans="1:22" ht="45" hidden="1" x14ac:dyDescent="0.25">
      <c r="A2417">
        <v>2415</v>
      </c>
      <c r="B2417" s="3" t="s">
        <v>2416</v>
      </c>
      <c r="C2417" s="9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f t="shared" si="223"/>
        <v>42566.862800925926</v>
      </c>
      <c r="K2417" s="10">
        <f t="shared" si="224"/>
        <v>2016</v>
      </c>
      <c r="L2417">
        <v>1466023346</v>
      </c>
      <c r="M2417" s="14">
        <f t="shared" si="225"/>
        <v>42536.862800925926</v>
      </c>
      <c r="N2417" s="10">
        <f t="shared" si="226"/>
        <v>2016</v>
      </c>
      <c r="O2417" t="b">
        <v>0</v>
      </c>
      <c r="P2417">
        <v>6</v>
      </c>
      <c r="Q2417" s="10">
        <f t="shared" si="222"/>
        <v>1</v>
      </c>
      <c r="R2417" s="10">
        <f t="shared" si="227"/>
        <v>55.83</v>
      </c>
      <c r="S2417" t="b">
        <v>0</v>
      </c>
      <c r="T2417" t="s">
        <v>8282</v>
      </c>
      <c r="U2417" s="12" t="s">
        <v>8345</v>
      </c>
      <c r="V2417" t="s">
        <v>8346</v>
      </c>
    </row>
    <row r="2418" spans="1:22" ht="60" hidden="1" x14ac:dyDescent="0.25">
      <c r="A2418">
        <v>2416</v>
      </c>
      <c r="B2418" s="3" t="s">
        <v>2417</v>
      </c>
      <c r="C2418" s="9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f t="shared" si="223"/>
        <v>42077.625</v>
      </c>
      <c r="K2418" s="10">
        <f t="shared" si="224"/>
        <v>2015</v>
      </c>
      <c r="L2418">
        <v>1421343743</v>
      </c>
      <c r="M2418" s="14">
        <f t="shared" si="225"/>
        <v>42019.737766203703</v>
      </c>
      <c r="N2418" s="10">
        <f t="shared" si="226"/>
        <v>2015</v>
      </c>
      <c r="O2418" t="b">
        <v>0</v>
      </c>
      <c r="P2418">
        <v>1</v>
      </c>
      <c r="Q2418" s="10">
        <f t="shared" si="222"/>
        <v>0</v>
      </c>
      <c r="R2418" s="10">
        <f t="shared" si="227"/>
        <v>5</v>
      </c>
      <c r="S2418" t="b">
        <v>0</v>
      </c>
      <c r="T2418" t="s">
        <v>8282</v>
      </c>
      <c r="U2418" s="12" t="s">
        <v>8345</v>
      </c>
      <c r="V2418" t="s">
        <v>8346</v>
      </c>
    </row>
    <row r="2419" spans="1:22" ht="60" hidden="1" x14ac:dyDescent="0.25">
      <c r="A2419">
        <v>2417</v>
      </c>
      <c r="B2419" s="3" t="s">
        <v>2418</v>
      </c>
      <c r="C2419" s="9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f t="shared" si="223"/>
        <v>41861.884108796294</v>
      </c>
      <c r="K2419" s="10">
        <f t="shared" si="224"/>
        <v>2014</v>
      </c>
      <c r="L2419">
        <v>1405113187</v>
      </c>
      <c r="M2419" s="14">
        <f t="shared" si="225"/>
        <v>41831.884108796294</v>
      </c>
      <c r="N2419" s="10">
        <f t="shared" si="226"/>
        <v>2014</v>
      </c>
      <c r="O2419" t="b">
        <v>0</v>
      </c>
      <c r="P2419">
        <v>0</v>
      </c>
      <c r="Q2419" s="10">
        <f t="shared" si="222"/>
        <v>0</v>
      </c>
      <c r="R2419" s="10">
        <f t="shared" si="227"/>
        <v>0</v>
      </c>
      <c r="S2419" t="b">
        <v>0</v>
      </c>
      <c r="T2419" t="s">
        <v>8282</v>
      </c>
      <c r="U2419" s="12" t="s">
        <v>8345</v>
      </c>
      <c r="V2419" t="s">
        <v>8346</v>
      </c>
    </row>
    <row r="2420" spans="1:22" hidden="1" x14ac:dyDescent="0.25">
      <c r="A2420">
        <v>2418</v>
      </c>
      <c r="B2420" s="3" t="s">
        <v>2419</v>
      </c>
      <c r="C2420" s="9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f t="shared" si="223"/>
        <v>42087.815324074079</v>
      </c>
      <c r="K2420" s="10">
        <f t="shared" si="224"/>
        <v>2015</v>
      </c>
      <c r="L2420">
        <v>1422045244</v>
      </c>
      <c r="M2420" s="14">
        <f t="shared" si="225"/>
        <v>42027.856990740736</v>
      </c>
      <c r="N2420" s="10">
        <f t="shared" si="226"/>
        <v>2015</v>
      </c>
      <c r="O2420" t="b">
        <v>0</v>
      </c>
      <c r="P2420">
        <v>5</v>
      </c>
      <c r="Q2420" s="10">
        <f t="shared" si="222"/>
        <v>0</v>
      </c>
      <c r="R2420" s="10">
        <f t="shared" si="227"/>
        <v>1</v>
      </c>
      <c r="S2420" t="b">
        <v>0</v>
      </c>
      <c r="T2420" t="s">
        <v>8282</v>
      </c>
      <c r="U2420" s="12" t="s">
        <v>8345</v>
      </c>
      <c r="V2420" t="s">
        <v>8346</v>
      </c>
    </row>
    <row r="2421" spans="1:22" ht="60" hidden="1" x14ac:dyDescent="0.25">
      <c r="A2421">
        <v>2419</v>
      </c>
      <c r="B2421" s="3" t="s">
        <v>2420</v>
      </c>
      <c r="C2421" s="9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f t="shared" si="223"/>
        <v>42053.738298611104</v>
      </c>
      <c r="K2421" s="10">
        <f t="shared" si="224"/>
        <v>2015</v>
      </c>
      <c r="L2421">
        <v>1419097389</v>
      </c>
      <c r="M2421" s="14">
        <f t="shared" si="225"/>
        <v>41993.738298611104</v>
      </c>
      <c r="N2421" s="10">
        <f t="shared" si="226"/>
        <v>2014</v>
      </c>
      <c r="O2421" t="b">
        <v>0</v>
      </c>
      <c r="P2421">
        <v>0</v>
      </c>
      <c r="Q2421" s="10">
        <f t="shared" si="222"/>
        <v>0</v>
      </c>
      <c r="R2421" s="10">
        <f t="shared" si="227"/>
        <v>0</v>
      </c>
      <c r="S2421" t="b">
        <v>0</v>
      </c>
      <c r="T2421" t="s">
        <v>8282</v>
      </c>
      <c r="U2421" s="12" t="s">
        <v>8345</v>
      </c>
      <c r="V2421" t="s">
        <v>8346</v>
      </c>
    </row>
    <row r="2422" spans="1:22" ht="45" hidden="1" x14ac:dyDescent="0.25">
      <c r="A2422">
        <v>2420</v>
      </c>
      <c r="B2422" s="3" t="s">
        <v>2421</v>
      </c>
      <c r="C2422" s="9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f t="shared" si="223"/>
        <v>41953.070543981477</v>
      </c>
      <c r="K2422" s="10">
        <f t="shared" si="224"/>
        <v>2014</v>
      </c>
      <c r="L2422">
        <v>1410396095</v>
      </c>
      <c r="M2422" s="14">
        <f t="shared" si="225"/>
        <v>41893.028877314813</v>
      </c>
      <c r="N2422" s="10">
        <f t="shared" si="226"/>
        <v>2014</v>
      </c>
      <c r="O2422" t="b">
        <v>0</v>
      </c>
      <c r="P2422">
        <v>36</v>
      </c>
      <c r="Q2422" s="10">
        <f t="shared" si="222"/>
        <v>15</v>
      </c>
      <c r="R2422" s="10">
        <f t="shared" si="227"/>
        <v>69.47</v>
      </c>
      <c r="S2422" t="b">
        <v>0</v>
      </c>
      <c r="T2422" t="s">
        <v>8282</v>
      </c>
      <c r="U2422" s="12" t="s">
        <v>8345</v>
      </c>
      <c r="V2422" t="s">
        <v>8346</v>
      </c>
    </row>
    <row r="2423" spans="1:22" ht="30" hidden="1" x14ac:dyDescent="0.25">
      <c r="A2423">
        <v>2421</v>
      </c>
      <c r="B2423" s="3" t="s">
        <v>2422</v>
      </c>
      <c r="C2423" s="9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f t="shared" si="223"/>
        <v>42056.687453703707</v>
      </c>
      <c r="K2423" s="10">
        <f t="shared" si="224"/>
        <v>2015</v>
      </c>
      <c r="L2423">
        <v>1421944196</v>
      </c>
      <c r="M2423" s="14">
        <f t="shared" si="225"/>
        <v>42026.687453703707</v>
      </c>
      <c r="N2423" s="10">
        <f t="shared" si="226"/>
        <v>2015</v>
      </c>
      <c r="O2423" t="b">
        <v>0</v>
      </c>
      <c r="P2423">
        <v>1</v>
      </c>
      <c r="Q2423" s="10">
        <f t="shared" si="222"/>
        <v>0</v>
      </c>
      <c r="R2423" s="10">
        <f t="shared" si="227"/>
        <v>1</v>
      </c>
      <c r="S2423" t="b">
        <v>0</v>
      </c>
      <c r="T2423" t="s">
        <v>8282</v>
      </c>
      <c r="U2423" s="12" t="s">
        <v>8345</v>
      </c>
      <c r="V2423" t="s">
        <v>8346</v>
      </c>
    </row>
    <row r="2424" spans="1:22" ht="30" hidden="1" x14ac:dyDescent="0.25">
      <c r="A2424">
        <v>2422</v>
      </c>
      <c r="B2424" s="3" t="s">
        <v>2423</v>
      </c>
      <c r="C2424" s="9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f t="shared" si="223"/>
        <v>42074.683287037042</v>
      </c>
      <c r="K2424" s="10">
        <f t="shared" si="224"/>
        <v>2015</v>
      </c>
      <c r="L2424">
        <v>1423502636</v>
      </c>
      <c r="M2424" s="14">
        <f t="shared" si="225"/>
        <v>42044.724953703699</v>
      </c>
      <c r="N2424" s="10">
        <f t="shared" si="226"/>
        <v>2015</v>
      </c>
      <c r="O2424" t="b">
        <v>0</v>
      </c>
      <c r="P2424">
        <v>1</v>
      </c>
      <c r="Q2424" s="10">
        <f t="shared" si="222"/>
        <v>0</v>
      </c>
      <c r="R2424" s="10">
        <f t="shared" si="227"/>
        <v>1</v>
      </c>
      <c r="S2424" t="b">
        <v>0</v>
      </c>
      <c r="T2424" t="s">
        <v>8282</v>
      </c>
      <c r="U2424" s="12" t="s">
        <v>8345</v>
      </c>
      <c r="V2424" t="s">
        <v>8346</v>
      </c>
    </row>
    <row r="2425" spans="1:22" ht="45" hidden="1" x14ac:dyDescent="0.25">
      <c r="A2425">
        <v>2423</v>
      </c>
      <c r="B2425" s="3" t="s">
        <v>2424</v>
      </c>
      <c r="C2425" s="9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f t="shared" si="223"/>
        <v>42004.704745370371</v>
      </c>
      <c r="K2425" s="10">
        <f t="shared" si="224"/>
        <v>2014</v>
      </c>
      <c r="L2425">
        <v>1417452890</v>
      </c>
      <c r="M2425" s="14">
        <f t="shared" si="225"/>
        <v>41974.704745370371</v>
      </c>
      <c r="N2425" s="10">
        <f t="shared" si="226"/>
        <v>2014</v>
      </c>
      <c r="O2425" t="b">
        <v>0</v>
      </c>
      <c r="P2425">
        <v>1</v>
      </c>
      <c r="Q2425" s="10">
        <f t="shared" si="222"/>
        <v>0</v>
      </c>
      <c r="R2425" s="10">
        <f t="shared" si="227"/>
        <v>8</v>
      </c>
      <c r="S2425" t="b">
        <v>0</v>
      </c>
      <c r="T2425" t="s">
        <v>8282</v>
      </c>
      <c r="U2425" s="12" t="s">
        <v>8345</v>
      </c>
      <c r="V2425" t="s">
        <v>8346</v>
      </c>
    </row>
    <row r="2426" spans="1:22" ht="30" hidden="1" x14ac:dyDescent="0.25">
      <c r="A2426">
        <v>2424</v>
      </c>
      <c r="B2426" s="3" t="s">
        <v>2425</v>
      </c>
      <c r="C2426" s="9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f t="shared" si="223"/>
        <v>41939.892453703702</v>
      </c>
      <c r="K2426" s="10">
        <f t="shared" si="224"/>
        <v>2014</v>
      </c>
      <c r="L2426">
        <v>1411853108</v>
      </c>
      <c r="M2426" s="14">
        <f t="shared" si="225"/>
        <v>41909.892453703702</v>
      </c>
      <c r="N2426" s="10">
        <f t="shared" si="226"/>
        <v>2014</v>
      </c>
      <c r="O2426" t="b">
        <v>0</v>
      </c>
      <c r="P2426">
        <v>9</v>
      </c>
      <c r="Q2426" s="10">
        <f t="shared" si="222"/>
        <v>1</v>
      </c>
      <c r="R2426" s="10">
        <f t="shared" si="227"/>
        <v>34.44</v>
      </c>
      <c r="S2426" t="b">
        <v>0</v>
      </c>
      <c r="T2426" t="s">
        <v>8282</v>
      </c>
      <c r="U2426" s="12" t="s">
        <v>8345</v>
      </c>
      <c r="V2426" t="s">
        <v>8346</v>
      </c>
    </row>
    <row r="2427" spans="1:22" ht="60" hidden="1" x14ac:dyDescent="0.25">
      <c r="A2427">
        <v>2425</v>
      </c>
      <c r="B2427" s="3" t="s">
        <v>2426</v>
      </c>
      <c r="C2427" s="9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f t="shared" si="223"/>
        <v>42517.919444444444</v>
      </c>
      <c r="K2427" s="10">
        <f t="shared" si="224"/>
        <v>2016</v>
      </c>
      <c r="L2427">
        <v>1463090149</v>
      </c>
      <c r="M2427" s="14">
        <f t="shared" si="225"/>
        <v>42502.913761574076</v>
      </c>
      <c r="N2427" s="10">
        <f t="shared" si="226"/>
        <v>2016</v>
      </c>
      <c r="O2427" t="b">
        <v>0</v>
      </c>
      <c r="P2427">
        <v>1</v>
      </c>
      <c r="Q2427" s="10">
        <f t="shared" si="222"/>
        <v>0</v>
      </c>
      <c r="R2427" s="10">
        <f t="shared" si="227"/>
        <v>1</v>
      </c>
      <c r="S2427" t="b">
        <v>0</v>
      </c>
      <c r="T2427" t="s">
        <v>8282</v>
      </c>
      <c r="U2427" s="12" t="s">
        <v>8345</v>
      </c>
      <c r="V2427" t="s">
        <v>8346</v>
      </c>
    </row>
    <row r="2428" spans="1:22" ht="45" hidden="1" x14ac:dyDescent="0.25">
      <c r="A2428">
        <v>2426</v>
      </c>
      <c r="B2428" s="3" t="s">
        <v>2427</v>
      </c>
      <c r="C2428" s="9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f t="shared" si="223"/>
        <v>42224.170046296291</v>
      </c>
      <c r="K2428" s="10">
        <f t="shared" si="224"/>
        <v>2015</v>
      </c>
      <c r="L2428">
        <v>1433822692</v>
      </c>
      <c r="M2428" s="14">
        <f t="shared" si="225"/>
        <v>42164.170046296291</v>
      </c>
      <c r="N2428" s="10">
        <f t="shared" si="226"/>
        <v>2015</v>
      </c>
      <c r="O2428" t="b">
        <v>0</v>
      </c>
      <c r="P2428">
        <v>0</v>
      </c>
      <c r="Q2428" s="10">
        <f t="shared" si="222"/>
        <v>0</v>
      </c>
      <c r="R2428" s="10">
        <f t="shared" si="227"/>
        <v>0</v>
      </c>
      <c r="S2428" t="b">
        <v>0</v>
      </c>
      <c r="T2428" t="s">
        <v>8282</v>
      </c>
      <c r="U2428" s="12" t="s">
        <v>8345</v>
      </c>
      <c r="V2428" t="s">
        <v>8346</v>
      </c>
    </row>
    <row r="2429" spans="1:22" ht="30" hidden="1" x14ac:dyDescent="0.25">
      <c r="A2429">
        <v>2427</v>
      </c>
      <c r="B2429" s="3" t="s">
        <v>2428</v>
      </c>
      <c r="C2429" s="9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f t="shared" si="223"/>
        <v>42452.277002314819</v>
      </c>
      <c r="K2429" s="10">
        <f t="shared" si="224"/>
        <v>2016</v>
      </c>
      <c r="L2429">
        <v>1455262733</v>
      </c>
      <c r="M2429" s="14">
        <f t="shared" si="225"/>
        <v>42412.318668981476</v>
      </c>
      <c r="N2429" s="10">
        <f t="shared" si="226"/>
        <v>2016</v>
      </c>
      <c r="O2429" t="b">
        <v>0</v>
      </c>
      <c r="P2429">
        <v>1</v>
      </c>
      <c r="Q2429" s="10">
        <f t="shared" si="222"/>
        <v>0</v>
      </c>
      <c r="R2429" s="10">
        <f t="shared" si="227"/>
        <v>1</v>
      </c>
      <c r="S2429" t="b">
        <v>0</v>
      </c>
      <c r="T2429" t="s">
        <v>8282</v>
      </c>
      <c r="U2429" s="12" t="s">
        <v>8345</v>
      </c>
      <c r="V2429" t="s">
        <v>8346</v>
      </c>
    </row>
    <row r="2430" spans="1:22" ht="45" hidden="1" x14ac:dyDescent="0.25">
      <c r="A2430">
        <v>2428</v>
      </c>
      <c r="B2430" s="3" t="s">
        <v>2429</v>
      </c>
      <c r="C2430" s="9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f t="shared" si="223"/>
        <v>42075.742488425924</v>
      </c>
      <c r="K2430" s="10">
        <f t="shared" si="224"/>
        <v>2015</v>
      </c>
      <c r="L2430">
        <v>1423594151</v>
      </c>
      <c r="M2430" s="14">
        <f t="shared" si="225"/>
        <v>42045.784155092595</v>
      </c>
      <c r="N2430" s="10">
        <f t="shared" si="226"/>
        <v>2015</v>
      </c>
      <c r="O2430" t="b">
        <v>0</v>
      </c>
      <c r="P2430">
        <v>1</v>
      </c>
      <c r="Q2430" s="10">
        <f t="shared" si="222"/>
        <v>0</v>
      </c>
      <c r="R2430" s="10">
        <f t="shared" si="227"/>
        <v>1</v>
      </c>
      <c r="S2430" t="b">
        <v>0</v>
      </c>
      <c r="T2430" t="s">
        <v>8282</v>
      </c>
      <c r="U2430" s="12" t="s">
        <v>8345</v>
      </c>
      <c r="V2430" t="s">
        <v>8346</v>
      </c>
    </row>
    <row r="2431" spans="1:22" ht="45" hidden="1" x14ac:dyDescent="0.25">
      <c r="A2431">
        <v>2429</v>
      </c>
      <c r="B2431" s="3" t="s">
        <v>2430</v>
      </c>
      <c r="C2431" s="9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f t="shared" si="223"/>
        <v>42771.697222222225</v>
      </c>
      <c r="K2431" s="10">
        <f t="shared" si="224"/>
        <v>2017</v>
      </c>
      <c r="L2431">
        <v>1483131966</v>
      </c>
      <c r="M2431" s="14">
        <f t="shared" si="225"/>
        <v>42734.879236111112</v>
      </c>
      <c r="N2431" s="10">
        <f t="shared" si="226"/>
        <v>2016</v>
      </c>
      <c r="O2431" t="b">
        <v>0</v>
      </c>
      <c r="P2431">
        <v>4</v>
      </c>
      <c r="Q2431" s="10">
        <f t="shared" si="222"/>
        <v>1</v>
      </c>
      <c r="R2431" s="10">
        <f t="shared" si="227"/>
        <v>501.25</v>
      </c>
      <c r="S2431" t="b">
        <v>0</v>
      </c>
      <c r="T2431" t="s">
        <v>8282</v>
      </c>
      <c r="U2431" s="12" t="s">
        <v>8345</v>
      </c>
      <c r="V2431" t="s">
        <v>8346</v>
      </c>
    </row>
    <row r="2432" spans="1:22" ht="60" hidden="1" x14ac:dyDescent="0.25">
      <c r="A2432">
        <v>2430</v>
      </c>
      <c r="B2432" s="3" t="s">
        <v>2431</v>
      </c>
      <c r="C2432" s="9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f t="shared" si="223"/>
        <v>42412.130833333329</v>
      </c>
      <c r="K2432" s="10">
        <f t="shared" si="224"/>
        <v>2016</v>
      </c>
      <c r="L2432">
        <v>1452654504</v>
      </c>
      <c r="M2432" s="14">
        <f t="shared" si="225"/>
        <v>42382.130833333329</v>
      </c>
      <c r="N2432" s="10">
        <f t="shared" si="226"/>
        <v>2016</v>
      </c>
      <c r="O2432" t="b">
        <v>0</v>
      </c>
      <c r="P2432">
        <v>2</v>
      </c>
      <c r="Q2432" s="10">
        <f t="shared" si="222"/>
        <v>1</v>
      </c>
      <c r="R2432" s="10">
        <f t="shared" si="227"/>
        <v>10.5</v>
      </c>
      <c r="S2432" t="b">
        <v>0</v>
      </c>
      <c r="T2432" t="s">
        <v>8282</v>
      </c>
      <c r="U2432" s="12" t="s">
        <v>8345</v>
      </c>
      <c r="V2432" t="s">
        <v>8346</v>
      </c>
    </row>
    <row r="2433" spans="1:22" ht="30" hidden="1" x14ac:dyDescent="0.25">
      <c r="A2433">
        <v>2431</v>
      </c>
      <c r="B2433" s="3" t="s">
        <v>2432</v>
      </c>
      <c r="C2433" s="9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f t="shared" si="223"/>
        <v>42549.099687499998</v>
      </c>
      <c r="K2433" s="10">
        <f t="shared" si="224"/>
        <v>2016</v>
      </c>
      <c r="L2433">
        <v>1461896613</v>
      </c>
      <c r="M2433" s="14">
        <f t="shared" si="225"/>
        <v>42489.099687499998</v>
      </c>
      <c r="N2433" s="10">
        <f t="shared" si="226"/>
        <v>2016</v>
      </c>
      <c r="O2433" t="b">
        <v>0</v>
      </c>
      <c r="P2433">
        <v>2</v>
      </c>
      <c r="Q2433" s="10">
        <f t="shared" si="222"/>
        <v>0</v>
      </c>
      <c r="R2433" s="10">
        <f t="shared" si="227"/>
        <v>1</v>
      </c>
      <c r="S2433" t="b">
        <v>0</v>
      </c>
      <c r="T2433" t="s">
        <v>8282</v>
      </c>
      <c r="U2433" s="12" t="s">
        <v>8345</v>
      </c>
      <c r="V2433" t="s">
        <v>8346</v>
      </c>
    </row>
    <row r="2434" spans="1:22" ht="45" hidden="1" x14ac:dyDescent="0.25">
      <c r="A2434">
        <v>2432</v>
      </c>
      <c r="B2434" s="3" t="s">
        <v>2433</v>
      </c>
      <c r="C2434" s="9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f t="shared" si="223"/>
        <v>42071.218715277777</v>
      </c>
      <c r="K2434" s="10">
        <f t="shared" si="224"/>
        <v>2015</v>
      </c>
      <c r="L2434">
        <v>1423199697</v>
      </c>
      <c r="M2434" s="14">
        <f t="shared" si="225"/>
        <v>42041.218715277777</v>
      </c>
      <c r="N2434" s="10">
        <f t="shared" si="226"/>
        <v>2015</v>
      </c>
      <c r="O2434" t="b">
        <v>0</v>
      </c>
      <c r="P2434">
        <v>2</v>
      </c>
      <c r="Q2434" s="10">
        <f t="shared" ref="Q2434:Q2497" si="228">ROUND(E2434/D2434*100,0)</f>
        <v>0</v>
      </c>
      <c r="R2434" s="10">
        <f t="shared" si="227"/>
        <v>1</v>
      </c>
      <c r="S2434" t="b">
        <v>0</v>
      </c>
      <c r="T2434" t="s">
        <v>8282</v>
      </c>
      <c r="U2434" s="12" t="s">
        <v>8345</v>
      </c>
      <c r="V2434" t="s">
        <v>8346</v>
      </c>
    </row>
    <row r="2435" spans="1:22" ht="60" hidden="1" x14ac:dyDescent="0.25">
      <c r="A2435">
        <v>2433</v>
      </c>
      <c r="B2435" s="3" t="s">
        <v>2434</v>
      </c>
      <c r="C2435" s="9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f t="shared" ref="J2435:J2498" si="229">(((I2435/60)/60/24)+DATE(1970,1,1))</f>
        <v>42427.89980324074</v>
      </c>
      <c r="K2435" s="10">
        <f t="shared" ref="K2435:K2498" si="230">YEAR(J2435)</f>
        <v>2016</v>
      </c>
      <c r="L2435">
        <v>1454016943</v>
      </c>
      <c r="M2435" s="14">
        <f t="shared" ref="M2435:M2498" si="231">(((L2435/60)/60/24)+DATE(1970,1,1))</f>
        <v>42397.89980324074</v>
      </c>
      <c r="N2435" s="10">
        <f t="shared" ref="N2435:N2498" si="232">YEAR(M2435)</f>
        <v>2016</v>
      </c>
      <c r="O2435" t="b">
        <v>0</v>
      </c>
      <c r="P2435">
        <v>0</v>
      </c>
      <c r="Q2435" s="10">
        <f t="shared" si="228"/>
        <v>0</v>
      </c>
      <c r="R2435" s="10">
        <f t="shared" ref="R2435:R2498" si="233">IFERROR(ROUND(E2435/P2435,2),0)</f>
        <v>0</v>
      </c>
      <c r="S2435" t="b">
        <v>0</v>
      </c>
      <c r="T2435" t="s">
        <v>8282</v>
      </c>
      <c r="U2435" s="12" t="s">
        <v>8345</v>
      </c>
      <c r="V2435" t="s">
        <v>8346</v>
      </c>
    </row>
    <row r="2436" spans="1:22" ht="60" hidden="1" x14ac:dyDescent="0.25">
      <c r="A2436">
        <v>2434</v>
      </c>
      <c r="B2436" s="3" t="s">
        <v>2435</v>
      </c>
      <c r="C2436" s="9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f t="shared" si="229"/>
        <v>42220.18604166666</v>
      </c>
      <c r="K2436" s="10">
        <f t="shared" si="230"/>
        <v>2015</v>
      </c>
      <c r="L2436">
        <v>1435206474</v>
      </c>
      <c r="M2436" s="14">
        <f t="shared" si="231"/>
        <v>42180.18604166666</v>
      </c>
      <c r="N2436" s="10">
        <f t="shared" si="232"/>
        <v>2015</v>
      </c>
      <c r="O2436" t="b">
        <v>0</v>
      </c>
      <c r="P2436">
        <v>2</v>
      </c>
      <c r="Q2436" s="10">
        <f t="shared" si="228"/>
        <v>0</v>
      </c>
      <c r="R2436" s="10">
        <f t="shared" si="233"/>
        <v>13</v>
      </c>
      <c r="S2436" t="b">
        <v>0</v>
      </c>
      <c r="T2436" t="s">
        <v>8282</v>
      </c>
      <c r="U2436" s="12" t="s">
        <v>8345</v>
      </c>
      <c r="V2436" t="s">
        <v>8346</v>
      </c>
    </row>
    <row r="2437" spans="1:22" ht="45" hidden="1" x14ac:dyDescent="0.25">
      <c r="A2437">
        <v>2435</v>
      </c>
      <c r="B2437" s="3" t="s">
        <v>2436</v>
      </c>
      <c r="C2437" s="9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f t="shared" si="229"/>
        <v>42282.277615740735</v>
      </c>
      <c r="K2437" s="10">
        <f t="shared" si="230"/>
        <v>2015</v>
      </c>
      <c r="L2437">
        <v>1441435186</v>
      </c>
      <c r="M2437" s="14">
        <f t="shared" si="231"/>
        <v>42252.277615740735</v>
      </c>
      <c r="N2437" s="10">
        <f t="shared" si="232"/>
        <v>2015</v>
      </c>
      <c r="O2437" t="b">
        <v>0</v>
      </c>
      <c r="P2437">
        <v>4</v>
      </c>
      <c r="Q2437" s="10">
        <f t="shared" si="228"/>
        <v>0</v>
      </c>
      <c r="R2437" s="10">
        <f t="shared" si="233"/>
        <v>306</v>
      </c>
      <c r="S2437" t="b">
        <v>0</v>
      </c>
      <c r="T2437" t="s">
        <v>8282</v>
      </c>
      <c r="U2437" s="12" t="s">
        <v>8345</v>
      </c>
      <c r="V2437" t="s">
        <v>8346</v>
      </c>
    </row>
    <row r="2438" spans="1:22" ht="60" hidden="1" x14ac:dyDescent="0.25">
      <c r="A2438">
        <v>2436</v>
      </c>
      <c r="B2438" s="3" t="s">
        <v>2437</v>
      </c>
      <c r="C2438" s="9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f t="shared" si="229"/>
        <v>42398.615393518514</v>
      </c>
      <c r="K2438" s="10">
        <f t="shared" si="230"/>
        <v>2016</v>
      </c>
      <c r="L2438">
        <v>1448894770</v>
      </c>
      <c r="M2438" s="14">
        <f t="shared" si="231"/>
        <v>42338.615393518514</v>
      </c>
      <c r="N2438" s="10">
        <f t="shared" si="232"/>
        <v>2015</v>
      </c>
      <c r="O2438" t="b">
        <v>0</v>
      </c>
      <c r="P2438">
        <v>2</v>
      </c>
      <c r="Q2438" s="10">
        <f t="shared" si="228"/>
        <v>0</v>
      </c>
      <c r="R2438" s="10">
        <f t="shared" si="233"/>
        <v>22.5</v>
      </c>
      <c r="S2438" t="b">
        <v>0</v>
      </c>
      <c r="T2438" t="s">
        <v>8282</v>
      </c>
      <c r="U2438" s="12" t="s">
        <v>8345</v>
      </c>
      <c r="V2438" t="s">
        <v>8346</v>
      </c>
    </row>
    <row r="2439" spans="1:22" ht="45" hidden="1" x14ac:dyDescent="0.25">
      <c r="A2439">
        <v>2437</v>
      </c>
      <c r="B2439" s="3" t="s">
        <v>2438</v>
      </c>
      <c r="C2439" s="9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f t="shared" si="229"/>
        <v>42080.75</v>
      </c>
      <c r="K2439" s="10">
        <f t="shared" si="230"/>
        <v>2015</v>
      </c>
      <c r="L2439">
        <v>1422400188</v>
      </c>
      <c r="M2439" s="14">
        <f t="shared" si="231"/>
        <v>42031.965138888889</v>
      </c>
      <c r="N2439" s="10">
        <f t="shared" si="232"/>
        <v>2015</v>
      </c>
      <c r="O2439" t="b">
        <v>0</v>
      </c>
      <c r="P2439">
        <v>0</v>
      </c>
      <c r="Q2439" s="10">
        <f t="shared" si="228"/>
        <v>0</v>
      </c>
      <c r="R2439" s="10">
        <f t="shared" si="233"/>
        <v>0</v>
      </c>
      <c r="S2439" t="b">
        <v>0</v>
      </c>
      <c r="T2439" t="s">
        <v>8282</v>
      </c>
      <c r="U2439" s="12" t="s">
        <v>8345</v>
      </c>
      <c r="V2439" t="s">
        <v>8346</v>
      </c>
    </row>
    <row r="2440" spans="1:22" ht="60" hidden="1" x14ac:dyDescent="0.25">
      <c r="A2440">
        <v>2438</v>
      </c>
      <c r="B2440" s="3" t="s">
        <v>2439</v>
      </c>
      <c r="C2440" s="9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f t="shared" si="229"/>
        <v>42345.956736111111</v>
      </c>
      <c r="K2440" s="10">
        <f t="shared" si="230"/>
        <v>2015</v>
      </c>
      <c r="L2440">
        <v>1444341462</v>
      </c>
      <c r="M2440" s="14">
        <f t="shared" si="231"/>
        <v>42285.91506944444</v>
      </c>
      <c r="N2440" s="10">
        <f t="shared" si="232"/>
        <v>2015</v>
      </c>
      <c r="O2440" t="b">
        <v>0</v>
      </c>
      <c r="P2440">
        <v>1</v>
      </c>
      <c r="Q2440" s="10">
        <f t="shared" si="228"/>
        <v>0</v>
      </c>
      <c r="R2440" s="10">
        <f t="shared" si="233"/>
        <v>50</v>
      </c>
      <c r="S2440" t="b">
        <v>0</v>
      </c>
      <c r="T2440" t="s">
        <v>8282</v>
      </c>
      <c r="U2440" s="12" t="s">
        <v>8345</v>
      </c>
      <c r="V2440" t="s">
        <v>8346</v>
      </c>
    </row>
    <row r="2441" spans="1:22" ht="60" hidden="1" x14ac:dyDescent="0.25">
      <c r="A2441">
        <v>2439</v>
      </c>
      <c r="B2441" s="3" t="s">
        <v>2440</v>
      </c>
      <c r="C2441" s="9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f t="shared" si="229"/>
        <v>42295.818622685183</v>
      </c>
      <c r="K2441" s="10">
        <f t="shared" si="230"/>
        <v>2015</v>
      </c>
      <c r="L2441">
        <v>1442605129</v>
      </c>
      <c r="M2441" s="14">
        <f t="shared" si="231"/>
        <v>42265.818622685183</v>
      </c>
      <c r="N2441" s="10">
        <f t="shared" si="232"/>
        <v>2015</v>
      </c>
      <c r="O2441" t="b">
        <v>0</v>
      </c>
      <c r="P2441">
        <v>0</v>
      </c>
      <c r="Q2441" s="10">
        <f t="shared" si="228"/>
        <v>0</v>
      </c>
      <c r="R2441" s="10">
        <f t="shared" si="233"/>
        <v>0</v>
      </c>
      <c r="S2441" t="b">
        <v>0</v>
      </c>
      <c r="T2441" t="s">
        <v>8282</v>
      </c>
      <c r="U2441" s="12" t="s">
        <v>8345</v>
      </c>
      <c r="V2441" t="s">
        <v>8346</v>
      </c>
    </row>
    <row r="2442" spans="1:22" ht="30" hidden="1" x14ac:dyDescent="0.25">
      <c r="A2442">
        <v>2440</v>
      </c>
      <c r="B2442" s="3" t="s">
        <v>2441</v>
      </c>
      <c r="C2442" s="9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f t="shared" si="229"/>
        <v>42413.899456018517</v>
      </c>
      <c r="K2442" s="10">
        <f t="shared" si="230"/>
        <v>2016</v>
      </c>
      <c r="L2442">
        <v>1452807313</v>
      </c>
      <c r="M2442" s="14">
        <f t="shared" si="231"/>
        <v>42383.899456018517</v>
      </c>
      <c r="N2442" s="10">
        <f t="shared" si="232"/>
        <v>2016</v>
      </c>
      <c r="O2442" t="b">
        <v>0</v>
      </c>
      <c r="P2442">
        <v>2</v>
      </c>
      <c r="Q2442" s="10">
        <f t="shared" si="228"/>
        <v>0</v>
      </c>
      <c r="R2442" s="10">
        <f t="shared" si="233"/>
        <v>5</v>
      </c>
      <c r="S2442" t="b">
        <v>0</v>
      </c>
      <c r="T2442" t="s">
        <v>8282</v>
      </c>
      <c r="U2442" s="12" t="s">
        <v>8345</v>
      </c>
      <c r="V2442" t="s">
        <v>8346</v>
      </c>
    </row>
    <row r="2443" spans="1:22" ht="30" hidden="1" x14ac:dyDescent="0.25">
      <c r="A2443">
        <v>2441</v>
      </c>
      <c r="B2443" s="3" t="s">
        <v>2442</v>
      </c>
      <c r="C2443" s="9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f t="shared" si="229"/>
        <v>42208.207638888889</v>
      </c>
      <c r="K2443" s="10">
        <f t="shared" si="230"/>
        <v>2015</v>
      </c>
      <c r="L2443">
        <v>1435806054</v>
      </c>
      <c r="M2443" s="14">
        <f t="shared" si="231"/>
        <v>42187.125625000001</v>
      </c>
      <c r="N2443" s="10">
        <f t="shared" si="232"/>
        <v>2015</v>
      </c>
      <c r="O2443" t="b">
        <v>0</v>
      </c>
      <c r="P2443">
        <v>109</v>
      </c>
      <c r="Q2443" s="10">
        <f t="shared" si="228"/>
        <v>108</v>
      </c>
      <c r="R2443" s="10">
        <f t="shared" si="233"/>
        <v>74.23</v>
      </c>
      <c r="S2443" t="b">
        <v>1</v>
      </c>
      <c r="T2443" t="s">
        <v>8296</v>
      </c>
      <c r="U2443" s="12" t="s">
        <v>8345</v>
      </c>
      <c r="V2443" t="s">
        <v>8361</v>
      </c>
    </row>
    <row r="2444" spans="1:22" ht="30" hidden="1" x14ac:dyDescent="0.25">
      <c r="A2444">
        <v>2442</v>
      </c>
      <c r="B2444" s="3" t="s">
        <v>2443</v>
      </c>
      <c r="C2444" s="9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f t="shared" si="229"/>
        <v>42082.625324074077</v>
      </c>
      <c r="K2444" s="10">
        <f t="shared" si="230"/>
        <v>2015</v>
      </c>
      <c r="L2444">
        <v>1424188828</v>
      </c>
      <c r="M2444" s="14">
        <f t="shared" si="231"/>
        <v>42052.666990740734</v>
      </c>
      <c r="N2444" s="10">
        <f t="shared" si="232"/>
        <v>2015</v>
      </c>
      <c r="O2444" t="b">
        <v>0</v>
      </c>
      <c r="P2444">
        <v>372</v>
      </c>
      <c r="Q2444" s="10">
        <f t="shared" si="228"/>
        <v>126</v>
      </c>
      <c r="R2444" s="10">
        <f t="shared" si="233"/>
        <v>81.25</v>
      </c>
      <c r="S2444" t="b">
        <v>1</v>
      </c>
      <c r="T2444" t="s">
        <v>8296</v>
      </c>
      <c r="U2444" s="12" t="s">
        <v>8345</v>
      </c>
      <c r="V2444" t="s">
        <v>8361</v>
      </c>
    </row>
    <row r="2445" spans="1:22" ht="60" hidden="1" x14ac:dyDescent="0.25">
      <c r="A2445">
        <v>2443</v>
      </c>
      <c r="B2445" s="3" t="s">
        <v>2444</v>
      </c>
      <c r="C2445" s="9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f t="shared" si="229"/>
        <v>41866.625254629631</v>
      </c>
      <c r="K2445" s="10">
        <f t="shared" si="230"/>
        <v>2014</v>
      </c>
      <c r="L2445">
        <v>1405522822</v>
      </c>
      <c r="M2445" s="14">
        <f t="shared" si="231"/>
        <v>41836.625254629631</v>
      </c>
      <c r="N2445" s="10">
        <f t="shared" si="232"/>
        <v>2014</v>
      </c>
      <c r="O2445" t="b">
        <v>0</v>
      </c>
      <c r="P2445">
        <v>311</v>
      </c>
      <c r="Q2445" s="10">
        <f t="shared" si="228"/>
        <v>203</v>
      </c>
      <c r="R2445" s="10">
        <f t="shared" si="233"/>
        <v>130.22999999999999</v>
      </c>
      <c r="S2445" t="b">
        <v>1</v>
      </c>
      <c r="T2445" t="s">
        <v>8296</v>
      </c>
      <c r="U2445" s="12" t="s">
        <v>8345</v>
      </c>
      <c r="V2445" t="s">
        <v>8361</v>
      </c>
    </row>
    <row r="2446" spans="1:22" ht="60" hidden="1" x14ac:dyDescent="0.25">
      <c r="A2446">
        <v>2444</v>
      </c>
      <c r="B2446" s="3" t="s">
        <v>2445</v>
      </c>
      <c r="C2446" s="9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f t="shared" si="229"/>
        <v>42515.754525462966</v>
      </c>
      <c r="K2446" s="10">
        <f t="shared" si="230"/>
        <v>2016</v>
      </c>
      <c r="L2446">
        <v>1461607591</v>
      </c>
      <c r="M2446" s="14">
        <f t="shared" si="231"/>
        <v>42485.754525462966</v>
      </c>
      <c r="N2446" s="10">
        <f t="shared" si="232"/>
        <v>2016</v>
      </c>
      <c r="O2446" t="b">
        <v>0</v>
      </c>
      <c r="P2446">
        <v>61</v>
      </c>
      <c r="Q2446" s="10">
        <f t="shared" si="228"/>
        <v>109</v>
      </c>
      <c r="R2446" s="10">
        <f t="shared" si="233"/>
        <v>53.41</v>
      </c>
      <c r="S2446" t="b">
        <v>1</v>
      </c>
      <c r="T2446" t="s">
        <v>8296</v>
      </c>
      <c r="U2446" s="12" t="s">
        <v>8345</v>
      </c>
      <c r="V2446" t="s">
        <v>8361</v>
      </c>
    </row>
    <row r="2447" spans="1:22" ht="60" hidden="1" x14ac:dyDescent="0.25">
      <c r="A2447">
        <v>2445</v>
      </c>
      <c r="B2447" s="3" t="s">
        <v>2446</v>
      </c>
      <c r="C2447" s="9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f t="shared" si="229"/>
        <v>42273.190057870372</v>
      </c>
      <c r="K2447" s="10">
        <f t="shared" si="230"/>
        <v>2015</v>
      </c>
      <c r="L2447">
        <v>1440650021</v>
      </c>
      <c r="M2447" s="14">
        <f t="shared" si="231"/>
        <v>42243.190057870372</v>
      </c>
      <c r="N2447" s="10">
        <f t="shared" si="232"/>
        <v>2015</v>
      </c>
      <c r="O2447" t="b">
        <v>0</v>
      </c>
      <c r="P2447">
        <v>115</v>
      </c>
      <c r="Q2447" s="10">
        <f t="shared" si="228"/>
        <v>173</v>
      </c>
      <c r="R2447" s="10">
        <f t="shared" si="233"/>
        <v>75.13</v>
      </c>
      <c r="S2447" t="b">
        <v>1</v>
      </c>
      <c r="T2447" t="s">
        <v>8296</v>
      </c>
      <c r="U2447" s="12" t="s">
        <v>8345</v>
      </c>
      <c r="V2447" t="s">
        <v>8361</v>
      </c>
    </row>
    <row r="2448" spans="1:22" ht="60" hidden="1" x14ac:dyDescent="0.25">
      <c r="A2448">
        <v>2446</v>
      </c>
      <c r="B2448" s="3" t="s">
        <v>2447</v>
      </c>
      <c r="C2448" s="9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f t="shared" si="229"/>
        <v>42700.64434027778</v>
      </c>
      <c r="K2448" s="10">
        <f t="shared" si="230"/>
        <v>2016</v>
      </c>
      <c r="L2448">
        <v>1477578471</v>
      </c>
      <c r="M2448" s="14">
        <f t="shared" si="231"/>
        <v>42670.602673611109</v>
      </c>
      <c r="N2448" s="10">
        <f t="shared" si="232"/>
        <v>2016</v>
      </c>
      <c r="O2448" t="b">
        <v>0</v>
      </c>
      <c r="P2448">
        <v>111</v>
      </c>
      <c r="Q2448" s="10">
        <f t="shared" si="228"/>
        <v>168</v>
      </c>
      <c r="R2448" s="10">
        <f t="shared" si="233"/>
        <v>75.67</v>
      </c>
      <c r="S2448" t="b">
        <v>1</v>
      </c>
      <c r="T2448" t="s">
        <v>8296</v>
      </c>
      <c r="U2448" s="12" t="s">
        <v>8345</v>
      </c>
      <c r="V2448" t="s">
        <v>8361</v>
      </c>
    </row>
    <row r="2449" spans="1:22" ht="60" hidden="1" x14ac:dyDescent="0.25">
      <c r="A2449">
        <v>2447</v>
      </c>
      <c r="B2449" s="3" t="s">
        <v>2448</v>
      </c>
      <c r="C2449" s="9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f t="shared" si="229"/>
        <v>42686.166666666672</v>
      </c>
      <c r="K2449" s="10">
        <f t="shared" si="230"/>
        <v>2016</v>
      </c>
      <c r="L2449">
        <v>1476184593</v>
      </c>
      <c r="M2449" s="14">
        <f t="shared" si="231"/>
        <v>42654.469826388886</v>
      </c>
      <c r="N2449" s="10">
        <f t="shared" si="232"/>
        <v>2016</v>
      </c>
      <c r="O2449" t="b">
        <v>0</v>
      </c>
      <c r="P2449">
        <v>337</v>
      </c>
      <c r="Q2449" s="10">
        <f t="shared" si="228"/>
        <v>427</v>
      </c>
      <c r="R2449" s="10">
        <f t="shared" si="233"/>
        <v>31.69</v>
      </c>
      <c r="S2449" t="b">
        <v>1</v>
      </c>
      <c r="T2449" t="s">
        <v>8296</v>
      </c>
      <c r="U2449" s="12" t="s">
        <v>8345</v>
      </c>
      <c r="V2449" t="s">
        <v>8361</v>
      </c>
    </row>
    <row r="2450" spans="1:22" ht="60" hidden="1" x14ac:dyDescent="0.25">
      <c r="A2450">
        <v>2448</v>
      </c>
      <c r="B2450" s="3" t="s">
        <v>2449</v>
      </c>
      <c r="C2450" s="9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f t="shared" si="229"/>
        <v>42613.233333333337</v>
      </c>
      <c r="K2450" s="10">
        <f t="shared" si="230"/>
        <v>2016</v>
      </c>
      <c r="L2450">
        <v>1472110513</v>
      </c>
      <c r="M2450" s="14">
        <f t="shared" si="231"/>
        <v>42607.316122685181</v>
      </c>
      <c r="N2450" s="10">
        <f t="shared" si="232"/>
        <v>2016</v>
      </c>
      <c r="O2450" t="b">
        <v>0</v>
      </c>
      <c r="P2450">
        <v>9</v>
      </c>
      <c r="Q2450" s="10">
        <f t="shared" si="228"/>
        <v>108</v>
      </c>
      <c r="R2450" s="10">
        <f t="shared" si="233"/>
        <v>47.78</v>
      </c>
      <c r="S2450" t="b">
        <v>1</v>
      </c>
      <c r="T2450" t="s">
        <v>8296</v>
      </c>
      <c r="U2450" s="12" t="s">
        <v>8345</v>
      </c>
      <c r="V2450" t="s">
        <v>8361</v>
      </c>
    </row>
    <row r="2451" spans="1:22" ht="45" hidden="1" x14ac:dyDescent="0.25">
      <c r="A2451">
        <v>2449</v>
      </c>
      <c r="B2451" s="3" t="s">
        <v>2450</v>
      </c>
      <c r="C2451" s="9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f t="shared" si="229"/>
        <v>41973.184201388889</v>
      </c>
      <c r="K2451" s="10">
        <f t="shared" si="230"/>
        <v>2014</v>
      </c>
      <c r="L2451">
        <v>1414725915</v>
      </c>
      <c r="M2451" s="14">
        <f t="shared" si="231"/>
        <v>41943.142534722225</v>
      </c>
      <c r="N2451" s="10">
        <f t="shared" si="232"/>
        <v>2014</v>
      </c>
      <c r="O2451" t="b">
        <v>0</v>
      </c>
      <c r="P2451">
        <v>120</v>
      </c>
      <c r="Q2451" s="10">
        <f t="shared" si="228"/>
        <v>108</v>
      </c>
      <c r="R2451" s="10">
        <f t="shared" si="233"/>
        <v>90</v>
      </c>
      <c r="S2451" t="b">
        <v>1</v>
      </c>
      <c r="T2451" t="s">
        <v>8296</v>
      </c>
      <c r="U2451" s="12" t="s">
        <v>8345</v>
      </c>
      <c r="V2451" t="s">
        <v>8361</v>
      </c>
    </row>
    <row r="2452" spans="1:22" ht="60" hidden="1" x14ac:dyDescent="0.25">
      <c r="A2452">
        <v>2450</v>
      </c>
      <c r="B2452" s="3" t="s">
        <v>2451</v>
      </c>
      <c r="C2452" s="9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f t="shared" si="229"/>
        <v>41940.132638888892</v>
      </c>
      <c r="K2452" s="10">
        <f t="shared" si="230"/>
        <v>2014</v>
      </c>
      <c r="L2452">
        <v>1411177456</v>
      </c>
      <c r="M2452" s="14">
        <f t="shared" si="231"/>
        <v>41902.07240740741</v>
      </c>
      <c r="N2452" s="10">
        <f t="shared" si="232"/>
        <v>2014</v>
      </c>
      <c r="O2452" t="b">
        <v>0</v>
      </c>
      <c r="P2452">
        <v>102</v>
      </c>
      <c r="Q2452" s="10">
        <f t="shared" si="228"/>
        <v>102</v>
      </c>
      <c r="R2452" s="10">
        <f t="shared" si="233"/>
        <v>149.31</v>
      </c>
      <c r="S2452" t="b">
        <v>1</v>
      </c>
      <c r="T2452" t="s">
        <v>8296</v>
      </c>
      <c r="U2452" s="12" t="s">
        <v>8345</v>
      </c>
      <c r="V2452" t="s">
        <v>8361</v>
      </c>
    </row>
    <row r="2453" spans="1:22" ht="60" hidden="1" x14ac:dyDescent="0.25">
      <c r="A2453">
        <v>2451</v>
      </c>
      <c r="B2453" s="3" t="s">
        <v>2452</v>
      </c>
      <c r="C2453" s="9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f t="shared" si="229"/>
        <v>42799.908449074079</v>
      </c>
      <c r="K2453" s="10">
        <f t="shared" si="230"/>
        <v>2017</v>
      </c>
      <c r="L2453">
        <v>1487022490</v>
      </c>
      <c r="M2453" s="14">
        <f t="shared" si="231"/>
        <v>42779.908449074079</v>
      </c>
      <c r="N2453" s="10">
        <f t="shared" si="232"/>
        <v>2017</v>
      </c>
      <c r="O2453" t="b">
        <v>0</v>
      </c>
      <c r="P2453">
        <v>186</v>
      </c>
      <c r="Q2453" s="10">
        <f t="shared" si="228"/>
        <v>115</v>
      </c>
      <c r="R2453" s="10">
        <f t="shared" si="233"/>
        <v>62.07</v>
      </c>
      <c r="S2453" t="b">
        <v>1</v>
      </c>
      <c r="T2453" t="s">
        <v>8296</v>
      </c>
      <c r="U2453" s="12" t="s">
        <v>8345</v>
      </c>
      <c r="V2453" t="s">
        <v>8361</v>
      </c>
    </row>
    <row r="2454" spans="1:22" ht="60" hidden="1" x14ac:dyDescent="0.25">
      <c r="A2454">
        <v>2452</v>
      </c>
      <c r="B2454" s="3" t="s">
        <v>2453</v>
      </c>
      <c r="C2454" s="9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f t="shared" si="229"/>
        <v>42367.958333333328</v>
      </c>
      <c r="K2454" s="10">
        <f t="shared" si="230"/>
        <v>2015</v>
      </c>
      <c r="L2454">
        <v>1448914500</v>
      </c>
      <c r="M2454" s="14">
        <f t="shared" si="231"/>
        <v>42338.84375</v>
      </c>
      <c r="N2454" s="10">
        <f t="shared" si="232"/>
        <v>2015</v>
      </c>
      <c r="O2454" t="b">
        <v>0</v>
      </c>
      <c r="P2454">
        <v>15</v>
      </c>
      <c r="Q2454" s="10">
        <f t="shared" si="228"/>
        <v>134</v>
      </c>
      <c r="R2454" s="10">
        <f t="shared" si="233"/>
        <v>53.4</v>
      </c>
      <c r="S2454" t="b">
        <v>1</v>
      </c>
      <c r="T2454" t="s">
        <v>8296</v>
      </c>
      <c r="U2454" s="12" t="s">
        <v>8345</v>
      </c>
      <c r="V2454" t="s">
        <v>8361</v>
      </c>
    </row>
    <row r="2455" spans="1:22" ht="60" hidden="1" x14ac:dyDescent="0.25">
      <c r="A2455">
        <v>2453</v>
      </c>
      <c r="B2455" s="3" t="s">
        <v>2454</v>
      </c>
      <c r="C2455" s="9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f t="shared" si="229"/>
        <v>42768.692233796297</v>
      </c>
      <c r="K2455" s="10">
        <f t="shared" si="230"/>
        <v>2017</v>
      </c>
      <c r="L2455">
        <v>1483461409</v>
      </c>
      <c r="M2455" s="14">
        <f t="shared" si="231"/>
        <v>42738.692233796297</v>
      </c>
      <c r="N2455" s="10">
        <f t="shared" si="232"/>
        <v>2017</v>
      </c>
      <c r="O2455" t="b">
        <v>0</v>
      </c>
      <c r="P2455">
        <v>67</v>
      </c>
      <c r="Q2455" s="10">
        <f t="shared" si="228"/>
        <v>155</v>
      </c>
      <c r="R2455" s="10">
        <f t="shared" si="233"/>
        <v>69.27</v>
      </c>
      <c r="S2455" t="b">
        <v>1</v>
      </c>
      <c r="T2455" t="s">
        <v>8296</v>
      </c>
      <c r="U2455" s="12" t="s">
        <v>8345</v>
      </c>
      <c r="V2455" t="s">
        <v>8361</v>
      </c>
    </row>
    <row r="2456" spans="1:22" ht="45" hidden="1" x14ac:dyDescent="0.25">
      <c r="A2456">
        <v>2454</v>
      </c>
      <c r="B2456" s="3" t="s">
        <v>2455</v>
      </c>
      <c r="C2456" s="9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f t="shared" si="229"/>
        <v>42805.201481481476</v>
      </c>
      <c r="K2456" s="10">
        <f t="shared" si="230"/>
        <v>2017</v>
      </c>
      <c r="L2456">
        <v>1486183808</v>
      </c>
      <c r="M2456" s="14">
        <f t="shared" si="231"/>
        <v>42770.201481481476</v>
      </c>
      <c r="N2456" s="10">
        <f t="shared" si="232"/>
        <v>2017</v>
      </c>
      <c r="O2456" t="b">
        <v>0</v>
      </c>
      <c r="P2456">
        <v>130</v>
      </c>
      <c r="Q2456" s="10">
        <f t="shared" si="228"/>
        <v>101</v>
      </c>
      <c r="R2456" s="10">
        <f t="shared" si="233"/>
        <v>271.51</v>
      </c>
      <c r="S2456" t="b">
        <v>1</v>
      </c>
      <c r="T2456" t="s">
        <v>8296</v>
      </c>
      <c r="U2456" s="12" t="s">
        <v>8345</v>
      </c>
      <c r="V2456" t="s">
        <v>8361</v>
      </c>
    </row>
    <row r="2457" spans="1:22" ht="45" hidden="1" x14ac:dyDescent="0.25">
      <c r="A2457">
        <v>2455</v>
      </c>
      <c r="B2457" s="3" t="s">
        <v>2456</v>
      </c>
      <c r="C2457" s="9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f t="shared" si="229"/>
        <v>42480.781828703708</v>
      </c>
      <c r="K2457" s="10">
        <f t="shared" si="230"/>
        <v>2016</v>
      </c>
      <c r="L2457">
        <v>1458758750</v>
      </c>
      <c r="M2457" s="14">
        <f t="shared" si="231"/>
        <v>42452.781828703708</v>
      </c>
      <c r="N2457" s="10">
        <f t="shared" si="232"/>
        <v>2016</v>
      </c>
      <c r="O2457" t="b">
        <v>0</v>
      </c>
      <c r="P2457">
        <v>16</v>
      </c>
      <c r="Q2457" s="10">
        <f t="shared" si="228"/>
        <v>182</v>
      </c>
      <c r="R2457" s="10">
        <f t="shared" si="233"/>
        <v>34.130000000000003</v>
      </c>
      <c r="S2457" t="b">
        <v>1</v>
      </c>
      <c r="T2457" t="s">
        <v>8296</v>
      </c>
      <c r="U2457" s="12" t="s">
        <v>8345</v>
      </c>
      <c r="V2457" t="s">
        <v>8361</v>
      </c>
    </row>
    <row r="2458" spans="1:22" ht="45" hidden="1" x14ac:dyDescent="0.25">
      <c r="A2458">
        <v>2456</v>
      </c>
      <c r="B2458" s="3" t="s">
        <v>2457</v>
      </c>
      <c r="C2458" s="9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f t="shared" si="229"/>
        <v>42791.961099537039</v>
      </c>
      <c r="K2458" s="10">
        <f t="shared" si="230"/>
        <v>2017</v>
      </c>
      <c r="L2458">
        <v>1485471839</v>
      </c>
      <c r="M2458" s="14">
        <f t="shared" si="231"/>
        <v>42761.961099537039</v>
      </c>
      <c r="N2458" s="10">
        <f t="shared" si="232"/>
        <v>2017</v>
      </c>
      <c r="O2458" t="b">
        <v>0</v>
      </c>
      <c r="P2458">
        <v>67</v>
      </c>
      <c r="Q2458" s="10">
        <f t="shared" si="228"/>
        <v>181</v>
      </c>
      <c r="R2458" s="10">
        <f t="shared" si="233"/>
        <v>40.49</v>
      </c>
      <c r="S2458" t="b">
        <v>1</v>
      </c>
      <c r="T2458" t="s">
        <v>8296</v>
      </c>
      <c r="U2458" s="12" t="s">
        <v>8345</v>
      </c>
      <c r="V2458" t="s">
        <v>8361</v>
      </c>
    </row>
    <row r="2459" spans="1:22" ht="45" hidden="1" x14ac:dyDescent="0.25">
      <c r="A2459">
        <v>2457</v>
      </c>
      <c r="B2459" s="3" t="s">
        <v>2458</v>
      </c>
      <c r="C2459" s="9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f t="shared" si="229"/>
        <v>42453.560833333337</v>
      </c>
      <c r="K2459" s="10">
        <f t="shared" si="230"/>
        <v>2016</v>
      </c>
      <c r="L2459">
        <v>1456237656</v>
      </c>
      <c r="M2459" s="14">
        <f t="shared" si="231"/>
        <v>42423.602500000001</v>
      </c>
      <c r="N2459" s="10">
        <f t="shared" si="232"/>
        <v>2016</v>
      </c>
      <c r="O2459" t="b">
        <v>0</v>
      </c>
      <c r="P2459">
        <v>124</v>
      </c>
      <c r="Q2459" s="10">
        <f t="shared" si="228"/>
        <v>102</v>
      </c>
      <c r="R2459" s="10">
        <f t="shared" si="233"/>
        <v>189.76</v>
      </c>
      <c r="S2459" t="b">
        <v>1</v>
      </c>
      <c r="T2459" t="s">
        <v>8296</v>
      </c>
      <c r="U2459" s="12" t="s">
        <v>8345</v>
      </c>
      <c r="V2459" t="s">
        <v>8361</v>
      </c>
    </row>
    <row r="2460" spans="1:22" ht="60" hidden="1" x14ac:dyDescent="0.25">
      <c r="A2460">
        <v>2458</v>
      </c>
      <c r="B2460" s="3" t="s">
        <v>2459</v>
      </c>
      <c r="C2460" s="9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f t="shared" si="229"/>
        <v>42530.791666666672</v>
      </c>
      <c r="K2460" s="10">
        <f t="shared" si="230"/>
        <v>2016</v>
      </c>
      <c r="L2460">
        <v>1462481718</v>
      </c>
      <c r="M2460" s="14">
        <f t="shared" si="231"/>
        <v>42495.871736111112</v>
      </c>
      <c r="N2460" s="10">
        <f t="shared" si="232"/>
        <v>2016</v>
      </c>
      <c r="O2460" t="b">
        <v>0</v>
      </c>
      <c r="P2460">
        <v>80</v>
      </c>
      <c r="Q2460" s="10">
        <f t="shared" si="228"/>
        <v>110</v>
      </c>
      <c r="R2460" s="10">
        <f t="shared" si="233"/>
        <v>68.86</v>
      </c>
      <c r="S2460" t="b">
        <v>1</v>
      </c>
      <c r="T2460" t="s">
        <v>8296</v>
      </c>
      <c r="U2460" s="12" t="s">
        <v>8345</v>
      </c>
      <c r="V2460" t="s">
        <v>8361</v>
      </c>
    </row>
    <row r="2461" spans="1:22" ht="60" hidden="1" x14ac:dyDescent="0.25">
      <c r="A2461">
        <v>2459</v>
      </c>
      <c r="B2461" s="3" t="s">
        <v>2460</v>
      </c>
      <c r="C2461" s="9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f t="shared" si="229"/>
        <v>42452.595891203702</v>
      </c>
      <c r="K2461" s="10">
        <f t="shared" si="230"/>
        <v>2016</v>
      </c>
      <c r="L2461">
        <v>1454858285</v>
      </c>
      <c r="M2461" s="14">
        <f t="shared" si="231"/>
        <v>42407.637557870374</v>
      </c>
      <c r="N2461" s="10">
        <f t="shared" si="232"/>
        <v>2016</v>
      </c>
      <c r="O2461" t="b">
        <v>0</v>
      </c>
      <c r="P2461">
        <v>282</v>
      </c>
      <c r="Q2461" s="10">
        <f t="shared" si="228"/>
        <v>102</v>
      </c>
      <c r="R2461" s="10">
        <f t="shared" si="233"/>
        <v>108.78</v>
      </c>
      <c r="S2461" t="b">
        <v>1</v>
      </c>
      <c r="T2461" t="s">
        <v>8296</v>
      </c>
      <c r="U2461" s="12" t="s">
        <v>8345</v>
      </c>
      <c r="V2461" t="s">
        <v>8361</v>
      </c>
    </row>
    <row r="2462" spans="1:22" ht="60" hidden="1" x14ac:dyDescent="0.25">
      <c r="A2462">
        <v>2460</v>
      </c>
      <c r="B2462" s="3" t="s">
        <v>2461</v>
      </c>
      <c r="C2462" s="9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f t="shared" si="229"/>
        <v>42738.178472222222</v>
      </c>
      <c r="K2462" s="10">
        <f t="shared" si="230"/>
        <v>2017</v>
      </c>
      <c r="L2462">
        <v>1480480167</v>
      </c>
      <c r="M2462" s="14">
        <f t="shared" si="231"/>
        <v>42704.187118055561</v>
      </c>
      <c r="N2462" s="10">
        <f t="shared" si="232"/>
        <v>2016</v>
      </c>
      <c r="O2462" t="b">
        <v>0</v>
      </c>
      <c r="P2462">
        <v>68</v>
      </c>
      <c r="Q2462" s="10">
        <f t="shared" si="228"/>
        <v>101</v>
      </c>
      <c r="R2462" s="10">
        <f t="shared" si="233"/>
        <v>125.99</v>
      </c>
      <c r="S2462" t="b">
        <v>1</v>
      </c>
      <c r="T2462" t="s">
        <v>8296</v>
      </c>
      <c r="U2462" s="12" t="s">
        <v>8345</v>
      </c>
      <c r="V2462" t="s">
        <v>8361</v>
      </c>
    </row>
    <row r="2463" spans="1:22" ht="60" hidden="1" x14ac:dyDescent="0.25">
      <c r="A2463">
        <v>2461</v>
      </c>
      <c r="B2463" s="3" t="s">
        <v>2462</v>
      </c>
      <c r="C2463" s="9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f t="shared" si="229"/>
        <v>40817.125</v>
      </c>
      <c r="K2463" s="10">
        <f t="shared" si="230"/>
        <v>2011</v>
      </c>
      <c r="L2463">
        <v>1314577097</v>
      </c>
      <c r="M2463" s="14">
        <f t="shared" si="231"/>
        <v>40784.012696759259</v>
      </c>
      <c r="N2463" s="10">
        <f t="shared" si="232"/>
        <v>2011</v>
      </c>
      <c r="O2463" t="b">
        <v>0</v>
      </c>
      <c r="P2463">
        <v>86</v>
      </c>
      <c r="Q2463" s="10">
        <f t="shared" si="228"/>
        <v>104</v>
      </c>
      <c r="R2463" s="10">
        <f t="shared" si="233"/>
        <v>90.52</v>
      </c>
      <c r="S2463" t="b">
        <v>1</v>
      </c>
      <c r="T2463" t="s">
        <v>8277</v>
      </c>
      <c r="U2463" s="12" t="s">
        <v>8334</v>
      </c>
      <c r="V2463" t="s">
        <v>8338</v>
      </c>
    </row>
    <row r="2464" spans="1:22" ht="60" hidden="1" x14ac:dyDescent="0.25">
      <c r="A2464">
        <v>2462</v>
      </c>
      <c r="B2464" s="3" t="s">
        <v>2463</v>
      </c>
      <c r="C2464" s="9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f t="shared" si="229"/>
        <v>41109.186296296299</v>
      </c>
      <c r="K2464" s="10">
        <f t="shared" si="230"/>
        <v>2012</v>
      </c>
      <c r="L2464">
        <v>1340944096</v>
      </c>
      <c r="M2464" s="14">
        <f t="shared" si="231"/>
        <v>41089.186296296299</v>
      </c>
      <c r="N2464" s="10">
        <f t="shared" si="232"/>
        <v>2012</v>
      </c>
      <c r="O2464" t="b">
        <v>0</v>
      </c>
      <c r="P2464">
        <v>115</v>
      </c>
      <c r="Q2464" s="10">
        <f t="shared" si="228"/>
        <v>111</v>
      </c>
      <c r="R2464" s="10">
        <f t="shared" si="233"/>
        <v>28.88</v>
      </c>
      <c r="S2464" t="b">
        <v>1</v>
      </c>
      <c r="T2464" t="s">
        <v>8277</v>
      </c>
      <c r="U2464" s="12" t="s">
        <v>8334</v>
      </c>
      <c r="V2464" t="s">
        <v>8338</v>
      </c>
    </row>
    <row r="2465" spans="1:22" ht="30" hidden="1" x14ac:dyDescent="0.25">
      <c r="A2465">
        <v>2463</v>
      </c>
      <c r="B2465" s="3" t="s">
        <v>2464</v>
      </c>
      <c r="C2465" s="9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f t="shared" si="229"/>
        <v>41380.791666666664</v>
      </c>
      <c r="K2465" s="10">
        <f t="shared" si="230"/>
        <v>2013</v>
      </c>
      <c r="L2465">
        <v>1362710425</v>
      </c>
      <c r="M2465" s="14">
        <f t="shared" si="231"/>
        <v>41341.111400462964</v>
      </c>
      <c r="N2465" s="10">
        <f t="shared" si="232"/>
        <v>2013</v>
      </c>
      <c r="O2465" t="b">
        <v>0</v>
      </c>
      <c r="P2465">
        <v>75</v>
      </c>
      <c r="Q2465" s="10">
        <f t="shared" si="228"/>
        <v>116</v>
      </c>
      <c r="R2465" s="10">
        <f t="shared" si="233"/>
        <v>31</v>
      </c>
      <c r="S2465" t="b">
        <v>1</v>
      </c>
      <c r="T2465" t="s">
        <v>8277</v>
      </c>
      <c r="U2465" s="12" t="s">
        <v>8334</v>
      </c>
      <c r="V2465" t="s">
        <v>8338</v>
      </c>
    </row>
    <row r="2466" spans="1:22" ht="45" hidden="1" x14ac:dyDescent="0.25">
      <c r="A2466">
        <v>2464</v>
      </c>
      <c r="B2466" s="3" t="s">
        <v>2465</v>
      </c>
      <c r="C2466" s="9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f t="shared" si="229"/>
        <v>42277.811805555553</v>
      </c>
      <c r="K2466" s="10">
        <f t="shared" si="230"/>
        <v>2015</v>
      </c>
      <c r="L2466">
        <v>1441143397</v>
      </c>
      <c r="M2466" s="14">
        <f t="shared" si="231"/>
        <v>42248.90042824074</v>
      </c>
      <c r="N2466" s="10">
        <f t="shared" si="232"/>
        <v>2015</v>
      </c>
      <c r="O2466" t="b">
        <v>0</v>
      </c>
      <c r="P2466">
        <v>43</v>
      </c>
      <c r="Q2466" s="10">
        <f t="shared" si="228"/>
        <v>111</v>
      </c>
      <c r="R2466" s="10">
        <f t="shared" si="233"/>
        <v>51.67</v>
      </c>
      <c r="S2466" t="b">
        <v>1</v>
      </c>
      <c r="T2466" t="s">
        <v>8277</v>
      </c>
      <c r="U2466" s="12" t="s">
        <v>8334</v>
      </c>
      <c r="V2466" t="s">
        <v>8338</v>
      </c>
    </row>
    <row r="2467" spans="1:22" ht="45" hidden="1" x14ac:dyDescent="0.25">
      <c r="A2467">
        <v>2465</v>
      </c>
      <c r="B2467" s="3" t="s">
        <v>2466</v>
      </c>
      <c r="C2467" s="9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f t="shared" si="229"/>
        <v>41175.719305555554</v>
      </c>
      <c r="K2467" s="10">
        <f t="shared" si="230"/>
        <v>2012</v>
      </c>
      <c r="L2467">
        <v>1345828548</v>
      </c>
      <c r="M2467" s="14">
        <f t="shared" si="231"/>
        <v>41145.719305555554</v>
      </c>
      <c r="N2467" s="10">
        <f t="shared" si="232"/>
        <v>2012</v>
      </c>
      <c r="O2467" t="b">
        <v>0</v>
      </c>
      <c r="P2467">
        <v>48</v>
      </c>
      <c r="Q2467" s="10">
        <f t="shared" si="228"/>
        <v>180</v>
      </c>
      <c r="R2467" s="10">
        <f t="shared" si="233"/>
        <v>26.27</v>
      </c>
      <c r="S2467" t="b">
        <v>1</v>
      </c>
      <c r="T2467" t="s">
        <v>8277</v>
      </c>
      <c r="U2467" s="12" t="s">
        <v>8334</v>
      </c>
      <c r="V2467" t="s">
        <v>8338</v>
      </c>
    </row>
    <row r="2468" spans="1:22" ht="45" hidden="1" x14ac:dyDescent="0.25">
      <c r="A2468">
        <v>2466</v>
      </c>
      <c r="B2468" s="3" t="s">
        <v>2467</v>
      </c>
      <c r="C2468" s="9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f t="shared" si="229"/>
        <v>41403.102465277778</v>
      </c>
      <c r="K2468" s="10">
        <f t="shared" si="230"/>
        <v>2013</v>
      </c>
      <c r="L2468">
        <v>1365474453</v>
      </c>
      <c r="M2468" s="14">
        <f t="shared" si="231"/>
        <v>41373.102465277778</v>
      </c>
      <c r="N2468" s="10">
        <f t="shared" si="232"/>
        <v>2013</v>
      </c>
      <c r="O2468" t="b">
        <v>0</v>
      </c>
      <c r="P2468">
        <v>52</v>
      </c>
      <c r="Q2468" s="10">
        <f t="shared" si="228"/>
        <v>100</v>
      </c>
      <c r="R2468" s="10">
        <f t="shared" si="233"/>
        <v>48.08</v>
      </c>
      <c r="S2468" t="b">
        <v>1</v>
      </c>
      <c r="T2468" t="s">
        <v>8277</v>
      </c>
      <c r="U2468" s="12" t="s">
        <v>8334</v>
      </c>
      <c r="V2468" t="s">
        <v>8338</v>
      </c>
    </row>
    <row r="2469" spans="1:22" ht="45" hidden="1" x14ac:dyDescent="0.25">
      <c r="A2469">
        <v>2467</v>
      </c>
      <c r="B2469" s="3" t="s">
        <v>2468</v>
      </c>
      <c r="C2469" s="9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f t="shared" si="229"/>
        <v>41039.708333333336</v>
      </c>
      <c r="K2469" s="10">
        <f t="shared" si="230"/>
        <v>2012</v>
      </c>
      <c r="L2469">
        <v>1335473931</v>
      </c>
      <c r="M2469" s="14">
        <f t="shared" si="231"/>
        <v>41025.874201388891</v>
      </c>
      <c r="N2469" s="10">
        <f t="shared" si="232"/>
        <v>2012</v>
      </c>
      <c r="O2469" t="b">
        <v>0</v>
      </c>
      <c r="P2469">
        <v>43</v>
      </c>
      <c r="Q2469" s="10">
        <f t="shared" si="228"/>
        <v>119</v>
      </c>
      <c r="R2469" s="10">
        <f t="shared" si="233"/>
        <v>27.56</v>
      </c>
      <c r="S2469" t="b">
        <v>1</v>
      </c>
      <c r="T2469" t="s">
        <v>8277</v>
      </c>
      <c r="U2469" s="12" t="s">
        <v>8334</v>
      </c>
      <c r="V2469" t="s">
        <v>8338</v>
      </c>
    </row>
    <row r="2470" spans="1:22" ht="45" hidden="1" x14ac:dyDescent="0.25">
      <c r="A2470">
        <v>2468</v>
      </c>
      <c r="B2470" s="3" t="s">
        <v>2469</v>
      </c>
      <c r="C2470" s="9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f t="shared" si="229"/>
        <v>41210.208333333336</v>
      </c>
      <c r="K2470" s="10">
        <f t="shared" si="230"/>
        <v>2012</v>
      </c>
      <c r="L2470">
        <v>1348285321</v>
      </c>
      <c r="M2470" s="14">
        <f t="shared" si="231"/>
        <v>41174.154178240737</v>
      </c>
      <c r="N2470" s="10">
        <f t="shared" si="232"/>
        <v>2012</v>
      </c>
      <c r="O2470" t="b">
        <v>0</v>
      </c>
      <c r="P2470">
        <v>58</v>
      </c>
      <c r="Q2470" s="10">
        <f t="shared" si="228"/>
        <v>107</v>
      </c>
      <c r="R2470" s="10">
        <f t="shared" si="233"/>
        <v>36.97</v>
      </c>
      <c r="S2470" t="b">
        <v>1</v>
      </c>
      <c r="T2470" t="s">
        <v>8277</v>
      </c>
      <c r="U2470" s="12" t="s">
        <v>8334</v>
      </c>
      <c r="V2470" t="s">
        <v>8338</v>
      </c>
    </row>
    <row r="2471" spans="1:22" ht="60" hidden="1" x14ac:dyDescent="0.25">
      <c r="A2471">
        <v>2469</v>
      </c>
      <c r="B2471" s="3" t="s">
        <v>2470</v>
      </c>
      <c r="C2471" s="9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f t="shared" si="229"/>
        <v>40582.429733796293</v>
      </c>
      <c r="K2471" s="10">
        <f t="shared" si="230"/>
        <v>2011</v>
      </c>
      <c r="L2471">
        <v>1295000329</v>
      </c>
      <c r="M2471" s="14">
        <f t="shared" si="231"/>
        <v>40557.429733796293</v>
      </c>
      <c r="N2471" s="10">
        <f t="shared" si="232"/>
        <v>2011</v>
      </c>
      <c r="O2471" t="b">
        <v>0</v>
      </c>
      <c r="P2471">
        <v>47</v>
      </c>
      <c r="Q2471" s="10">
        <f t="shared" si="228"/>
        <v>114</v>
      </c>
      <c r="R2471" s="10">
        <f t="shared" si="233"/>
        <v>29.02</v>
      </c>
      <c r="S2471" t="b">
        <v>1</v>
      </c>
      <c r="T2471" t="s">
        <v>8277</v>
      </c>
      <c r="U2471" s="12" t="s">
        <v>8334</v>
      </c>
      <c r="V2471" t="s">
        <v>8338</v>
      </c>
    </row>
    <row r="2472" spans="1:22" ht="45" hidden="1" x14ac:dyDescent="0.25">
      <c r="A2472">
        <v>2470</v>
      </c>
      <c r="B2472" s="3" t="s">
        <v>2471</v>
      </c>
      <c r="C2472" s="9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f t="shared" si="229"/>
        <v>41053.07471064815</v>
      </c>
      <c r="K2472" s="10">
        <f t="shared" si="230"/>
        <v>2012</v>
      </c>
      <c r="L2472">
        <v>1335232055</v>
      </c>
      <c r="M2472" s="14">
        <f t="shared" si="231"/>
        <v>41023.07471064815</v>
      </c>
      <c r="N2472" s="10">
        <f t="shared" si="232"/>
        <v>2012</v>
      </c>
      <c r="O2472" t="b">
        <v>0</v>
      </c>
      <c r="P2472">
        <v>36</v>
      </c>
      <c r="Q2472" s="10">
        <f t="shared" si="228"/>
        <v>103</v>
      </c>
      <c r="R2472" s="10">
        <f t="shared" si="233"/>
        <v>28.66</v>
      </c>
      <c r="S2472" t="b">
        <v>1</v>
      </c>
      <c r="T2472" t="s">
        <v>8277</v>
      </c>
      <c r="U2472" s="12" t="s">
        <v>8334</v>
      </c>
      <c r="V2472" t="s">
        <v>8338</v>
      </c>
    </row>
    <row r="2473" spans="1:22" ht="60" hidden="1" x14ac:dyDescent="0.25">
      <c r="A2473">
        <v>2471</v>
      </c>
      <c r="B2473" s="3" t="s">
        <v>2472</v>
      </c>
      <c r="C2473" s="9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f t="shared" si="229"/>
        <v>40933.992962962962</v>
      </c>
      <c r="K2473" s="10">
        <f t="shared" si="230"/>
        <v>2012</v>
      </c>
      <c r="L2473">
        <v>1324079392</v>
      </c>
      <c r="M2473" s="14">
        <f t="shared" si="231"/>
        <v>40893.992962962962</v>
      </c>
      <c r="N2473" s="10">
        <f t="shared" si="232"/>
        <v>2011</v>
      </c>
      <c r="O2473" t="b">
        <v>0</v>
      </c>
      <c r="P2473">
        <v>17</v>
      </c>
      <c r="Q2473" s="10">
        <f t="shared" si="228"/>
        <v>128</v>
      </c>
      <c r="R2473" s="10">
        <f t="shared" si="233"/>
        <v>37.65</v>
      </c>
      <c r="S2473" t="b">
        <v>1</v>
      </c>
      <c r="T2473" t="s">
        <v>8277</v>
      </c>
      <c r="U2473" s="12" t="s">
        <v>8334</v>
      </c>
      <c r="V2473" t="s">
        <v>8338</v>
      </c>
    </row>
    <row r="2474" spans="1:22" ht="60" hidden="1" x14ac:dyDescent="0.25">
      <c r="A2474">
        <v>2472</v>
      </c>
      <c r="B2474" s="3" t="s">
        <v>2473</v>
      </c>
      <c r="C2474" s="9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f t="shared" si="229"/>
        <v>40425.043749999997</v>
      </c>
      <c r="K2474" s="10">
        <f t="shared" si="230"/>
        <v>2010</v>
      </c>
      <c r="L2474">
        <v>1277433980</v>
      </c>
      <c r="M2474" s="14">
        <f t="shared" si="231"/>
        <v>40354.11550925926</v>
      </c>
      <c r="N2474" s="10">
        <f t="shared" si="232"/>
        <v>2010</v>
      </c>
      <c r="O2474" t="b">
        <v>0</v>
      </c>
      <c r="P2474">
        <v>104</v>
      </c>
      <c r="Q2474" s="10">
        <f t="shared" si="228"/>
        <v>136</v>
      </c>
      <c r="R2474" s="10">
        <f t="shared" si="233"/>
        <v>97.9</v>
      </c>
      <c r="S2474" t="b">
        <v>1</v>
      </c>
      <c r="T2474" t="s">
        <v>8277</v>
      </c>
      <c r="U2474" s="12" t="s">
        <v>8334</v>
      </c>
      <c r="V2474" t="s">
        <v>8338</v>
      </c>
    </row>
    <row r="2475" spans="1:22" ht="45" hidden="1" x14ac:dyDescent="0.25">
      <c r="A2475">
        <v>2473</v>
      </c>
      <c r="B2475" s="3" t="s">
        <v>2474</v>
      </c>
      <c r="C2475" s="9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f t="shared" si="229"/>
        <v>41223.790150462963</v>
      </c>
      <c r="K2475" s="10">
        <f t="shared" si="230"/>
        <v>2012</v>
      </c>
      <c r="L2475">
        <v>1349978269</v>
      </c>
      <c r="M2475" s="14">
        <f t="shared" si="231"/>
        <v>41193.748483796298</v>
      </c>
      <c r="N2475" s="10">
        <f t="shared" si="232"/>
        <v>2012</v>
      </c>
      <c r="O2475" t="b">
        <v>0</v>
      </c>
      <c r="P2475">
        <v>47</v>
      </c>
      <c r="Q2475" s="10">
        <f t="shared" si="228"/>
        <v>100</v>
      </c>
      <c r="R2475" s="10">
        <f t="shared" si="233"/>
        <v>42.55</v>
      </c>
      <c r="S2475" t="b">
        <v>1</v>
      </c>
      <c r="T2475" t="s">
        <v>8277</v>
      </c>
      <c r="U2475" s="12" t="s">
        <v>8334</v>
      </c>
      <c r="V2475" t="s">
        <v>8338</v>
      </c>
    </row>
    <row r="2476" spans="1:22" ht="60" hidden="1" x14ac:dyDescent="0.25">
      <c r="A2476">
        <v>2474</v>
      </c>
      <c r="B2476" s="3" t="s">
        <v>2475</v>
      </c>
      <c r="C2476" s="9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f t="shared" si="229"/>
        <v>40462.011296296296</v>
      </c>
      <c r="K2476" s="10">
        <f t="shared" si="230"/>
        <v>2010</v>
      </c>
      <c r="L2476">
        <v>1282868176</v>
      </c>
      <c r="M2476" s="14">
        <f t="shared" si="231"/>
        <v>40417.011296296296</v>
      </c>
      <c r="N2476" s="10">
        <f t="shared" si="232"/>
        <v>2010</v>
      </c>
      <c r="O2476" t="b">
        <v>0</v>
      </c>
      <c r="P2476">
        <v>38</v>
      </c>
      <c r="Q2476" s="10">
        <f t="shared" si="228"/>
        <v>100</v>
      </c>
      <c r="R2476" s="10">
        <f t="shared" si="233"/>
        <v>131.58000000000001</v>
      </c>
      <c r="S2476" t="b">
        <v>1</v>
      </c>
      <c r="T2476" t="s">
        <v>8277</v>
      </c>
      <c r="U2476" s="12" t="s">
        <v>8334</v>
      </c>
      <c r="V2476" t="s">
        <v>8338</v>
      </c>
    </row>
    <row r="2477" spans="1:22" ht="30" hidden="1" x14ac:dyDescent="0.25">
      <c r="A2477">
        <v>2475</v>
      </c>
      <c r="B2477" s="3" t="s">
        <v>2476</v>
      </c>
      <c r="C2477" s="9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f t="shared" si="229"/>
        <v>40369.916666666664</v>
      </c>
      <c r="K2477" s="10">
        <f t="shared" si="230"/>
        <v>2010</v>
      </c>
      <c r="L2477">
        <v>1273647255</v>
      </c>
      <c r="M2477" s="14">
        <f t="shared" si="231"/>
        <v>40310.287673611114</v>
      </c>
      <c r="N2477" s="10">
        <f t="shared" si="232"/>
        <v>2010</v>
      </c>
      <c r="O2477" t="b">
        <v>0</v>
      </c>
      <c r="P2477">
        <v>81</v>
      </c>
      <c r="Q2477" s="10">
        <f t="shared" si="228"/>
        <v>105</v>
      </c>
      <c r="R2477" s="10">
        <f t="shared" si="233"/>
        <v>32.32</v>
      </c>
      <c r="S2477" t="b">
        <v>1</v>
      </c>
      <c r="T2477" t="s">
        <v>8277</v>
      </c>
      <c r="U2477" s="12" t="s">
        <v>8334</v>
      </c>
      <c r="V2477" t="s">
        <v>8338</v>
      </c>
    </row>
    <row r="2478" spans="1:22" ht="45" hidden="1" x14ac:dyDescent="0.25">
      <c r="A2478">
        <v>2476</v>
      </c>
      <c r="B2478" s="3" t="s">
        <v>2477</v>
      </c>
      <c r="C2478" s="9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f t="shared" si="229"/>
        <v>41946.370023148149</v>
      </c>
      <c r="K2478" s="10">
        <f t="shared" si="230"/>
        <v>2014</v>
      </c>
      <c r="L2478">
        <v>1412149970</v>
      </c>
      <c r="M2478" s="14">
        <f t="shared" si="231"/>
        <v>41913.328356481477</v>
      </c>
      <c r="N2478" s="10">
        <f t="shared" si="232"/>
        <v>2014</v>
      </c>
      <c r="O2478" t="b">
        <v>0</v>
      </c>
      <c r="P2478">
        <v>55</v>
      </c>
      <c r="Q2478" s="10">
        <f t="shared" si="228"/>
        <v>105</v>
      </c>
      <c r="R2478" s="10">
        <f t="shared" si="233"/>
        <v>61.1</v>
      </c>
      <c r="S2478" t="b">
        <v>1</v>
      </c>
      <c r="T2478" t="s">
        <v>8277</v>
      </c>
      <c r="U2478" s="12" t="s">
        <v>8334</v>
      </c>
      <c r="V2478" t="s">
        <v>8338</v>
      </c>
    </row>
    <row r="2479" spans="1:22" ht="30" hidden="1" x14ac:dyDescent="0.25">
      <c r="A2479">
        <v>2477</v>
      </c>
      <c r="B2479" s="3" t="s">
        <v>824</v>
      </c>
      <c r="C2479" s="9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f t="shared" si="229"/>
        <v>41133.691493055558</v>
      </c>
      <c r="K2479" s="10">
        <f t="shared" si="230"/>
        <v>2012</v>
      </c>
      <c r="L2479">
        <v>1340901345</v>
      </c>
      <c r="M2479" s="14">
        <f t="shared" si="231"/>
        <v>41088.691493055558</v>
      </c>
      <c r="N2479" s="10">
        <f t="shared" si="232"/>
        <v>2012</v>
      </c>
      <c r="O2479" t="b">
        <v>0</v>
      </c>
      <c r="P2479">
        <v>41</v>
      </c>
      <c r="Q2479" s="10">
        <f t="shared" si="228"/>
        <v>171</v>
      </c>
      <c r="R2479" s="10">
        <f t="shared" si="233"/>
        <v>31.34</v>
      </c>
      <c r="S2479" t="b">
        <v>1</v>
      </c>
      <c r="T2479" t="s">
        <v>8277</v>
      </c>
      <c r="U2479" s="12" t="s">
        <v>8334</v>
      </c>
      <c r="V2479" t="s">
        <v>8338</v>
      </c>
    </row>
    <row r="2480" spans="1:22" ht="60" hidden="1" x14ac:dyDescent="0.25">
      <c r="A2480">
        <v>2478</v>
      </c>
      <c r="B2480" s="3" t="s">
        <v>2478</v>
      </c>
      <c r="C2480" s="9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f t="shared" si="229"/>
        <v>41287.950381944444</v>
      </c>
      <c r="K2480" s="10">
        <f t="shared" si="230"/>
        <v>2013</v>
      </c>
      <c r="L2480">
        <v>1355525313</v>
      </c>
      <c r="M2480" s="14">
        <f t="shared" si="231"/>
        <v>41257.950381944444</v>
      </c>
      <c r="N2480" s="10">
        <f t="shared" si="232"/>
        <v>2012</v>
      </c>
      <c r="O2480" t="b">
        <v>0</v>
      </c>
      <c r="P2480">
        <v>79</v>
      </c>
      <c r="Q2480" s="10">
        <f t="shared" si="228"/>
        <v>128</v>
      </c>
      <c r="R2480" s="10">
        <f t="shared" si="233"/>
        <v>129.11000000000001</v>
      </c>
      <c r="S2480" t="b">
        <v>1</v>
      </c>
      <c r="T2480" t="s">
        <v>8277</v>
      </c>
      <c r="U2480" s="12" t="s">
        <v>8334</v>
      </c>
      <c r="V2480" t="s">
        <v>8338</v>
      </c>
    </row>
    <row r="2481" spans="1:22" ht="45" hidden="1" x14ac:dyDescent="0.25">
      <c r="A2481">
        <v>2479</v>
      </c>
      <c r="B2481" s="3" t="s">
        <v>2479</v>
      </c>
      <c r="C2481" s="9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f t="shared" si="229"/>
        <v>41118.083333333336</v>
      </c>
      <c r="K2481" s="10">
        <f t="shared" si="230"/>
        <v>2012</v>
      </c>
      <c r="L2481">
        <v>1342545994</v>
      </c>
      <c r="M2481" s="14">
        <f t="shared" si="231"/>
        <v>41107.726782407408</v>
      </c>
      <c r="N2481" s="10">
        <f t="shared" si="232"/>
        <v>2012</v>
      </c>
      <c r="O2481" t="b">
        <v>0</v>
      </c>
      <c r="P2481">
        <v>16</v>
      </c>
      <c r="Q2481" s="10">
        <f t="shared" si="228"/>
        <v>133</v>
      </c>
      <c r="R2481" s="10">
        <f t="shared" si="233"/>
        <v>25.02</v>
      </c>
      <c r="S2481" t="b">
        <v>1</v>
      </c>
      <c r="T2481" t="s">
        <v>8277</v>
      </c>
      <c r="U2481" s="12" t="s">
        <v>8334</v>
      </c>
      <c r="V2481" t="s">
        <v>8338</v>
      </c>
    </row>
    <row r="2482" spans="1:22" ht="60" hidden="1" x14ac:dyDescent="0.25">
      <c r="A2482">
        <v>2480</v>
      </c>
      <c r="B2482" s="3" t="s">
        <v>2480</v>
      </c>
      <c r="C2482" s="9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f t="shared" si="229"/>
        <v>42287.936157407406</v>
      </c>
      <c r="K2482" s="10">
        <f t="shared" si="230"/>
        <v>2015</v>
      </c>
      <c r="L2482">
        <v>1439332084</v>
      </c>
      <c r="M2482" s="14">
        <f t="shared" si="231"/>
        <v>42227.936157407406</v>
      </c>
      <c r="N2482" s="10">
        <f t="shared" si="232"/>
        <v>2015</v>
      </c>
      <c r="O2482" t="b">
        <v>0</v>
      </c>
      <c r="P2482">
        <v>8</v>
      </c>
      <c r="Q2482" s="10">
        <f t="shared" si="228"/>
        <v>100</v>
      </c>
      <c r="R2482" s="10">
        <f t="shared" si="233"/>
        <v>250</v>
      </c>
      <c r="S2482" t="b">
        <v>1</v>
      </c>
      <c r="T2482" t="s">
        <v>8277</v>
      </c>
      <c r="U2482" s="12" t="s">
        <v>8334</v>
      </c>
      <c r="V2482" t="s">
        <v>8338</v>
      </c>
    </row>
    <row r="2483" spans="1:22" ht="60" hidden="1" x14ac:dyDescent="0.25">
      <c r="A2483">
        <v>2481</v>
      </c>
      <c r="B2483" s="3" t="s">
        <v>2481</v>
      </c>
      <c r="C2483" s="9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f t="shared" si="229"/>
        <v>41029.645925925928</v>
      </c>
      <c r="K2483" s="10">
        <f t="shared" si="230"/>
        <v>2012</v>
      </c>
      <c r="L2483">
        <v>1333207808</v>
      </c>
      <c r="M2483" s="14">
        <f t="shared" si="231"/>
        <v>40999.645925925928</v>
      </c>
      <c r="N2483" s="10">
        <f t="shared" si="232"/>
        <v>2012</v>
      </c>
      <c r="O2483" t="b">
        <v>0</v>
      </c>
      <c r="P2483">
        <v>95</v>
      </c>
      <c r="Q2483" s="10">
        <f t="shared" si="228"/>
        <v>113</v>
      </c>
      <c r="R2483" s="10">
        <f t="shared" si="233"/>
        <v>47.54</v>
      </c>
      <c r="S2483" t="b">
        <v>1</v>
      </c>
      <c r="T2483" t="s">
        <v>8277</v>
      </c>
      <c r="U2483" s="12" t="s">
        <v>8334</v>
      </c>
      <c r="V2483" t="s">
        <v>8338</v>
      </c>
    </row>
    <row r="2484" spans="1:22" ht="60" hidden="1" x14ac:dyDescent="0.25">
      <c r="A2484">
        <v>2482</v>
      </c>
      <c r="B2484" s="3" t="s">
        <v>2482</v>
      </c>
      <c r="C2484" s="9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f t="shared" si="229"/>
        <v>40756.782210648147</v>
      </c>
      <c r="K2484" s="10">
        <f t="shared" si="230"/>
        <v>2011</v>
      </c>
      <c r="L2484">
        <v>1308336383</v>
      </c>
      <c r="M2484" s="14">
        <f t="shared" si="231"/>
        <v>40711.782210648147</v>
      </c>
      <c r="N2484" s="10">
        <f t="shared" si="232"/>
        <v>2011</v>
      </c>
      <c r="O2484" t="b">
        <v>0</v>
      </c>
      <c r="P2484">
        <v>25</v>
      </c>
      <c r="Q2484" s="10">
        <f t="shared" si="228"/>
        <v>100</v>
      </c>
      <c r="R2484" s="10">
        <f t="shared" si="233"/>
        <v>40.04</v>
      </c>
      <c r="S2484" t="b">
        <v>1</v>
      </c>
      <c r="T2484" t="s">
        <v>8277</v>
      </c>
      <c r="U2484" s="12" t="s">
        <v>8334</v>
      </c>
      <c r="V2484" t="s">
        <v>8338</v>
      </c>
    </row>
    <row r="2485" spans="1:22" ht="45" hidden="1" x14ac:dyDescent="0.25">
      <c r="A2485">
        <v>2483</v>
      </c>
      <c r="B2485" s="3" t="s">
        <v>2483</v>
      </c>
      <c r="C2485" s="9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f t="shared" si="229"/>
        <v>41030.708368055559</v>
      </c>
      <c r="K2485" s="10">
        <f t="shared" si="230"/>
        <v>2012</v>
      </c>
      <c r="L2485">
        <v>1330711203</v>
      </c>
      <c r="M2485" s="14">
        <f t="shared" si="231"/>
        <v>40970.750034722223</v>
      </c>
      <c r="N2485" s="10">
        <f t="shared" si="232"/>
        <v>2012</v>
      </c>
      <c r="O2485" t="b">
        <v>0</v>
      </c>
      <c r="P2485">
        <v>19</v>
      </c>
      <c r="Q2485" s="10">
        <f t="shared" si="228"/>
        <v>114</v>
      </c>
      <c r="R2485" s="10">
        <f t="shared" si="233"/>
        <v>65.84</v>
      </c>
      <c r="S2485" t="b">
        <v>1</v>
      </c>
      <c r="T2485" t="s">
        <v>8277</v>
      </c>
      <c r="U2485" s="12" t="s">
        <v>8334</v>
      </c>
      <c r="V2485" t="s">
        <v>8338</v>
      </c>
    </row>
    <row r="2486" spans="1:22" ht="60" hidden="1" x14ac:dyDescent="0.25">
      <c r="A2486">
        <v>2484</v>
      </c>
      <c r="B2486" s="3" t="s">
        <v>2484</v>
      </c>
      <c r="C2486" s="9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f t="shared" si="229"/>
        <v>40801.916701388887</v>
      </c>
      <c r="K2486" s="10">
        <f t="shared" si="230"/>
        <v>2011</v>
      </c>
      <c r="L2486">
        <v>1313532003</v>
      </c>
      <c r="M2486" s="14">
        <f t="shared" si="231"/>
        <v>40771.916701388887</v>
      </c>
      <c r="N2486" s="10">
        <f t="shared" si="232"/>
        <v>2011</v>
      </c>
      <c r="O2486" t="b">
        <v>0</v>
      </c>
      <c r="P2486">
        <v>90</v>
      </c>
      <c r="Q2486" s="10">
        <f t="shared" si="228"/>
        <v>119</v>
      </c>
      <c r="R2486" s="10">
        <f t="shared" si="233"/>
        <v>46.4</v>
      </c>
      <c r="S2486" t="b">
        <v>1</v>
      </c>
      <c r="T2486" t="s">
        <v>8277</v>
      </c>
      <c r="U2486" s="12" t="s">
        <v>8334</v>
      </c>
      <c r="V2486" t="s">
        <v>8338</v>
      </c>
    </row>
    <row r="2487" spans="1:22" ht="60" hidden="1" x14ac:dyDescent="0.25">
      <c r="A2487">
        <v>2485</v>
      </c>
      <c r="B2487" s="3" t="s">
        <v>2485</v>
      </c>
      <c r="C2487" s="9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f t="shared" si="229"/>
        <v>40828.998599537037</v>
      </c>
      <c r="K2487" s="10">
        <f t="shared" si="230"/>
        <v>2011</v>
      </c>
      <c r="L2487">
        <v>1315439879</v>
      </c>
      <c r="M2487" s="14">
        <f t="shared" si="231"/>
        <v>40793.998599537037</v>
      </c>
      <c r="N2487" s="10">
        <f t="shared" si="232"/>
        <v>2011</v>
      </c>
      <c r="O2487" t="b">
        <v>0</v>
      </c>
      <c r="P2487">
        <v>41</v>
      </c>
      <c r="Q2487" s="10">
        <f t="shared" si="228"/>
        <v>103</v>
      </c>
      <c r="R2487" s="10">
        <f t="shared" si="233"/>
        <v>50.37</v>
      </c>
      <c r="S2487" t="b">
        <v>1</v>
      </c>
      <c r="T2487" t="s">
        <v>8277</v>
      </c>
      <c r="U2487" s="12" t="s">
        <v>8334</v>
      </c>
      <c r="V2487" t="s">
        <v>8338</v>
      </c>
    </row>
    <row r="2488" spans="1:22" ht="60" hidden="1" x14ac:dyDescent="0.25">
      <c r="A2488">
        <v>2486</v>
      </c>
      <c r="B2488" s="3" t="s">
        <v>2486</v>
      </c>
      <c r="C2488" s="9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f t="shared" si="229"/>
        <v>41021.708055555559</v>
      </c>
      <c r="K2488" s="10">
        <f t="shared" si="230"/>
        <v>2012</v>
      </c>
      <c r="L2488">
        <v>1332521976</v>
      </c>
      <c r="M2488" s="14">
        <f t="shared" si="231"/>
        <v>40991.708055555559</v>
      </c>
      <c r="N2488" s="10">
        <f t="shared" si="232"/>
        <v>2012</v>
      </c>
      <c r="O2488" t="b">
        <v>0</v>
      </c>
      <c r="P2488">
        <v>30</v>
      </c>
      <c r="Q2488" s="10">
        <f t="shared" si="228"/>
        <v>266</v>
      </c>
      <c r="R2488" s="10">
        <f t="shared" si="233"/>
        <v>26.57</v>
      </c>
      <c r="S2488" t="b">
        <v>1</v>
      </c>
      <c r="T2488" t="s">
        <v>8277</v>
      </c>
      <c r="U2488" s="12" t="s">
        <v>8334</v>
      </c>
      <c r="V2488" t="s">
        <v>8338</v>
      </c>
    </row>
    <row r="2489" spans="1:22" ht="45" hidden="1" x14ac:dyDescent="0.25">
      <c r="A2489">
        <v>2487</v>
      </c>
      <c r="B2489" s="3" t="s">
        <v>2487</v>
      </c>
      <c r="C2489" s="9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f t="shared" si="229"/>
        <v>41056.083298611113</v>
      </c>
      <c r="K2489" s="10">
        <f t="shared" si="230"/>
        <v>2012</v>
      </c>
      <c r="L2489">
        <v>1335491997</v>
      </c>
      <c r="M2489" s="14">
        <f t="shared" si="231"/>
        <v>41026.083298611113</v>
      </c>
      <c r="N2489" s="10">
        <f t="shared" si="232"/>
        <v>2012</v>
      </c>
      <c r="O2489" t="b">
        <v>0</v>
      </c>
      <c r="P2489">
        <v>38</v>
      </c>
      <c r="Q2489" s="10">
        <f t="shared" si="228"/>
        <v>100</v>
      </c>
      <c r="R2489" s="10">
        <f t="shared" si="233"/>
        <v>39.49</v>
      </c>
      <c r="S2489" t="b">
        <v>1</v>
      </c>
      <c r="T2489" t="s">
        <v>8277</v>
      </c>
      <c r="U2489" s="12" t="s">
        <v>8334</v>
      </c>
      <c r="V2489" t="s">
        <v>8338</v>
      </c>
    </row>
    <row r="2490" spans="1:22" ht="60" hidden="1" x14ac:dyDescent="0.25">
      <c r="A2490">
        <v>2488</v>
      </c>
      <c r="B2490" s="3" t="s">
        <v>2488</v>
      </c>
      <c r="C2490" s="9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f t="shared" si="229"/>
        <v>40863.674861111111</v>
      </c>
      <c r="K2490" s="10">
        <f t="shared" si="230"/>
        <v>2011</v>
      </c>
      <c r="L2490">
        <v>1318864308</v>
      </c>
      <c r="M2490" s="14">
        <f t="shared" si="231"/>
        <v>40833.633194444446</v>
      </c>
      <c r="N2490" s="10">
        <f t="shared" si="232"/>
        <v>2011</v>
      </c>
      <c r="O2490" t="b">
        <v>0</v>
      </c>
      <c r="P2490">
        <v>65</v>
      </c>
      <c r="Q2490" s="10">
        <f t="shared" si="228"/>
        <v>107</v>
      </c>
      <c r="R2490" s="10">
        <f t="shared" si="233"/>
        <v>49.25</v>
      </c>
      <c r="S2490" t="b">
        <v>1</v>
      </c>
      <c r="T2490" t="s">
        <v>8277</v>
      </c>
      <c r="U2490" s="12" t="s">
        <v>8334</v>
      </c>
      <c r="V2490" t="s">
        <v>8338</v>
      </c>
    </row>
    <row r="2491" spans="1:22" ht="60" hidden="1" x14ac:dyDescent="0.25">
      <c r="A2491">
        <v>2489</v>
      </c>
      <c r="B2491" s="3" t="s">
        <v>2489</v>
      </c>
      <c r="C2491" s="9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f t="shared" si="229"/>
        <v>41403.690266203703</v>
      </c>
      <c r="K2491" s="10">
        <f t="shared" si="230"/>
        <v>2013</v>
      </c>
      <c r="L2491">
        <v>1365525239</v>
      </c>
      <c r="M2491" s="14">
        <f t="shared" si="231"/>
        <v>41373.690266203703</v>
      </c>
      <c r="N2491" s="10">
        <f t="shared" si="232"/>
        <v>2013</v>
      </c>
      <c r="O2491" t="b">
        <v>0</v>
      </c>
      <c r="P2491">
        <v>75</v>
      </c>
      <c r="Q2491" s="10">
        <f t="shared" si="228"/>
        <v>134</v>
      </c>
      <c r="R2491" s="10">
        <f t="shared" si="233"/>
        <v>62.38</v>
      </c>
      <c r="S2491" t="b">
        <v>1</v>
      </c>
      <c r="T2491" t="s">
        <v>8277</v>
      </c>
      <c r="U2491" s="12" t="s">
        <v>8334</v>
      </c>
      <c r="V2491" t="s">
        <v>8338</v>
      </c>
    </row>
    <row r="2492" spans="1:22" ht="45" hidden="1" x14ac:dyDescent="0.25">
      <c r="A2492">
        <v>2490</v>
      </c>
      <c r="B2492" s="3" t="s">
        <v>2490</v>
      </c>
      <c r="C2492" s="9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f t="shared" si="229"/>
        <v>41083.227731481478</v>
      </c>
      <c r="K2492" s="10">
        <f t="shared" si="230"/>
        <v>2012</v>
      </c>
      <c r="L2492">
        <v>1335245276</v>
      </c>
      <c r="M2492" s="14">
        <f t="shared" si="231"/>
        <v>41023.227731481478</v>
      </c>
      <c r="N2492" s="10">
        <f t="shared" si="232"/>
        <v>2012</v>
      </c>
      <c r="O2492" t="b">
        <v>0</v>
      </c>
      <c r="P2492">
        <v>16</v>
      </c>
      <c r="Q2492" s="10">
        <f t="shared" si="228"/>
        <v>121</v>
      </c>
      <c r="R2492" s="10">
        <f t="shared" si="233"/>
        <v>37.94</v>
      </c>
      <c r="S2492" t="b">
        <v>1</v>
      </c>
      <c r="T2492" t="s">
        <v>8277</v>
      </c>
      <c r="U2492" s="12" t="s">
        <v>8334</v>
      </c>
      <c r="V2492" t="s">
        <v>8338</v>
      </c>
    </row>
    <row r="2493" spans="1:22" ht="60" hidden="1" x14ac:dyDescent="0.25">
      <c r="A2493">
        <v>2491</v>
      </c>
      <c r="B2493" s="3" t="s">
        <v>2491</v>
      </c>
      <c r="C2493" s="9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f t="shared" si="229"/>
        <v>40559.07708333333</v>
      </c>
      <c r="K2493" s="10">
        <f t="shared" si="230"/>
        <v>2011</v>
      </c>
      <c r="L2493">
        <v>1293739714</v>
      </c>
      <c r="M2493" s="14">
        <f t="shared" si="231"/>
        <v>40542.839282407411</v>
      </c>
      <c r="N2493" s="10">
        <f t="shared" si="232"/>
        <v>2010</v>
      </c>
      <c r="O2493" t="b">
        <v>0</v>
      </c>
      <c r="P2493">
        <v>10</v>
      </c>
      <c r="Q2493" s="10">
        <f t="shared" si="228"/>
        <v>103</v>
      </c>
      <c r="R2493" s="10">
        <f t="shared" si="233"/>
        <v>51.6</v>
      </c>
      <c r="S2493" t="b">
        <v>1</v>
      </c>
      <c r="T2493" t="s">
        <v>8277</v>
      </c>
      <c r="U2493" s="12" t="s">
        <v>8334</v>
      </c>
      <c r="V2493" t="s">
        <v>8338</v>
      </c>
    </row>
    <row r="2494" spans="1:22" ht="30" hidden="1" x14ac:dyDescent="0.25">
      <c r="A2494">
        <v>2492</v>
      </c>
      <c r="B2494" s="3" t="s">
        <v>2492</v>
      </c>
      <c r="C2494" s="9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f t="shared" si="229"/>
        <v>41076.415972222225</v>
      </c>
      <c r="K2494" s="10">
        <f t="shared" si="230"/>
        <v>2012</v>
      </c>
      <c r="L2494">
        <v>1335397188</v>
      </c>
      <c r="M2494" s="14">
        <f t="shared" si="231"/>
        <v>41024.985972222225</v>
      </c>
      <c r="N2494" s="10">
        <f t="shared" si="232"/>
        <v>2012</v>
      </c>
      <c r="O2494" t="b">
        <v>0</v>
      </c>
      <c r="P2494">
        <v>27</v>
      </c>
      <c r="Q2494" s="10">
        <f t="shared" si="228"/>
        <v>125</v>
      </c>
      <c r="R2494" s="10">
        <f t="shared" si="233"/>
        <v>27.78</v>
      </c>
      <c r="S2494" t="b">
        <v>1</v>
      </c>
      <c r="T2494" t="s">
        <v>8277</v>
      </c>
      <c r="U2494" s="12" t="s">
        <v>8334</v>
      </c>
      <c r="V2494" t="s">
        <v>8338</v>
      </c>
    </row>
    <row r="2495" spans="1:22" ht="60" hidden="1" x14ac:dyDescent="0.25">
      <c r="A2495">
        <v>2493</v>
      </c>
      <c r="B2495" s="3" t="s">
        <v>2493</v>
      </c>
      <c r="C2495" s="9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f t="shared" si="229"/>
        <v>41393.168287037035</v>
      </c>
      <c r="K2495" s="10">
        <f t="shared" si="230"/>
        <v>2013</v>
      </c>
      <c r="L2495">
        <v>1363320140</v>
      </c>
      <c r="M2495" s="14">
        <f t="shared" si="231"/>
        <v>41348.168287037035</v>
      </c>
      <c r="N2495" s="10">
        <f t="shared" si="232"/>
        <v>2013</v>
      </c>
      <c r="O2495" t="b">
        <v>0</v>
      </c>
      <c r="P2495">
        <v>259</v>
      </c>
      <c r="Q2495" s="10">
        <f t="shared" si="228"/>
        <v>129</v>
      </c>
      <c r="R2495" s="10">
        <f t="shared" si="233"/>
        <v>99.38</v>
      </c>
      <c r="S2495" t="b">
        <v>1</v>
      </c>
      <c r="T2495" t="s">
        <v>8277</v>
      </c>
      <c r="U2495" s="12" t="s">
        <v>8334</v>
      </c>
      <c r="V2495" t="s">
        <v>8338</v>
      </c>
    </row>
    <row r="2496" spans="1:22" ht="45" hidden="1" x14ac:dyDescent="0.25">
      <c r="A2496">
        <v>2494</v>
      </c>
      <c r="B2496" s="3" t="s">
        <v>2494</v>
      </c>
      <c r="C2496" s="9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f t="shared" si="229"/>
        <v>41052.645185185182</v>
      </c>
      <c r="K2496" s="10">
        <f t="shared" si="230"/>
        <v>2012</v>
      </c>
      <c r="L2496">
        <v>1335194944</v>
      </c>
      <c r="M2496" s="14">
        <f t="shared" si="231"/>
        <v>41022.645185185182</v>
      </c>
      <c r="N2496" s="10">
        <f t="shared" si="232"/>
        <v>2012</v>
      </c>
      <c r="O2496" t="b">
        <v>0</v>
      </c>
      <c r="P2496">
        <v>39</v>
      </c>
      <c r="Q2496" s="10">
        <f t="shared" si="228"/>
        <v>101</v>
      </c>
      <c r="R2496" s="10">
        <f t="shared" si="233"/>
        <v>38.85</v>
      </c>
      <c r="S2496" t="b">
        <v>1</v>
      </c>
      <c r="T2496" t="s">
        <v>8277</v>
      </c>
      <c r="U2496" s="12" t="s">
        <v>8334</v>
      </c>
      <c r="V2496" t="s">
        <v>8338</v>
      </c>
    </row>
    <row r="2497" spans="1:22" ht="45" hidden="1" x14ac:dyDescent="0.25">
      <c r="A2497">
        <v>2495</v>
      </c>
      <c r="B2497" s="3" t="s">
        <v>2495</v>
      </c>
      <c r="C2497" s="9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f t="shared" si="229"/>
        <v>41066.946469907409</v>
      </c>
      <c r="K2497" s="10">
        <f t="shared" si="230"/>
        <v>2012</v>
      </c>
      <c r="L2497">
        <v>1336430575</v>
      </c>
      <c r="M2497" s="14">
        <f t="shared" si="231"/>
        <v>41036.946469907409</v>
      </c>
      <c r="N2497" s="10">
        <f t="shared" si="232"/>
        <v>2012</v>
      </c>
      <c r="O2497" t="b">
        <v>0</v>
      </c>
      <c r="P2497">
        <v>42</v>
      </c>
      <c r="Q2497" s="10">
        <f t="shared" si="228"/>
        <v>128</v>
      </c>
      <c r="R2497" s="10">
        <f t="shared" si="233"/>
        <v>45.55</v>
      </c>
      <c r="S2497" t="b">
        <v>1</v>
      </c>
      <c r="T2497" t="s">
        <v>8277</v>
      </c>
      <c r="U2497" s="12" t="s">
        <v>8334</v>
      </c>
      <c r="V2497" t="s">
        <v>8338</v>
      </c>
    </row>
    <row r="2498" spans="1:22" ht="30" hidden="1" x14ac:dyDescent="0.25">
      <c r="A2498">
        <v>2496</v>
      </c>
      <c r="B2498" s="3" t="s">
        <v>2496</v>
      </c>
      <c r="C2498" s="9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f t="shared" si="229"/>
        <v>41362.954768518517</v>
      </c>
      <c r="K2498" s="10">
        <f t="shared" si="230"/>
        <v>2013</v>
      </c>
      <c r="L2498">
        <v>1361577292</v>
      </c>
      <c r="M2498" s="14">
        <f t="shared" si="231"/>
        <v>41327.996435185189</v>
      </c>
      <c r="N2498" s="10">
        <f t="shared" si="232"/>
        <v>2013</v>
      </c>
      <c r="O2498" t="b">
        <v>0</v>
      </c>
      <c r="P2498">
        <v>10</v>
      </c>
      <c r="Q2498" s="10">
        <f t="shared" ref="Q2498:Q2561" si="234">ROUND(E2498/D2498*100,0)</f>
        <v>100</v>
      </c>
      <c r="R2498" s="10">
        <f t="shared" si="233"/>
        <v>600</v>
      </c>
      <c r="S2498" t="b">
        <v>1</v>
      </c>
      <c r="T2498" t="s">
        <v>8277</v>
      </c>
      <c r="U2498" s="12" t="s">
        <v>8334</v>
      </c>
      <c r="V2498" t="s">
        <v>8338</v>
      </c>
    </row>
    <row r="2499" spans="1:22" ht="45" hidden="1" x14ac:dyDescent="0.25">
      <c r="A2499">
        <v>2497</v>
      </c>
      <c r="B2499" s="3" t="s">
        <v>2497</v>
      </c>
      <c r="C2499" s="9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f t="shared" ref="J2499:J2562" si="235">(((I2499/60)/60/24)+DATE(1970,1,1))</f>
        <v>40760.878912037035</v>
      </c>
      <c r="K2499" s="10">
        <f t="shared" ref="K2499:K2562" si="236">YEAR(J2499)</f>
        <v>2011</v>
      </c>
      <c r="L2499">
        <v>1309986338</v>
      </c>
      <c r="M2499" s="14">
        <f t="shared" ref="M2499:M2562" si="237">(((L2499/60)/60/24)+DATE(1970,1,1))</f>
        <v>40730.878912037035</v>
      </c>
      <c r="N2499" s="10">
        <f t="shared" ref="N2499:N2562" si="238">YEAR(M2499)</f>
        <v>2011</v>
      </c>
      <c r="O2499" t="b">
        <v>0</v>
      </c>
      <c r="P2499">
        <v>56</v>
      </c>
      <c r="Q2499" s="10">
        <f t="shared" si="234"/>
        <v>113</v>
      </c>
      <c r="R2499" s="10">
        <f t="shared" ref="R2499:R2562" si="239">IFERROR(ROUND(E2499/P2499,2),0)</f>
        <v>80.55</v>
      </c>
      <c r="S2499" t="b">
        <v>1</v>
      </c>
      <c r="T2499" t="s">
        <v>8277</v>
      </c>
      <c r="U2499" s="12" t="s">
        <v>8334</v>
      </c>
      <c r="V2499" t="s">
        <v>8338</v>
      </c>
    </row>
    <row r="2500" spans="1:22" ht="45" hidden="1" x14ac:dyDescent="0.25">
      <c r="A2500">
        <v>2498</v>
      </c>
      <c r="B2500" s="3" t="s">
        <v>2498</v>
      </c>
      <c r="C2500" s="9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f t="shared" si="235"/>
        <v>42031.967442129629</v>
      </c>
      <c r="K2500" s="10">
        <f t="shared" si="236"/>
        <v>2015</v>
      </c>
      <c r="L2500">
        <v>1421190787</v>
      </c>
      <c r="M2500" s="14">
        <f t="shared" si="237"/>
        <v>42017.967442129629</v>
      </c>
      <c r="N2500" s="10">
        <f t="shared" si="238"/>
        <v>2015</v>
      </c>
      <c r="O2500" t="b">
        <v>0</v>
      </c>
      <c r="P2500">
        <v>20</v>
      </c>
      <c r="Q2500" s="10">
        <f t="shared" si="234"/>
        <v>106</v>
      </c>
      <c r="R2500" s="10">
        <f t="shared" si="239"/>
        <v>52.8</v>
      </c>
      <c r="S2500" t="b">
        <v>1</v>
      </c>
      <c r="T2500" t="s">
        <v>8277</v>
      </c>
      <c r="U2500" s="12" t="s">
        <v>8334</v>
      </c>
      <c r="V2500" t="s">
        <v>8338</v>
      </c>
    </row>
    <row r="2501" spans="1:22" ht="60" hidden="1" x14ac:dyDescent="0.25">
      <c r="A2501">
        <v>2499</v>
      </c>
      <c r="B2501" s="3" t="s">
        <v>2499</v>
      </c>
      <c r="C2501" s="9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f t="shared" si="235"/>
        <v>41274.75</v>
      </c>
      <c r="K2501" s="10">
        <f t="shared" si="236"/>
        <v>2012</v>
      </c>
      <c r="L2501">
        <v>1352820837</v>
      </c>
      <c r="M2501" s="14">
        <f t="shared" si="237"/>
        <v>41226.648576388885</v>
      </c>
      <c r="N2501" s="10">
        <f t="shared" si="238"/>
        <v>2012</v>
      </c>
      <c r="O2501" t="b">
        <v>0</v>
      </c>
      <c r="P2501">
        <v>170</v>
      </c>
      <c r="Q2501" s="10">
        <f t="shared" si="234"/>
        <v>203</v>
      </c>
      <c r="R2501" s="10">
        <f t="shared" si="239"/>
        <v>47.68</v>
      </c>
      <c r="S2501" t="b">
        <v>1</v>
      </c>
      <c r="T2501" t="s">
        <v>8277</v>
      </c>
      <c r="U2501" s="12" t="s">
        <v>8334</v>
      </c>
      <c r="V2501" t="s">
        <v>8338</v>
      </c>
    </row>
    <row r="2502" spans="1:22" ht="45" hidden="1" x14ac:dyDescent="0.25">
      <c r="A2502">
        <v>2500</v>
      </c>
      <c r="B2502" s="3" t="s">
        <v>2500</v>
      </c>
      <c r="C2502" s="9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f t="shared" si="235"/>
        <v>41083.772858796299</v>
      </c>
      <c r="K2502" s="10">
        <f t="shared" si="236"/>
        <v>2012</v>
      </c>
      <c r="L2502">
        <v>1337884375</v>
      </c>
      <c r="M2502" s="14">
        <f t="shared" si="237"/>
        <v>41053.772858796299</v>
      </c>
      <c r="N2502" s="10">
        <f t="shared" si="238"/>
        <v>2012</v>
      </c>
      <c r="O2502" t="b">
        <v>0</v>
      </c>
      <c r="P2502">
        <v>29</v>
      </c>
      <c r="Q2502" s="10">
        <f t="shared" si="234"/>
        <v>113</v>
      </c>
      <c r="R2502" s="10">
        <f t="shared" si="239"/>
        <v>23.45</v>
      </c>
      <c r="S2502" t="b">
        <v>1</v>
      </c>
      <c r="T2502" t="s">
        <v>8277</v>
      </c>
      <c r="U2502" s="12" t="s">
        <v>8334</v>
      </c>
      <c r="V2502" t="s">
        <v>8338</v>
      </c>
    </row>
    <row r="2503" spans="1:22" ht="60" hidden="1" x14ac:dyDescent="0.25">
      <c r="A2503">
        <v>2501</v>
      </c>
      <c r="B2503" s="3" t="s">
        <v>2501</v>
      </c>
      <c r="C2503" s="9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f t="shared" si="235"/>
        <v>42274.776666666665</v>
      </c>
      <c r="K2503" s="10">
        <f t="shared" si="236"/>
        <v>2015</v>
      </c>
      <c r="L2503">
        <v>1440787104</v>
      </c>
      <c r="M2503" s="14">
        <f t="shared" si="237"/>
        <v>42244.776666666665</v>
      </c>
      <c r="N2503" s="10">
        <f t="shared" si="238"/>
        <v>2015</v>
      </c>
      <c r="O2503" t="b">
        <v>0</v>
      </c>
      <c r="P2503">
        <v>7</v>
      </c>
      <c r="Q2503" s="10">
        <f t="shared" si="234"/>
        <v>3</v>
      </c>
      <c r="R2503" s="10">
        <f t="shared" si="239"/>
        <v>40.14</v>
      </c>
      <c r="S2503" t="b">
        <v>0</v>
      </c>
      <c r="T2503" t="s">
        <v>8297</v>
      </c>
      <c r="U2503" s="12" t="s">
        <v>8345</v>
      </c>
      <c r="V2503" t="s">
        <v>8362</v>
      </c>
    </row>
    <row r="2504" spans="1:22" ht="60" hidden="1" x14ac:dyDescent="0.25">
      <c r="A2504">
        <v>2502</v>
      </c>
      <c r="B2504" s="3" t="s">
        <v>2502</v>
      </c>
      <c r="C2504" s="9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f t="shared" si="235"/>
        <v>41903.825439814813</v>
      </c>
      <c r="K2504" s="10">
        <f t="shared" si="236"/>
        <v>2014</v>
      </c>
      <c r="L2504">
        <v>1407440918</v>
      </c>
      <c r="M2504" s="14">
        <f t="shared" si="237"/>
        <v>41858.825439814813</v>
      </c>
      <c r="N2504" s="10">
        <f t="shared" si="238"/>
        <v>2014</v>
      </c>
      <c r="O2504" t="b">
        <v>0</v>
      </c>
      <c r="P2504">
        <v>5</v>
      </c>
      <c r="Q2504" s="10">
        <f t="shared" si="234"/>
        <v>0</v>
      </c>
      <c r="R2504" s="10">
        <f t="shared" si="239"/>
        <v>17.2</v>
      </c>
      <c r="S2504" t="b">
        <v>0</v>
      </c>
      <c r="T2504" t="s">
        <v>8297</v>
      </c>
      <c r="U2504" s="12" t="s">
        <v>8345</v>
      </c>
      <c r="V2504" t="s">
        <v>8362</v>
      </c>
    </row>
    <row r="2505" spans="1:22" ht="60" hidden="1" x14ac:dyDescent="0.25">
      <c r="A2505">
        <v>2503</v>
      </c>
      <c r="B2505" s="3" t="s">
        <v>2503</v>
      </c>
      <c r="C2505" s="9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f t="shared" si="235"/>
        <v>42528.879166666666</v>
      </c>
      <c r="K2505" s="10">
        <f t="shared" si="236"/>
        <v>2016</v>
      </c>
      <c r="L2505">
        <v>1462743308</v>
      </c>
      <c r="M2505" s="14">
        <f t="shared" si="237"/>
        <v>42498.899398148147</v>
      </c>
      <c r="N2505" s="10">
        <f t="shared" si="238"/>
        <v>2016</v>
      </c>
      <c r="O2505" t="b">
        <v>0</v>
      </c>
      <c r="P2505">
        <v>0</v>
      </c>
      <c r="Q2505" s="10">
        <f t="shared" si="234"/>
        <v>0</v>
      </c>
      <c r="R2505" s="10">
        <f t="shared" si="239"/>
        <v>0</v>
      </c>
      <c r="S2505" t="b">
        <v>0</v>
      </c>
      <c r="T2505" t="s">
        <v>8297</v>
      </c>
      <c r="U2505" s="12" t="s">
        <v>8345</v>
      </c>
      <c r="V2505" t="s">
        <v>8362</v>
      </c>
    </row>
    <row r="2506" spans="1:22" ht="45" hidden="1" x14ac:dyDescent="0.25">
      <c r="A2506">
        <v>2504</v>
      </c>
      <c r="B2506" s="3" t="s">
        <v>2504</v>
      </c>
      <c r="C2506" s="9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f t="shared" si="235"/>
        <v>41958.057106481487</v>
      </c>
      <c r="K2506" s="10">
        <f t="shared" si="236"/>
        <v>2014</v>
      </c>
      <c r="L2506">
        <v>1413418934</v>
      </c>
      <c r="M2506" s="14">
        <f t="shared" si="237"/>
        <v>41928.015439814815</v>
      </c>
      <c r="N2506" s="10">
        <f t="shared" si="238"/>
        <v>2014</v>
      </c>
      <c r="O2506" t="b">
        <v>0</v>
      </c>
      <c r="P2506">
        <v>0</v>
      </c>
      <c r="Q2506" s="10">
        <f t="shared" si="234"/>
        <v>0</v>
      </c>
      <c r="R2506" s="10">
        <f t="shared" si="239"/>
        <v>0</v>
      </c>
      <c r="S2506" t="b">
        <v>0</v>
      </c>
      <c r="T2506" t="s">
        <v>8297</v>
      </c>
      <c r="U2506" s="12" t="s">
        <v>8345</v>
      </c>
      <c r="V2506" t="s">
        <v>8362</v>
      </c>
    </row>
    <row r="2507" spans="1:22" ht="60" hidden="1" x14ac:dyDescent="0.25">
      <c r="A2507">
        <v>2505</v>
      </c>
      <c r="B2507" s="3" t="s">
        <v>2505</v>
      </c>
      <c r="C2507" s="9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f t="shared" si="235"/>
        <v>42077.014074074075</v>
      </c>
      <c r="K2507" s="10">
        <f t="shared" si="236"/>
        <v>2015</v>
      </c>
      <c r="L2507">
        <v>1423704016</v>
      </c>
      <c r="M2507" s="14">
        <f t="shared" si="237"/>
        <v>42047.05574074074</v>
      </c>
      <c r="N2507" s="10">
        <f t="shared" si="238"/>
        <v>2015</v>
      </c>
      <c r="O2507" t="b">
        <v>0</v>
      </c>
      <c r="P2507">
        <v>0</v>
      </c>
      <c r="Q2507" s="10">
        <f t="shared" si="234"/>
        <v>0</v>
      </c>
      <c r="R2507" s="10">
        <f t="shared" si="239"/>
        <v>0</v>
      </c>
      <c r="S2507" t="b">
        <v>0</v>
      </c>
      <c r="T2507" t="s">
        <v>8297</v>
      </c>
      <c r="U2507" s="12" t="s">
        <v>8345</v>
      </c>
      <c r="V2507" t="s">
        <v>8362</v>
      </c>
    </row>
    <row r="2508" spans="1:22" ht="60" hidden="1" x14ac:dyDescent="0.25">
      <c r="A2508">
        <v>2506</v>
      </c>
      <c r="B2508" s="3" t="s">
        <v>2506</v>
      </c>
      <c r="C2508" s="9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f t="shared" si="235"/>
        <v>42280.875</v>
      </c>
      <c r="K2508" s="10">
        <f t="shared" si="236"/>
        <v>2015</v>
      </c>
      <c r="L2508">
        <v>1441955269</v>
      </c>
      <c r="M2508" s="14">
        <f t="shared" si="237"/>
        <v>42258.297094907408</v>
      </c>
      <c r="N2508" s="10">
        <f t="shared" si="238"/>
        <v>2015</v>
      </c>
      <c r="O2508" t="b">
        <v>0</v>
      </c>
      <c r="P2508">
        <v>2</v>
      </c>
      <c r="Q2508" s="10">
        <f t="shared" si="234"/>
        <v>1</v>
      </c>
      <c r="R2508" s="10">
        <f t="shared" si="239"/>
        <v>15</v>
      </c>
      <c r="S2508" t="b">
        <v>0</v>
      </c>
      <c r="T2508" t="s">
        <v>8297</v>
      </c>
      <c r="U2508" s="12" t="s">
        <v>8345</v>
      </c>
      <c r="V2508" t="s">
        <v>8362</v>
      </c>
    </row>
    <row r="2509" spans="1:22" hidden="1" x14ac:dyDescent="0.25">
      <c r="A2509">
        <v>2507</v>
      </c>
      <c r="B2509" s="3" t="s">
        <v>2507</v>
      </c>
      <c r="C2509" s="9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f t="shared" si="235"/>
        <v>42135.072962962964</v>
      </c>
      <c r="K2509" s="10">
        <f t="shared" si="236"/>
        <v>2015</v>
      </c>
      <c r="L2509">
        <v>1428716704</v>
      </c>
      <c r="M2509" s="14">
        <f t="shared" si="237"/>
        <v>42105.072962962964</v>
      </c>
      <c r="N2509" s="10">
        <f t="shared" si="238"/>
        <v>2015</v>
      </c>
      <c r="O2509" t="b">
        <v>0</v>
      </c>
      <c r="P2509">
        <v>0</v>
      </c>
      <c r="Q2509" s="10">
        <f t="shared" si="234"/>
        <v>0</v>
      </c>
      <c r="R2509" s="10">
        <f t="shared" si="239"/>
        <v>0</v>
      </c>
      <c r="S2509" t="b">
        <v>0</v>
      </c>
      <c r="T2509" t="s">
        <v>8297</v>
      </c>
      <c r="U2509" s="12" t="s">
        <v>8345</v>
      </c>
      <c r="V2509" t="s">
        <v>8362</v>
      </c>
    </row>
    <row r="2510" spans="1:22" ht="60" hidden="1" x14ac:dyDescent="0.25">
      <c r="A2510">
        <v>2508</v>
      </c>
      <c r="B2510" s="3" t="s">
        <v>2508</v>
      </c>
      <c r="C2510" s="9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f t="shared" si="235"/>
        <v>41865.951782407406</v>
      </c>
      <c r="K2510" s="10">
        <f t="shared" si="236"/>
        <v>2014</v>
      </c>
      <c r="L2510">
        <v>1405464634</v>
      </c>
      <c r="M2510" s="14">
        <f t="shared" si="237"/>
        <v>41835.951782407406</v>
      </c>
      <c r="N2510" s="10">
        <f t="shared" si="238"/>
        <v>2014</v>
      </c>
      <c r="O2510" t="b">
        <v>0</v>
      </c>
      <c r="P2510">
        <v>0</v>
      </c>
      <c r="Q2510" s="10">
        <f t="shared" si="234"/>
        <v>0</v>
      </c>
      <c r="R2510" s="10">
        <f t="shared" si="239"/>
        <v>0</v>
      </c>
      <c r="S2510" t="b">
        <v>0</v>
      </c>
      <c r="T2510" t="s">
        <v>8297</v>
      </c>
      <c r="U2510" s="12" t="s">
        <v>8345</v>
      </c>
      <c r="V2510" t="s">
        <v>8362</v>
      </c>
    </row>
    <row r="2511" spans="1:22" ht="60" hidden="1" x14ac:dyDescent="0.25">
      <c r="A2511">
        <v>2509</v>
      </c>
      <c r="B2511" s="3" t="s">
        <v>2509</v>
      </c>
      <c r="C2511" s="9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f t="shared" si="235"/>
        <v>42114.767928240741</v>
      </c>
      <c r="K2511" s="10">
        <f t="shared" si="236"/>
        <v>2015</v>
      </c>
      <c r="L2511">
        <v>1424719549</v>
      </c>
      <c r="M2511" s="14">
        <f t="shared" si="237"/>
        <v>42058.809594907405</v>
      </c>
      <c r="N2511" s="10">
        <f t="shared" si="238"/>
        <v>2015</v>
      </c>
      <c r="O2511" t="b">
        <v>0</v>
      </c>
      <c r="P2511">
        <v>28</v>
      </c>
      <c r="Q2511" s="10">
        <f t="shared" si="234"/>
        <v>1</v>
      </c>
      <c r="R2511" s="10">
        <f t="shared" si="239"/>
        <v>35.71</v>
      </c>
      <c r="S2511" t="b">
        <v>0</v>
      </c>
      <c r="T2511" t="s">
        <v>8297</v>
      </c>
      <c r="U2511" s="12" t="s">
        <v>8345</v>
      </c>
      <c r="V2511" t="s">
        <v>8362</v>
      </c>
    </row>
    <row r="2512" spans="1:22" ht="60" hidden="1" x14ac:dyDescent="0.25">
      <c r="A2512">
        <v>2510</v>
      </c>
      <c r="B2512" s="3" t="s">
        <v>2510</v>
      </c>
      <c r="C2512" s="9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f t="shared" si="235"/>
        <v>42138.997361111105</v>
      </c>
      <c r="K2512" s="10">
        <f t="shared" si="236"/>
        <v>2015</v>
      </c>
      <c r="L2512">
        <v>1426463772</v>
      </c>
      <c r="M2512" s="14">
        <f t="shared" si="237"/>
        <v>42078.997361111105</v>
      </c>
      <c r="N2512" s="10">
        <f t="shared" si="238"/>
        <v>2015</v>
      </c>
      <c r="O2512" t="b">
        <v>0</v>
      </c>
      <c r="P2512">
        <v>2</v>
      </c>
      <c r="Q2512" s="10">
        <f t="shared" si="234"/>
        <v>0</v>
      </c>
      <c r="R2512" s="10">
        <f t="shared" si="239"/>
        <v>37.5</v>
      </c>
      <c r="S2512" t="b">
        <v>0</v>
      </c>
      <c r="T2512" t="s">
        <v>8297</v>
      </c>
      <c r="U2512" s="12" t="s">
        <v>8345</v>
      </c>
      <c r="V2512" t="s">
        <v>8362</v>
      </c>
    </row>
    <row r="2513" spans="1:22" ht="45" hidden="1" x14ac:dyDescent="0.25">
      <c r="A2513">
        <v>2511</v>
      </c>
      <c r="B2513" s="3" t="s">
        <v>2511</v>
      </c>
      <c r="C2513" s="9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f t="shared" si="235"/>
        <v>42401.446909722217</v>
      </c>
      <c r="K2513" s="10">
        <f t="shared" si="236"/>
        <v>2016</v>
      </c>
      <c r="L2513">
        <v>1451731413</v>
      </c>
      <c r="M2513" s="14">
        <f t="shared" si="237"/>
        <v>42371.446909722217</v>
      </c>
      <c r="N2513" s="10">
        <f t="shared" si="238"/>
        <v>2016</v>
      </c>
      <c r="O2513" t="b">
        <v>0</v>
      </c>
      <c r="P2513">
        <v>0</v>
      </c>
      <c r="Q2513" s="10">
        <f t="shared" si="234"/>
        <v>0</v>
      </c>
      <c r="R2513" s="10">
        <f t="shared" si="239"/>
        <v>0</v>
      </c>
      <c r="S2513" t="b">
        <v>0</v>
      </c>
      <c r="T2513" t="s">
        <v>8297</v>
      </c>
      <c r="U2513" s="12" t="s">
        <v>8345</v>
      </c>
      <c r="V2513" t="s">
        <v>8362</v>
      </c>
    </row>
    <row r="2514" spans="1:22" ht="45" hidden="1" x14ac:dyDescent="0.25">
      <c r="A2514">
        <v>2512</v>
      </c>
      <c r="B2514" s="3" t="s">
        <v>2512</v>
      </c>
      <c r="C2514" s="9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f t="shared" si="235"/>
        <v>41986.876863425925</v>
      </c>
      <c r="K2514" s="10">
        <f t="shared" si="236"/>
        <v>2014</v>
      </c>
      <c r="L2514">
        <v>1417208561</v>
      </c>
      <c r="M2514" s="14">
        <f t="shared" si="237"/>
        <v>41971.876863425925</v>
      </c>
      <c r="N2514" s="10">
        <f t="shared" si="238"/>
        <v>2014</v>
      </c>
      <c r="O2514" t="b">
        <v>0</v>
      </c>
      <c r="P2514">
        <v>0</v>
      </c>
      <c r="Q2514" s="10">
        <f t="shared" si="234"/>
        <v>0</v>
      </c>
      <c r="R2514" s="10">
        <f t="shared" si="239"/>
        <v>0</v>
      </c>
      <c r="S2514" t="b">
        <v>0</v>
      </c>
      <c r="T2514" t="s">
        <v>8297</v>
      </c>
      <c r="U2514" s="12" t="s">
        <v>8345</v>
      </c>
      <c r="V2514" t="s">
        <v>8362</v>
      </c>
    </row>
    <row r="2515" spans="1:22" ht="60" hidden="1" x14ac:dyDescent="0.25">
      <c r="A2515">
        <v>2513</v>
      </c>
      <c r="B2515" s="3" t="s">
        <v>2513</v>
      </c>
      <c r="C2515" s="9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f t="shared" si="235"/>
        <v>42792.00681712963</v>
      </c>
      <c r="K2515" s="10">
        <f t="shared" si="236"/>
        <v>2017</v>
      </c>
      <c r="L2515">
        <v>1482883789</v>
      </c>
      <c r="M2515" s="14">
        <f t="shared" si="237"/>
        <v>42732.00681712963</v>
      </c>
      <c r="N2515" s="10">
        <f t="shared" si="238"/>
        <v>2016</v>
      </c>
      <c r="O2515" t="b">
        <v>0</v>
      </c>
      <c r="P2515">
        <v>0</v>
      </c>
      <c r="Q2515" s="10">
        <f t="shared" si="234"/>
        <v>0</v>
      </c>
      <c r="R2515" s="10">
        <f t="shared" si="239"/>
        <v>0</v>
      </c>
      <c r="S2515" t="b">
        <v>0</v>
      </c>
      <c r="T2515" t="s">
        <v>8297</v>
      </c>
      <c r="U2515" s="12" t="s">
        <v>8345</v>
      </c>
      <c r="V2515" t="s">
        <v>8362</v>
      </c>
    </row>
    <row r="2516" spans="1:22" ht="60" hidden="1" x14ac:dyDescent="0.25">
      <c r="A2516">
        <v>2514</v>
      </c>
      <c r="B2516" s="3" t="s">
        <v>2514</v>
      </c>
      <c r="C2516" s="9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f t="shared" si="235"/>
        <v>41871.389780092592</v>
      </c>
      <c r="K2516" s="10">
        <f t="shared" si="236"/>
        <v>2014</v>
      </c>
      <c r="L2516">
        <v>1407057677</v>
      </c>
      <c r="M2516" s="14">
        <f t="shared" si="237"/>
        <v>41854.389780092592</v>
      </c>
      <c r="N2516" s="10">
        <f t="shared" si="238"/>
        <v>2014</v>
      </c>
      <c r="O2516" t="b">
        <v>0</v>
      </c>
      <c r="P2516">
        <v>4</v>
      </c>
      <c r="Q2516" s="10">
        <f t="shared" si="234"/>
        <v>2</v>
      </c>
      <c r="R2516" s="10">
        <f t="shared" si="239"/>
        <v>52.5</v>
      </c>
      <c r="S2516" t="b">
        <v>0</v>
      </c>
      <c r="T2516" t="s">
        <v>8297</v>
      </c>
      <c r="U2516" s="12" t="s">
        <v>8345</v>
      </c>
      <c r="V2516" t="s">
        <v>8362</v>
      </c>
    </row>
    <row r="2517" spans="1:22" ht="60" hidden="1" x14ac:dyDescent="0.25">
      <c r="A2517">
        <v>2515</v>
      </c>
      <c r="B2517" s="3" t="s">
        <v>2515</v>
      </c>
      <c r="C2517" s="9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f t="shared" si="235"/>
        <v>42057.839733796296</v>
      </c>
      <c r="K2517" s="10">
        <f t="shared" si="236"/>
        <v>2015</v>
      </c>
      <c r="L2517">
        <v>1422043753</v>
      </c>
      <c r="M2517" s="14">
        <f t="shared" si="237"/>
        <v>42027.839733796296</v>
      </c>
      <c r="N2517" s="10">
        <f t="shared" si="238"/>
        <v>2015</v>
      </c>
      <c r="O2517" t="b">
        <v>0</v>
      </c>
      <c r="P2517">
        <v>12</v>
      </c>
      <c r="Q2517" s="10">
        <f t="shared" si="234"/>
        <v>19</v>
      </c>
      <c r="R2517" s="10">
        <f t="shared" si="239"/>
        <v>77.5</v>
      </c>
      <c r="S2517" t="b">
        <v>0</v>
      </c>
      <c r="T2517" t="s">
        <v>8297</v>
      </c>
      <c r="U2517" s="12" t="s">
        <v>8345</v>
      </c>
      <c r="V2517" t="s">
        <v>8362</v>
      </c>
    </row>
    <row r="2518" spans="1:22" ht="60" hidden="1" x14ac:dyDescent="0.25">
      <c r="A2518">
        <v>2516</v>
      </c>
      <c r="B2518" s="3" t="s">
        <v>2516</v>
      </c>
      <c r="C2518" s="9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f t="shared" si="235"/>
        <v>41972.6950462963</v>
      </c>
      <c r="K2518" s="10">
        <f t="shared" si="236"/>
        <v>2014</v>
      </c>
      <c r="L2518">
        <v>1414683652</v>
      </c>
      <c r="M2518" s="14">
        <f t="shared" si="237"/>
        <v>41942.653379629628</v>
      </c>
      <c r="N2518" s="10">
        <f t="shared" si="238"/>
        <v>2014</v>
      </c>
      <c r="O2518" t="b">
        <v>0</v>
      </c>
      <c r="P2518">
        <v>0</v>
      </c>
      <c r="Q2518" s="10">
        <f t="shared" si="234"/>
        <v>0</v>
      </c>
      <c r="R2518" s="10">
        <f t="shared" si="239"/>
        <v>0</v>
      </c>
      <c r="S2518" t="b">
        <v>0</v>
      </c>
      <c r="T2518" t="s">
        <v>8297</v>
      </c>
      <c r="U2518" s="12" t="s">
        <v>8345</v>
      </c>
      <c r="V2518" t="s">
        <v>8362</v>
      </c>
    </row>
    <row r="2519" spans="1:22" ht="60" hidden="1" x14ac:dyDescent="0.25">
      <c r="A2519">
        <v>2517</v>
      </c>
      <c r="B2519" s="3" t="s">
        <v>2517</v>
      </c>
      <c r="C2519" s="9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f t="shared" si="235"/>
        <v>42082.760763888888</v>
      </c>
      <c r="K2519" s="10">
        <f t="shared" si="236"/>
        <v>2015</v>
      </c>
      <c r="L2519">
        <v>1424200530</v>
      </c>
      <c r="M2519" s="14">
        <f t="shared" si="237"/>
        <v>42052.802430555559</v>
      </c>
      <c r="N2519" s="10">
        <f t="shared" si="238"/>
        <v>2015</v>
      </c>
      <c r="O2519" t="b">
        <v>0</v>
      </c>
      <c r="P2519">
        <v>33</v>
      </c>
      <c r="Q2519" s="10">
        <f t="shared" si="234"/>
        <v>10</v>
      </c>
      <c r="R2519" s="10">
        <f t="shared" si="239"/>
        <v>53.55</v>
      </c>
      <c r="S2519" t="b">
        <v>0</v>
      </c>
      <c r="T2519" t="s">
        <v>8297</v>
      </c>
      <c r="U2519" s="12" t="s">
        <v>8345</v>
      </c>
      <c r="V2519" t="s">
        <v>8362</v>
      </c>
    </row>
    <row r="2520" spans="1:22" ht="45" hidden="1" x14ac:dyDescent="0.25">
      <c r="A2520">
        <v>2518</v>
      </c>
      <c r="B2520" s="3" t="s">
        <v>2518</v>
      </c>
      <c r="C2520" s="9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f t="shared" si="235"/>
        <v>41956.722546296296</v>
      </c>
      <c r="K2520" s="10">
        <f t="shared" si="236"/>
        <v>2014</v>
      </c>
      <c r="L2520">
        <v>1413303628</v>
      </c>
      <c r="M2520" s="14">
        <f t="shared" si="237"/>
        <v>41926.680879629632</v>
      </c>
      <c r="N2520" s="10">
        <f t="shared" si="238"/>
        <v>2014</v>
      </c>
      <c r="O2520" t="b">
        <v>0</v>
      </c>
      <c r="P2520">
        <v>0</v>
      </c>
      <c r="Q2520" s="10">
        <f t="shared" si="234"/>
        <v>0</v>
      </c>
      <c r="R2520" s="10">
        <f t="shared" si="239"/>
        <v>0</v>
      </c>
      <c r="S2520" t="b">
        <v>0</v>
      </c>
      <c r="T2520" t="s">
        <v>8297</v>
      </c>
      <c r="U2520" s="12" t="s">
        <v>8345</v>
      </c>
      <c r="V2520" t="s">
        <v>8362</v>
      </c>
    </row>
    <row r="2521" spans="1:22" ht="45" hidden="1" x14ac:dyDescent="0.25">
      <c r="A2521">
        <v>2519</v>
      </c>
      <c r="B2521" s="3" t="s">
        <v>2519</v>
      </c>
      <c r="C2521" s="9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f t="shared" si="235"/>
        <v>41839.155138888891</v>
      </c>
      <c r="K2521" s="10">
        <f t="shared" si="236"/>
        <v>2014</v>
      </c>
      <c r="L2521">
        <v>1403149404</v>
      </c>
      <c r="M2521" s="14">
        <f t="shared" si="237"/>
        <v>41809.155138888891</v>
      </c>
      <c r="N2521" s="10">
        <f t="shared" si="238"/>
        <v>2014</v>
      </c>
      <c r="O2521" t="b">
        <v>0</v>
      </c>
      <c r="P2521">
        <v>4</v>
      </c>
      <c r="Q2521" s="10">
        <f t="shared" si="234"/>
        <v>0</v>
      </c>
      <c r="R2521" s="10">
        <f t="shared" si="239"/>
        <v>16.25</v>
      </c>
      <c r="S2521" t="b">
        <v>0</v>
      </c>
      <c r="T2521" t="s">
        <v>8297</v>
      </c>
      <c r="U2521" s="12" t="s">
        <v>8345</v>
      </c>
      <c r="V2521" t="s">
        <v>8362</v>
      </c>
    </row>
    <row r="2522" spans="1:22" ht="60" hidden="1" x14ac:dyDescent="0.25">
      <c r="A2522">
        <v>2520</v>
      </c>
      <c r="B2522" s="3" t="s">
        <v>2520</v>
      </c>
      <c r="C2522" s="9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f t="shared" si="235"/>
        <v>42658.806249999994</v>
      </c>
      <c r="K2522" s="10">
        <f t="shared" si="236"/>
        <v>2016</v>
      </c>
      <c r="L2522">
        <v>1472567085</v>
      </c>
      <c r="M2522" s="14">
        <f t="shared" si="237"/>
        <v>42612.600520833337</v>
      </c>
      <c r="N2522" s="10">
        <f t="shared" si="238"/>
        <v>2016</v>
      </c>
      <c r="O2522" t="b">
        <v>0</v>
      </c>
      <c r="P2522">
        <v>0</v>
      </c>
      <c r="Q2522" s="10">
        <f t="shared" si="234"/>
        <v>0</v>
      </c>
      <c r="R2522" s="10">
        <f t="shared" si="239"/>
        <v>0</v>
      </c>
      <c r="S2522" t="b">
        <v>0</v>
      </c>
      <c r="T2522" t="s">
        <v>8297</v>
      </c>
      <c r="U2522" s="12" t="s">
        <v>8345</v>
      </c>
      <c r="V2522" t="s">
        <v>8362</v>
      </c>
    </row>
    <row r="2523" spans="1:22" ht="60" hidden="1" x14ac:dyDescent="0.25">
      <c r="A2523">
        <v>2521</v>
      </c>
      <c r="B2523" s="3" t="s">
        <v>2521</v>
      </c>
      <c r="C2523" s="9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f t="shared" si="235"/>
        <v>42290.967835648145</v>
      </c>
      <c r="K2523" s="10">
        <f t="shared" si="236"/>
        <v>2015</v>
      </c>
      <c r="L2523">
        <v>1442963621</v>
      </c>
      <c r="M2523" s="14">
        <f t="shared" si="237"/>
        <v>42269.967835648145</v>
      </c>
      <c r="N2523" s="10">
        <f t="shared" si="238"/>
        <v>2015</v>
      </c>
      <c r="O2523" t="b">
        <v>0</v>
      </c>
      <c r="P2523">
        <v>132</v>
      </c>
      <c r="Q2523" s="10">
        <f t="shared" si="234"/>
        <v>109</v>
      </c>
      <c r="R2523" s="10">
        <f t="shared" si="239"/>
        <v>103.68</v>
      </c>
      <c r="S2523" t="b">
        <v>1</v>
      </c>
      <c r="T2523" t="s">
        <v>8298</v>
      </c>
      <c r="U2523" s="12" t="s">
        <v>8334</v>
      </c>
      <c r="V2523" t="s">
        <v>8363</v>
      </c>
    </row>
    <row r="2524" spans="1:22" ht="60" hidden="1" x14ac:dyDescent="0.25">
      <c r="A2524">
        <v>2522</v>
      </c>
      <c r="B2524" s="3" t="s">
        <v>2522</v>
      </c>
      <c r="C2524" s="9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f t="shared" si="235"/>
        <v>42482.619444444441</v>
      </c>
      <c r="K2524" s="10">
        <f t="shared" si="236"/>
        <v>2016</v>
      </c>
      <c r="L2524">
        <v>1459431960</v>
      </c>
      <c r="M2524" s="14">
        <f t="shared" si="237"/>
        <v>42460.573611111111</v>
      </c>
      <c r="N2524" s="10">
        <f t="shared" si="238"/>
        <v>2016</v>
      </c>
      <c r="O2524" t="b">
        <v>0</v>
      </c>
      <c r="P2524">
        <v>27</v>
      </c>
      <c r="Q2524" s="10">
        <f t="shared" si="234"/>
        <v>100</v>
      </c>
      <c r="R2524" s="10">
        <f t="shared" si="239"/>
        <v>185.19</v>
      </c>
      <c r="S2524" t="b">
        <v>1</v>
      </c>
      <c r="T2524" t="s">
        <v>8298</v>
      </c>
      <c r="U2524" s="12" t="s">
        <v>8334</v>
      </c>
      <c r="V2524" t="s">
        <v>8363</v>
      </c>
    </row>
    <row r="2525" spans="1:22" ht="45" hidden="1" x14ac:dyDescent="0.25">
      <c r="A2525">
        <v>2523</v>
      </c>
      <c r="B2525" s="3" t="s">
        <v>2523</v>
      </c>
      <c r="C2525" s="9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f t="shared" si="235"/>
        <v>41961.017268518524</v>
      </c>
      <c r="K2525" s="10">
        <f t="shared" si="236"/>
        <v>2014</v>
      </c>
      <c r="L2525">
        <v>1413674692</v>
      </c>
      <c r="M2525" s="14">
        <f t="shared" si="237"/>
        <v>41930.975601851853</v>
      </c>
      <c r="N2525" s="10">
        <f t="shared" si="238"/>
        <v>2014</v>
      </c>
      <c r="O2525" t="b">
        <v>0</v>
      </c>
      <c r="P2525">
        <v>26</v>
      </c>
      <c r="Q2525" s="10">
        <f t="shared" si="234"/>
        <v>156</v>
      </c>
      <c r="R2525" s="10">
        <f t="shared" si="239"/>
        <v>54.15</v>
      </c>
      <c r="S2525" t="b">
        <v>1</v>
      </c>
      <c r="T2525" t="s">
        <v>8298</v>
      </c>
      <c r="U2525" s="12" t="s">
        <v>8334</v>
      </c>
      <c r="V2525" t="s">
        <v>8363</v>
      </c>
    </row>
    <row r="2526" spans="1:22" ht="45" hidden="1" x14ac:dyDescent="0.25">
      <c r="A2526">
        <v>2524</v>
      </c>
      <c r="B2526" s="3" t="s">
        <v>2524</v>
      </c>
      <c r="C2526" s="9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f t="shared" si="235"/>
        <v>41994.1875</v>
      </c>
      <c r="K2526" s="10">
        <f t="shared" si="236"/>
        <v>2014</v>
      </c>
      <c r="L2526">
        <v>1416338557</v>
      </c>
      <c r="M2526" s="14">
        <f t="shared" si="237"/>
        <v>41961.807372685187</v>
      </c>
      <c r="N2526" s="10">
        <f t="shared" si="238"/>
        <v>2014</v>
      </c>
      <c r="O2526" t="b">
        <v>0</v>
      </c>
      <c r="P2526">
        <v>43</v>
      </c>
      <c r="Q2526" s="10">
        <f t="shared" si="234"/>
        <v>102</v>
      </c>
      <c r="R2526" s="10">
        <f t="shared" si="239"/>
        <v>177.21</v>
      </c>
      <c r="S2526" t="b">
        <v>1</v>
      </c>
      <c r="T2526" t="s">
        <v>8298</v>
      </c>
      <c r="U2526" s="12" t="s">
        <v>8334</v>
      </c>
      <c r="V2526" t="s">
        <v>8363</v>
      </c>
    </row>
    <row r="2527" spans="1:22" ht="45" hidden="1" x14ac:dyDescent="0.25">
      <c r="A2527">
        <v>2525</v>
      </c>
      <c r="B2527" s="3" t="s">
        <v>2525</v>
      </c>
      <c r="C2527" s="9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f t="shared" si="235"/>
        <v>41088.844571759262</v>
      </c>
      <c r="K2527" s="10">
        <f t="shared" si="236"/>
        <v>2012</v>
      </c>
      <c r="L2527">
        <v>1338322571</v>
      </c>
      <c r="M2527" s="14">
        <f t="shared" si="237"/>
        <v>41058.844571759262</v>
      </c>
      <c r="N2527" s="10">
        <f t="shared" si="238"/>
        <v>2012</v>
      </c>
      <c r="O2527" t="b">
        <v>0</v>
      </c>
      <c r="P2527">
        <v>80</v>
      </c>
      <c r="Q2527" s="10">
        <f t="shared" si="234"/>
        <v>100</v>
      </c>
      <c r="R2527" s="10">
        <f t="shared" si="239"/>
        <v>100.33</v>
      </c>
      <c r="S2527" t="b">
        <v>1</v>
      </c>
      <c r="T2527" t="s">
        <v>8298</v>
      </c>
      <c r="U2527" s="12" t="s">
        <v>8334</v>
      </c>
      <c r="V2527" t="s">
        <v>8363</v>
      </c>
    </row>
    <row r="2528" spans="1:22" ht="45" hidden="1" x14ac:dyDescent="0.25">
      <c r="A2528">
        <v>2526</v>
      </c>
      <c r="B2528" s="3" t="s">
        <v>2526</v>
      </c>
      <c r="C2528" s="9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f t="shared" si="235"/>
        <v>41981.207638888889</v>
      </c>
      <c r="K2528" s="10">
        <f t="shared" si="236"/>
        <v>2014</v>
      </c>
      <c r="L2528">
        <v>1415585474</v>
      </c>
      <c r="M2528" s="14">
        <f t="shared" si="237"/>
        <v>41953.091134259259</v>
      </c>
      <c r="N2528" s="10">
        <f t="shared" si="238"/>
        <v>2014</v>
      </c>
      <c r="O2528" t="b">
        <v>0</v>
      </c>
      <c r="P2528">
        <v>33</v>
      </c>
      <c r="Q2528" s="10">
        <f t="shared" si="234"/>
        <v>113</v>
      </c>
      <c r="R2528" s="10">
        <f t="shared" si="239"/>
        <v>136.91</v>
      </c>
      <c r="S2528" t="b">
        <v>1</v>
      </c>
      <c r="T2528" t="s">
        <v>8298</v>
      </c>
      <c r="U2528" s="12" t="s">
        <v>8334</v>
      </c>
      <c r="V2528" t="s">
        <v>8363</v>
      </c>
    </row>
    <row r="2529" spans="1:22" ht="45" hidden="1" x14ac:dyDescent="0.25">
      <c r="A2529">
        <v>2527</v>
      </c>
      <c r="B2529" s="3" t="s">
        <v>2527</v>
      </c>
      <c r="C2529" s="9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f t="shared" si="235"/>
        <v>41565.165972222225</v>
      </c>
      <c r="K2529" s="10">
        <f t="shared" si="236"/>
        <v>2013</v>
      </c>
      <c r="L2529">
        <v>1380477691</v>
      </c>
      <c r="M2529" s="14">
        <f t="shared" si="237"/>
        <v>41546.75105324074</v>
      </c>
      <c r="N2529" s="10">
        <f t="shared" si="238"/>
        <v>2013</v>
      </c>
      <c r="O2529" t="b">
        <v>0</v>
      </c>
      <c r="P2529">
        <v>71</v>
      </c>
      <c r="Q2529" s="10">
        <f t="shared" si="234"/>
        <v>102</v>
      </c>
      <c r="R2529" s="10">
        <f t="shared" si="239"/>
        <v>57.54</v>
      </c>
      <c r="S2529" t="b">
        <v>1</v>
      </c>
      <c r="T2529" t="s">
        <v>8298</v>
      </c>
      <c r="U2529" s="12" t="s">
        <v>8334</v>
      </c>
      <c r="V2529" t="s">
        <v>8363</v>
      </c>
    </row>
    <row r="2530" spans="1:22" ht="60" hidden="1" x14ac:dyDescent="0.25">
      <c r="A2530">
        <v>2528</v>
      </c>
      <c r="B2530" s="3" t="s">
        <v>2528</v>
      </c>
      <c r="C2530" s="9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f t="shared" si="235"/>
        <v>42236.458333333328</v>
      </c>
      <c r="K2530" s="10">
        <f t="shared" si="236"/>
        <v>2015</v>
      </c>
      <c r="L2530">
        <v>1438459303</v>
      </c>
      <c r="M2530" s="14">
        <f t="shared" si="237"/>
        <v>42217.834525462968</v>
      </c>
      <c r="N2530" s="10">
        <f t="shared" si="238"/>
        <v>2015</v>
      </c>
      <c r="O2530" t="b">
        <v>0</v>
      </c>
      <c r="P2530">
        <v>81</v>
      </c>
      <c r="Q2530" s="10">
        <f t="shared" si="234"/>
        <v>107</v>
      </c>
      <c r="R2530" s="10">
        <f t="shared" si="239"/>
        <v>52.96</v>
      </c>
      <c r="S2530" t="b">
        <v>1</v>
      </c>
      <c r="T2530" t="s">
        <v>8298</v>
      </c>
      <c r="U2530" s="12" t="s">
        <v>8334</v>
      </c>
      <c r="V2530" t="s">
        <v>8363</v>
      </c>
    </row>
    <row r="2531" spans="1:22" ht="30" hidden="1" x14ac:dyDescent="0.25">
      <c r="A2531">
        <v>2529</v>
      </c>
      <c r="B2531" s="3" t="s">
        <v>2529</v>
      </c>
      <c r="C2531" s="9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f t="shared" si="235"/>
        <v>40993.0390625</v>
      </c>
      <c r="K2531" s="10">
        <f t="shared" si="236"/>
        <v>2012</v>
      </c>
      <c r="L2531">
        <v>1328752575</v>
      </c>
      <c r="M2531" s="14">
        <f t="shared" si="237"/>
        <v>40948.080729166664</v>
      </c>
      <c r="N2531" s="10">
        <f t="shared" si="238"/>
        <v>2012</v>
      </c>
      <c r="O2531" t="b">
        <v>0</v>
      </c>
      <c r="P2531">
        <v>76</v>
      </c>
      <c r="Q2531" s="10">
        <f t="shared" si="234"/>
        <v>104</v>
      </c>
      <c r="R2531" s="10">
        <f t="shared" si="239"/>
        <v>82.33</v>
      </c>
      <c r="S2531" t="b">
        <v>1</v>
      </c>
      <c r="T2531" t="s">
        <v>8298</v>
      </c>
      <c r="U2531" s="12" t="s">
        <v>8334</v>
      </c>
      <c r="V2531" t="s">
        <v>8363</v>
      </c>
    </row>
    <row r="2532" spans="1:22" ht="45" hidden="1" x14ac:dyDescent="0.25">
      <c r="A2532">
        <v>2530</v>
      </c>
      <c r="B2532" s="3" t="s">
        <v>2530</v>
      </c>
      <c r="C2532" s="9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f t="shared" si="235"/>
        <v>42114.201388888891</v>
      </c>
      <c r="K2532" s="10">
        <f t="shared" si="236"/>
        <v>2015</v>
      </c>
      <c r="L2532">
        <v>1426711505</v>
      </c>
      <c r="M2532" s="14">
        <f t="shared" si="237"/>
        <v>42081.864641203705</v>
      </c>
      <c r="N2532" s="10">
        <f t="shared" si="238"/>
        <v>2015</v>
      </c>
      <c r="O2532" t="b">
        <v>0</v>
      </c>
      <c r="P2532">
        <v>48</v>
      </c>
      <c r="Q2532" s="10">
        <f t="shared" si="234"/>
        <v>100</v>
      </c>
      <c r="R2532" s="10">
        <f t="shared" si="239"/>
        <v>135.41999999999999</v>
      </c>
      <c r="S2532" t="b">
        <v>1</v>
      </c>
      <c r="T2532" t="s">
        <v>8298</v>
      </c>
      <c r="U2532" s="12" t="s">
        <v>8334</v>
      </c>
      <c r="V2532" t="s">
        <v>8363</v>
      </c>
    </row>
    <row r="2533" spans="1:22" ht="60" hidden="1" x14ac:dyDescent="0.25">
      <c r="A2533">
        <v>2531</v>
      </c>
      <c r="B2533" s="3" t="s">
        <v>2531</v>
      </c>
      <c r="C2533" s="9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f t="shared" si="235"/>
        <v>42231.165972222225</v>
      </c>
      <c r="K2533" s="10">
        <f t="shared" si="236"/>
        <v>2015</v>
      </c>
      <c r="L2533">
        <v>1437668354</v>
      </c>
      <c r="M2533" s="14">
        <f t="shared" si="237"/>
        <v>42208.680023148147</v>
      </c>
      <c r="N2533" s="10">
        <f t="shared" si="238"/>
        <v>2015</v>
      </c>
      <c r="O2533" t="b">
        <v>0</v>
      </c>
      <c r="P2533">
        <v>61</v>
      </c>
      <c r="Q2533" s="10">
        <f t="shared" si="234"/>
        <v>100</v>
      </c>
      <c r="R2533" s="10">
        <f t="shared" si="239"/>
        <v>74.069999999999993</v>
      </c>
      <c r="S2533" t="b">
        <v>1</v>
      </c>
      <c r="T2533" t="s">
        <v>8298</v>
      </c>
      <c r="U2533" s="12" t="s">
        <v>8334</v>
      </c>
      <c r="V2533" t="s">
        <v>8363</v>
      </c>
    </row>
    <row r="2534" spans="1:22" ht="60" hidden="1" x14ac:dyDescent="0.25">
      <c r="A2534">
        <v>2532</v>
      </c>
      <c r="B2534" s="3" t="s">
        <v>2532</v>
      </c>
      <c r="C2534" s="9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f t="shared" si="235"/>
        <v>41137.849143518521</v>
      </c>
      <c r="K2534" s="10">
        <f t="shared" si="236"/>
        <v>2012</v>
      </c>
      <c r="L2534">
        <v>1342556566</v>
      </c>
      <c r="M2534" s="14">
        <f t="shared" si="237"/>
        <v>41107.849143518521</v>
      </c>
      <c r="N2534" s="10">
        <f t="shared" si="238"/>
        <v>2012</v>
      </c>
      <c r="O2534" t="b">
        <v>0</v>
      </c>
      <c r="P2534">
        <v>60</v>
      </c>
      <c r="Q2534" s="10">
        <f t="shared" si="234"/>
        <v>126</v>
      </c>
      <c r="R2534" s="10">
        <f t="shared" si="239"/>
        <v>84.08</v>
      </c>
      <c r="S2534" t="b">
        <v>1</v>
      </c>
      <c r="T2534" t="s">
        <v>8298</v>
      </c>
      <c r="U2534" s="12" t="s">
        <v>8334</v>
      </c>
      <c r="V2534" t="s">
        <v>8363</v>
      </c>
    </row>
    <row r="2535" spans="1:22" ht="60" hidden="1" x14ac:dyDescent="0.25">
      <c r="A2535">
        <v>2533</v>
      </c>
      <c r="B2535" s="3" t="s">
        <v>2533</v>
      </c>
      <c r="C2535" s="9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f t="shared" si="235"/>
        <v>41334.750787037039</v>
      </c>
      <c r="K2535" s="10">
        <f t="shared" si="236"/>
        <v>2013</v>
      </c>
      <c r="L2535">
        <v>1359568911</v>
      </c>
      <c r="M2535" s="14">
        <f t="shared" si="237"/>
        <v>41304.751284722224</v>
      </c>
      <c r="N2535" s="10">
        <f t="shared" si="238"/>
        <v>2013</v>
      </c>
      <c r="O2535" t="b">
        <v>0</v>
      </c>
      <c r="P2535">
        <v>136</v>
      </c>
      <c r="Q2535" s="10">
        <f t="shared" si="234"/>
        <v>111</v>
      </c>
      <c r="R2535" s="10">
        <f t="shared" si="239"/>
        <v>61.03</v>
      </c>
      <c r="S2535" t="b">
        <v>1</v>
      </c>
      <c r="T2535" t="s">
        <v>8298</v>
      </c>
      <c r="U2535" s="12" t="s">
        <v>8334</v>
      </c>
      <c r="V2535" t="s">
        <v>8363</v>
      </c>
    </row>
    <row r="2536" spans="1:22" ht="75" hidden="1" x14ac:dyDescent="0.25">
      <c r="A2536">
        <v>2534</v>
      </c>
      <c r="B2536" s="3" t="s">
        <v>2534</v>
      </c>
      <c r="C2536" s="9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f t="shared" si="235"/>
        <v>40179.25</v>
      </c>
      <c r="K2536" s="10">
        <f t="shared" si="236"/>
        <v>2010</v>
      </c>
      <c r="L2536">
        <v>1257871712</v>
      </c>
      <c r="M2536" s="14">
        <f t="shared" si="237"/>
        <v>40127.700370370374</v>
      </c>
      <c r="N2536" s="10">
        <f t="shared" si="238"/>
        <v>2009</v>
      </c>
      <c r="O2536" t="b">
        <v>0</v>
      </c>
      <c r="P2536">
        <v>14</v>
      </c>
      <c r="Q2536" s="10">
        <f t="shared" si="234"/>
        <v>105</v>
      </c>
      <c r="R2536" s="10">
        <f t="shared" si="239"/>
        <v>150</v>
      </c>
      <c r="S2536" t="b">
        <v>1</v>
      </c>
      <c r="T2536" t="s">
        <v>8298</v>
      </c>
      <c r="U2536" s="12" t="s">
        <v>8334</v>
      </c>
      <c r="V2536" t="s">
        <v>8363</v>
      </c>
    </row>
    <row r="2537" spans="1:22" hidden="1" x14ac:dyDescent="0.25">
      <c r="A2537">
        <v>2535</v>
      </c>
      <c r="B2537" s="3" t="s">
        <v>2535</v>
      </c>
      <c r="C2537" s="9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f t="shared" si="235"/>
        <v>41974.832696759258</v>
      </c>
      <c r="K2537" s="10">
        <f t="shared" si="236"/>
        <v>2014</v>
      </c>
      <c r="L2537">
        <v>1414781945</v>
      </c>
      <c r="M2537" s="14">
        <f t="shared" si="237"/>
        <v>41943.791030092594</v>
      </c>
      <c r="N2537" s="10">
        <f t="shared" si="238"/>
        <v>2014</v>
      </c>
      <c r="O2537" t="b">
        <v>0</v>
      </c>
      <c r="P2537">
        <v>78</v>
      </c>
      <c r="Q2537" s="10">
        <f t="shared" si="234"/>
        <v>104</v>
      </c>
      <c r="R2537" s="10">
        <f t="shared" si="239"/>
        <v>266.08999999999997</v>
      </c>
      <c r="S2537" t="b">
        <v>1</v>
      </c>
      <c r="T2537" t="s">
        <v>8298</v>
      </c>
      <c r="U2537" s="12" t="s">
        <v>8334</v>
      </c>
      <c r="V2537" t="s">
        <v>8363</v>
      </c>
    </row>
    <row r="2538" spans="1:22" ht="60" hidden="1" x14ac:dyDescent="0.25">
      <c r="A2538">
        <v>2536</v>
      </c>
      <c r="B2538" s="3" t="s">
        <v>2536</v>
      </c>
      <c r="C2538" s="9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f t="shared" si="235"/>
        <v>41485.106087962966</v>
      </c>
      <c r="K2538" s="10">
        <f t="shared" si="236"/>
        <v>2013</v>
      </c>
      <c r="L2538">
        <v>1373337166</v>
      </c>
      <c r="M2538" s="14">
        <f t="shared" si="237"/>
        <v>41464.106087962966</v>
      </c>
      <c r="N2538" s="10">
        <f t="shared" si="238"/>
        <v>2013</v>
      </c>
      <c r="O2538" t="b">
        <v>0</v>
      </c>
      <c r="P2538">
        <v>4</v>
      </c>
      <c r="Q2538" s="10">
        <f t="shared" si="234"/>
        <v>116</v>
      </c>
      <c r="R2538" s="10">
        <f t="shared" si="239"/>
        <v>7.25</v>
      </c>
      <c r="S2538" t="b">
        <v>1</v>
      </c>
      <c r="T2538" t="s">
        <v>8298</v>
      </c>
      <c r="U2538" s="12" t="s">
        <v>8334</v>
      </c>
      <c r="V2538" t="s">
        <v>8363</v>
      </c>
    </row>
    <row r="2539" spans="1:22" ht="45" hidden="1" x14ac:dyDescent="0.25">
      <c r="A2539">
        <v>2537</v>
      </c>
      <c r="B2539" s="3" t="s">
        <v>2537</v>
      </c>
      <c r="C2539" s="9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f t="shared" si="235"/>
        <v>40756.648784722223</v>
      </c>
      <c r="K2539" s="10">
        <f t="shared" si="236"/>
        <v>2011</v>
      </c>
      <c r="L2539">
        <v>1307028855</v>
      </c>
      <c r="M2539" s="14">
        <f t="shared" si="237"/>
        <v>40696.648784722223</v>
      </c>
      <c r="N2539" s="10">
        <f t="shared" si="238"/>
        <v>2011</v>
      </c>
      <c r="O2539" t="b">
        <v>0</v>
      </c>
      <c r="P2539">
        <v>11</v>
      </c>
      <c r="Q2539" s="10">
        <f t="shared" si="234"/>
        <v>110</v>
      </c>
      <c r="R2539" s="10">
        <f t="shared" si="239"/>
        <v>100</v>
      </c>
      <c r="S2539" t="b">
        <v>1</v>
      </c>
      <c r="T2539" t="s">
        <v>8298</v>
      </c>
      <c r="U2539" s="12" t="s">
        <v>8334</v>
      </c>
      <c r="V2539" t="s">
        <v>8363</v>
      </c>
    </row>
    <row r="2540" spans="1:22" ht="45" hidden="1" x14ac:dyDescent="0.25">
      <c r="A2540">
        <v>2538</v>
      </c>
      <c r="B2540" s="3" t="s">
        <v>2538</v>
      </c>
      <c r="C2540" s="9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f t="shared" si="235"/>
        <v>41329.207638888889</v>
      </c>
      <c r="K2540" s="10">
        <f t="shared" si="236"/>
        <v>2013</v>
      </c>
      <c r="L2540">
        <v>1359029661</v>
      </c>
      <c r="M2540" s="14">
        <f t="shared" si="237"/>
        <v>41298.509965277779</v>
      </c>
      <c r="N2540" s="10">
        <f t="shared" si="238"/>
        <v>2013</v>
      </c>
      <c r="O2540" t="b">
        <v>0</v>
      </c>
      <c r="P2540">
        <v>185</v>
      </c>
      <c r="Q2540" s="10">
        <f t="shared" si="234"/>
        <v>113</v>
      </c>
      <c r="R2540" s="10">
        <f t="shared" si="239"/>
        <v>109.96</v>
      </c>
      <c r="S2540" t="b">
        <v>1</v>
      </c>
      <c r="T2540" t="s">
        <v>8298</v>
      </c>
      <c r="U2540" s="12" t="s">
        <v>8334</v>
      </c>
      <c r="V2540" t="s">
        <v>8363</v>
      </c>
    </row>
    <row r="2541" spans="1:22" ht="60" hidden="1" x14ac:dyDescent="0.25">
      <c r="A2541">
        <v>2539</v>
      </c>
      <c r="B2541" s="3" t="s">
        <v>2539</v>
      </c>
      <c r="C2541" s="9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f t="shared" si="235"/>
        <v>42037.902222222227</v>
      </c>
      <c r="K2541" s="10">
        <f t="shared" si="236"/>
        <v>2015</v>
      </c>
      <c r="L2541">
        <v>1417729152</v>
      </c>
      <c r="M2541" s="14">
        <f t="shared" si="237"/>
        <v>41977.902222222227</v>
      </c>
      <c r="N2541" s="10">
        <f t="shared" si="238"/>
        <v>2014</v>
      </c>
      <c r="O2541" t="b">
        <v>0</v>
      </c>
      <c r="P2541">
        <v>59</v>
      </c>
      <c r="Q2541" s="10">
        <f t="shared" si="234"/>
        <v>100</v>
      </c>
      <c r="R2541" s="10">
        <f t="shared" si="239"/>
        <v>169.92</v>
      </c>
      <c r="S2541" t="b">
        <v>1</v>
      </c>
      <c r="T2541" t="s">
        <v>8298</v>
      </c>
      <c r="U2541" s="12" t="s">
        <v>8334</v>
      </c>
      <c r="V2541" t="s">
        <v>8363</v>
      </c>
    </row>
    <row r="2542" spans="1:22" ht="60" hidden="1" x14ac:dyDescent="0.25">
      <c r="A2542">
        <v>2540</v>
      </c>
      <c r="B2542" s="3" t="s">
        <v>2540</v>
      </c>
      <c r="C2542" s="9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f t="shared" si="235"/>
        <v>40845.675011574072</v>
      </c>
      <c r="K2542" s="10">
        <f t="shared" si="236"/>
        <v>2011</v>
      </c>
      <c r="L2542">
        <v>1314720721</v>
      </c>
      <c r="M2542" s="14">
        <f t="shared" si="237"/>
        <v>40785.675011574072</v>
      </c>
      <c r="N2542" s="10">
        <f t="shared" si="238"/>
        <v>2011</v>
      </c>
      <c r="O2542" t="b">
        <v>0</v>
      </c>
      <c r="P2542">
        <v>27</v>
      </c>
      <c r="Q2542" s="10">
        <f t="shared" si="234"/>
        <v>103</v>
      </c>
      <c r="R2542" s="10">
        <f t="shared" si="239"/>
        <v>95.74</v>
      </c>
      <c r="S2542" t="b">
        <v>1</v>
      </c>
      <c r="T2542" t="s">
        <v>8298</v>
      </c>
      <c r="U2542" s="12" t="s">
        <v>8334</v>
      </c>
      <c r="V2542" t="s">
        <v>8363</v>
      </c>
    </row>
    <row r="2543" spans="1:22" ht="60" hidden="1" x14ac:dyDescent="0.25">
      <c r="A2543">
        <v>2541</v>
      </c>
      <c r="B2543" s="3" t="s">
        <v>2541</v>
      </c>
      <c r="C2543" s="9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f t="shared" si="235"/>
        <v>41543.449282407404</v>
      </c>
      <c r="K2543" s="10">
        <f t="shared" si="236"/>
        <v>2013</v>
      </c>
      <c r="L2543">
        <v>1375008418</v>
      </c>
      <c r="M2543" s="14">
        <f t="shared" si="237"/>
        <v>41483.449282407404</v>
      </c>
      <c r="N2543" s="10">
        <f t="shared" si="238"/>
        <v>2013</v>
      </c>
      <c r="O2543" t="b">
        <v>0</v>
      </c>
      <c r="P2543">
        <v>63</v>
      </c>
      <c r="Q2543" s="10">
        <f t="shared" si="234"/>
        <v>107</v>
      </c>
      <c r="R2543" s="10">
        <f t="shared" si="239"/>
        <v>59.46</v>
      </c>
      <c r="S2543" t="b">
        <v>1</v>
      </c>
      <c r="T2543" t="s">
        <v>8298</v>
      </c>
      <c r="U2543" s="12" t="s">
        <v>8334</v>
      </c>
      <c r="V2543" t="s">
        <v>8363</v>
      </c>
    </row>
    <row r="2544" spans="1:22" ht="45" hidden="1" x14ac:dyDescent="0.25">
      <c r="A2544">
        <v>2542</v>
      </c>
      <c r="B2544" s="3" t="s">
        <v>2542</v>
      </c>
      <c r="C2544" s="9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f t="shared" si="235"/>
        <v>41548.165972222225</v>
      </c>
      <c r="K2544" s="10">
        <f t="shared" si="236"/>
        <v>2013</v>
      </c>
      <c r="L2544">
        <v>1377252857</v>
      </c>
      <c r="M2544" s="14">
        <f t="shared" si="237"/>
        <v>41509.426585648151</v>
      </c>
      <c r="N2544" s="10">
        <f t="shared" si="238"/>
        <v>2013</v>
      </c>
      <c r="O2544" t="b">
        <v>0</v>
      </c>
      <c r="P2544">
        <v>13</v>
      </c>
      <c r="Q2544" s="10">
        <f t="shared" si="234"/>
        <v>104</v>
      </c>
      <c r="R2544" s="10">
        <f t="shared" si="239"/>
        <v>55.77</v>
      </c>
      <c r="S2544" t="b">
        <v>1</v>
      </c>
      <c r="T2544" t="s">
        <v>8298</v>
      </c>
      <c r="U2544" s="12" t="s">
        <v>8334</v>
      </c>
      <c r="V2544" t="s">
        <v>8363</v>
      </c>
    </row>
    <row r="2545" spans="1:22" ht="60" hidden="1" x14ac:dyDescent="0.25">
      <c r="A2545">
        <v>2543</v>
      </c>
      <c r="B2545" s="3" t="s">
        <v>2543</v>
      </c>
      <c r="C2545" s="9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f t="shared" si="235"/>
        <v>40545.125</v>
      </c>
      <c r="K2545" s="10">
        <f t="shared" si="236"/>
        <v>2011</v>
      </c>
      <c r="L2545">
        <v>1291257298</v>
      </c>
      <c r="M2545" s="14">
        <f t="shared" si="237"/>
        <v>40514.107615740737</v>
      </c>
      <c r="N2545" s="10">
        <f t="shared" si="238"/>
        <v>2010</v>
      </c>
      <c r="O2545" t="b">
        <v>0</v>
      </c>
      <c r="P2545">
        <v>13</v>
      </c>
      <c r="Q2545" s="10">
        <f t="shared" si="234"/>
        <v>156</v>
      </c>
      <c r="R2545" s="10">
        <f t="shared" si="239"/>
        <v>30.08</v>
      </c>
      <c r="S2545" t="b">
        <v>1</v>
      </c>
      <c r="T2545" t="s">
        <v>8298</v>
      </c>
      <c r="U2545" s="12" t="s">
        <v>8334</v>
      </c>
      <c r="V2545" t="s">
        <v>8363</v>
      </c>
    </row>
    <row r="2546" spans="1:22" ht="45" hidden="1" x14ac:dyDescent="0.25">
      <c r="A2546">
        <v>2544</v>
      </c>
      <c r="B2546" s="3" t="s">
        <v>2544</v>
      </c>
      <c r="C2546" s="9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f t="shared" si="235"/>
        <v>41098.520474537036</v>
      </c>
      <c r="K2546" s="10">
        <f t="shared" si="236"/>
        <v>2012</v>
      </c>
      <c r="L2546">
        <v>1339158569</v>
      </c>
      <c r="M2546" s="14">
        <f t="shared" si="237"/>
        <v>41068.520474537036</v>
      </c>
      <c r="N2546" s="10">
        <f t="shared" si="238"/>
        <v>2012</v>
      </c>
      <c r="O2546" t="b">
        <v>0</v>
      </c>
      <c r="P2546">
        <v>57</v>
      </c>
      <c r="Q2546" s="10">
        <f t="shared" si="234"/>
        <v>101</v>
      </c>
      <c r="R2546" s="10">
        <f t="shared" si="239"/>
        <v>88.44</v>
      </c>
      <c r="S2546" t="b">
        <v>1</v>
      </c>
      <c r="T2546" t="s">
        <v>8298</v>
      </c>
      <c r="U2546" s="12" t="s">
        <v>8334</v>
      </c>
      <c r="V2546" t="s">
        <v>8363</v>
      </c>
    </row>
    <row r="2547" spans="1:22" ht="45" hidden="1" x14ac:dyDescent="0.25">
      <c r="A2547">
        <v>2545</v>
      </c>
      <c r="B2547" s="3" t="s">
        <v>2545</v>
      </c>
      <c r="C2547" s="9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f t="shared" si="235"/>
        <v>42062.020833333328</v>
      </c>
      <c r="K2547" s="10">
        <f t="shared" si="236"/>
        <v>2015</v>
      </c>
      <c r="L2547">
        <v>1421983138</v>
      </c>
      <c r="M2547" s="14">
        <f t="shared" si="237"/>
        <v>42027.13817129629</v>
      </c>
      <c r="N2547" s="10">
        <f t="shared" si="238"/>
        <v>2015</v>
      </c>
      <c r="O2547" t="b">
        <v>0</v>
      </c>
      <c r="P2547">
        <v>61</v>
      </c>
      <c r="Q2547" s="10">
        <f t="shared" si="234"/>
        <v>195</v>
      </c>
      <c r="R2547" s="10">
        <f t="shared" si="239"/>
        <v>64.03</v>
      </c>
      <c r="S2547" t="b">
        <v>1</v>
      </c>
      <c r="T2547" t="s">
        <v>8298</v>
      </c>
      <c r="U2547" s="12" t="s">
        <v>8334</v>
      </c>
      <c r="V2547" t="s">
        <v>8363</v>
      </c>
    </row>
    <row r="2548" spans="1:22" ht="45" hidden="1" x14ac:dyDescent="0.25">
      <c r="A2548">
        <v>2546</v>
      </c>
      <c r="B2548" s="3" t="s">
        <v>2546</v>
      </c>
      <c r="C2548" s="9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f t="shared" si="235"/>
        <v>41552.208333333336</v>
      </c>
      <c r="K2548" s="10">
        <f t="shared" si="236"/>
        <v>2013</v>
      </c>
      <c r="L2548">
        <v>1378586179</v>
      </c>
      <c r="M2548" s="14">
        <f t="shared" si="237"/>
        <v>41524.858553240738</v>
      </c>
      <c r="N2548" s="10">
        <f t="shared" si="238"/>
        <v>2013</v>
      </c>
      <c r="O2548" t="b">
        <v>0</v>
      </c>
      <c r="P2548">
        <v>65</v>
      </c>
      <c r="Q2548" s="10">
        <f t="shared" si="234"/>
        <v>112</v>
      </c>
      <c r="R2548" s="10">
        <f t="shared" si="239"/>
        <v>60.15</v>
      </c>
      <c r="S2548" t="b">
        <v>1</v>
      </c>
      <c r="T2548" t="s">
        <v>8298</v>
      </c>
      <c r="U2548" s="12" t="s">
        <v>8334</v>
      </c>
      <c r="V2548" t="s">
        <v>8363</v>
      </c>
    </row>
    <row r="2549" spans="1:22" ht="60" hidden="1" x14ac:dyDescent="0.25">
      <c r="A2549">
        <v>2547</v>
      </c>
      <c r="B2549" s="3" t="s">
        <v>2547</v>
      </c>
      <c r="C2549" s="9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f t="shared" si="235"/>
        <v>41003.731516203705</v>
      </c>
      <c r="K2549" s="10">
        <f t="shared" si="236"/>
        <v>2012</v>
      </c>
      <c r="L2549">
        <v>1330972403</v>
      </c>
      <c r="M2549" s="14">
        <f t="shared" si="237"/>
        <v>40973.773182870369</v>
      </c>
      <c r="N2549" s="10">
        <f t="shared" si="238"/>
        <v>2012</v>
      </c>
      <c r="O2549" t="b">
        <v>0</v>
      </c>
      <c r="P2549">
        <v>134</v>
      </c>
      <c r="Q2549" s="10">
        <f t="shared" si="234"/>
        <v>120</v>
      </c>
      <c r="R2549" s="10">
        <f t="shared" si="239"/>
        <v>49.19</v>
      </c>
      <c r="S2549" t="b">
        <v>1</v>
      </c>
      <c r="T2549" t="s">
        <v>8298</v>
      </c>
      <c r="U2549" s="12" t="s">
        <v>8334</v>
      </c>
      <c r="V2549" t="s">
        <v>8363</v>
      </c>
    </row>
    <row r="2550" spans="1:22" ht="60" hidden="1" x14ac:dyDescent="0.25">
      <c r="A2550">
        <v>2548</v>
      </c>
      <c r="B2550" s="3" t="s">
        <v>2548</v>
      </c>
      <c r="C2550" s="9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f t="shared" si="235"/>
        <v>42643.185416666667</v>
      </c>
      <c r="K2550" s="10">
        <f t="shared" si="236"/>
        <v>2016</v>
      </c>
      <c r="L2550">
        <v>1473087637</v>
      </c>
      <c r="M2550" s="14">
        <f t="shared" si="237"/>
        <v>42618.625428240746</v>
      </c>
      <c r="N2550" s="10">
        <f t="shared" si="238"/>
        <v>2016</v>
      </c>
      <c r="O2550" t="b">
        <v>0</v>
      </c>
      <c r="P2550">
        <v>37</v>
      </c>
      <c r="Q2550" s="10">
        <f t="shared" si="234"/>
        <v>102</v>
      </c>
      <c r="R2550" s="10">
        <f t="shared" si="239"/>
        <v>165.16</v>
      </c>
      <c r="S2550" t="b">
        <v>1</v>
      </c>
      <c r="T2550" t="s">
        <v>8298</v>
      </c>
      <c r="U2550" s="12" t="s">
        <v>8334</v>
      </c>
      <c r="V2550" t="s">
        <v>8363</v>
      </c>
    </row>
    <row r="2551" spans="1:22" ht="45" hidden="1" x14ac:dyDescent="0.25">
      <c r="A2551">
        <v>2549</v>
      </c>
      <c r="B2551" s="3" t="s">
        <v>2549</v>
      </c>
      <c r="C2551" s="9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f t="shared" si="235"/>
        <v>41425.708333333336</v>
      </c>
      <c r="K2551" s="10">
        <f t="shared" si="236"/>
        <v>2013</v>
      </c>
      <c r="L2551">
        <v>1366999870</v>
      </c>
      <c r="M2551" s="14">
        <f t="shared" si="237"/>
        <v>41390.757754629631</v>
      </c>
      <c r="N2551" s="10">
        <f t="shared" si="238"/>
        <v>2013</v>
      </c>
      <c r="O2551" t="b">
        <v>0</v>
      </c>
      <c r="P2551">
        <v>37</v>
      </c>
      <c r="Q2551" s="10">
        <f t="shared" si="234"/>
        <v>103</v>
      </c>
      <c r="R2551" s="10">
        <f t="shared" si="239"/>
        <v>43.62</v>
      </c>
      <c r="S2551" t="b">
        <v>1</v>
      </c>
      <c r="T2551" t="s">
        <v>8298</v>
      </c>
      <c r="U2551" s="12" t="s">
        <v>8334</v>
      </c>
      <c r="V2551" t="s">
        <v>8363</v>
      </c>
    </row>
    <row r="2552" spans="1:22" ht="60" hidden="1" x14ac:dyDescent="0.25">
      <c r="A2552">
        <v>2550</v>
      </c>
      <c r="B2552" s="3" t="s">
        <v>2550</v>
      </c>
      <c r="C2552" s="9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f t="shared" si="235"/>
        <v>42285.165972222225</v>
      </c>
      <c r="K2552" s="10">
        <f t="shared" si="236"/>
        <v>2015</v>
      </c>
      <c r="L2552">
        <v>1439392406</v>
      </c>
      <c r="M2552" s="14">
        <f t="shared" si="237"/>
        <v>42228.634328703702</v>
      </c>
      <c r="N2552" s="10">
        <f t="shared" si="238"/>
        <v>2015</v>
      </c>
      <c r="O2552" t="b">
        <v>0</v>
      </c>
      <c r="P2552">
        <v>150</v>
      </c>
      <c r="Q2552" s="10">
        <f t="shared" si="234"/>
        <v>101</v>
      </c>
      <c r="R2552" s="10">
        <f t="shared" si="239"/>
        <v>43.7</v>
      </c>
      <c r="S2552" t="b">
        <v>1</v>
      </c>
      <c r="T2552" t="s">
        <v>8298</v>
      </c>
      <c r="U2552" s="12" t="s">
        <v>8334</v>
      </c>
      <c r="V2552" t="s">
        <v>8363</v>
      </c>
    </row>
    <row r="2553" spans="1:22" ht="45" hidden="1" x14ac:dyDescent="0.25">
      <c r="A2553">
        <v>2551</v>
      </c>
      <c r="B2553" s="3" t="s">
        <v>2551</v>
      </c>
      <c r="C2553" s="9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f t="shared" si="235"/>
        <v>40989.866666666669</v>
      </c>
      <c r="K2553" s="10">
        <f t="shared" si="236"/>
        <v>2012</v>
      </c>
      <c r="L2553">
        <v>1329890585</v>
      </c>
      <c r="M2553" s="14">
        <f t="shared" si="237"/>
        <v>40961.252141203702</v>
      </c>
      <c r="N2553" s="10">
        <f t="shared" si="238"/>
        <v>2012</v>
      </c>
      <c r="O2553" t="b">
        <v>0</v>
      </c>
      <c r="P2553">
        <v>56</v>
      </c>
      <c r="Q2553" s="10">
        <f t="shared" si="234"/>
        <v>103</v>
      </c>
      <c r="R2553" s="10">
        <f t="shared" si="239"/>
        <v>67.42</v>
      </c>
      <c r="S2553" t="b">
        <v>1</v>
      </c>
      <c r="T2553" t="s">
        <v>8298</v>
      </c>
      <c r="U2553" s="12" t="s">
        <v>8334</v>
      </c>
      <c r="V2553" t="s">
        <v>8363</v>
      </c>
    </row>
    <row r="2554" spans="1:22" ht="60" hidden="1" x14ac:dyDescent="0.25">
      <c r="A2554">
        <v>2552</v>
      </c>
      <c r="B2554" s="3" t="s">
        <v>2552</v>
      </c>
      <c r="C2554" s="9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f t="shared" si="235"/>
        <v>42799.809965277775</v>
      </c>
      <c r="K2554" s="10">
        <f t="shared" si="236"/>
        <v>2017</v>
      </c>
      <c r="L2554">
        <v>1486149981</v>
      </c>
      <c r="M2554" s="14">
        <f t="shared" si="237"/>
        <v>42769.809965277775</v>
      </c>
      <c r="N2554" s="10">
        <f t="shared" si="238"/>
        <v>2017</v>
      </c>
      <c r="O2554" t="b">
        <v>0</v>
      </c>
      <c r="P2554">
        <v>18</v>
      </c>
      <c r="Q2554" s="10">
        <f t="shared" si="234"/>
        <v>107</v>
      </c>
      <c r="R2554" s="10">
        <f t="shared" si="239"/>
        <v>177.5</v>
      </c>
      <c r="S2554" t="b">
        <v>1</v>
      </c>
      <c r="T2554" t="s">
        <v>8298</v>
      </c>
      <c r="U2554" s="12" t="s">
        <v>8334</v>
      </c>
      <c r="V2554" t="s">
        <v>8363</v>
      </c>
    </row>
    <row r="2555" spans="1:22" ht="45" hidden="1" x14ac:dyDescent="0.25">
      <c r="A2555">
        <v>2553</v>
      </c>
      <c r="B2555" s="3" t="s">
        <v>2553</v>
      </c>
      <c r="C2555" s="9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f t="shared" si="235"/>
        <v>41173.199155092596</v>
      </c>
      <c r="K2555" s="10">
        <f t="shared" si="236"/>
        <v>2012</v>
      </c>
      <c r="L2555">
        <v>1343018807</v>
      </c>
      <c r="M2555" s="14">
        <f t="shared" si="237"/>
        <v>41113.199155092596</v>
      </c>
      <c r="N2555" s="10">
        <f t="shared" si="238"/>
        <v>2012</v>
      </c>
      <c r="O2555" t="b">
        <v>0</v>
      </c>
      <c r="P2555">
        <v>60</v>
      </c>
      <c r="Q2555" s="10">
        <f t="shared" si="234"/>
        <v>156</v>
      </c>
      <c r="R2555" s="10">
        <f t="shared" si="239"/>
        <v>38.880000000000003</v>
      </c>
      <c r="S2555" t="b">
        <v>1</v>
      </c>
      <c r="T2555" t="s">
        <v>8298</v>
      </c>
      <c r="U2555" s="12" t="s">
        <v>8334</v>
      </c>
      <c r="V2555" t="s">
        <v>8363</v>
      </c>
    </row>
    <row r="2556" spans="1:22" ht="60" hidden="1" x14ac:dyDescent="0.25">
      <c r="A2556">
        <v>2554</v>
      </c>
      <c r="B2556" s="3" t="s">
        <v>2554</v>
      </c>
      <c r="C2556" s="9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f t="shared" si="235"/>
        <v>42156.165972222225</v>
      </c>
      <c r="K2556" s="10">
        <f t="shared" si="236"/>
        <v>2015</v>
      </c>
      <c r="L2556">
        <v>1430445163</v>
      </c>
      <c r="M2556" s="14">
        <f t="shared" si="237"/>
        <v>42125.078275462962</v>
      </c>
      <c r="N2556" s="10">
        <f t="shared" si="238"/>
        <v>2015</v>
      </c>
      <c r="O2556" t="b">
        <v>0</v>
      </c>
      <c r="P2556">
        <v>67</v>
      </c>
      <c r="Q2556" s="10">
        <f t="shared" si="234"/>
        <v>123</v>
      </c>
      <c r="R2556" s="10">
        <f t="shared" si="239"/>
        <v>54.99</v>
      </c>
      <c r="S2556" t="b">
        <v>1</v>
      </c>
      <c r="T2556" t="s">
        <v>8298</v>
      </c>
      <c r="U2556" s="12" t="s">
        <v>8334</v>
      </c>
      <c r="V2556" t="s">
        <v>8363</v>
      </c>
    </row>
    <row r="2557" spans="1:22" ht="60" hidden="1" x14ac:dyDescent="0.25">
      <c r="A2557">
        <v>2555</v>
      </c>
      <c r="B2557" s="3" t="s">
        <v>2555</v>
      </c>
      <c r="C2557" s="9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f t="shared" si="235"/>
        <v>41057.655011574076</v>
      </c>
      <c r="K2557" s="10">
        <f t="shared" si="236"/>
        <v>2012</v>
      </c>
      <c r="L2557">
        <v>1335541393</v>
      </c>
      <c r="M2557" s="14">
        <f t="shared" si="237"/>
        <v>41026.655011574076</v>
      </c>
      <c r="N2557" s="10">
        <f t="shared" si="238"/>
        <v>2012</v>
      </c>
      <c r="O2557" t="b">
        <v>0</v>
      </c>
      <c r="P2557">
        <v>35</v>
      </c>
      <c r="Q2557" s="10">
        <f t="shared" si="234"/>
        <v>107</v>
      </c>
      <c r="R2557" s="10">
        <f t="shared" si="239"/>
        <v>61.34</v>
      </c>
      <c r="S2557" t="b">
        <v>1</v>
      </c>
      <c r="T2557" t="s">
        <v>8298</v>
      </c>
      <c r="U2557" s="12" t="s">
        <v>8334</v>
      </c>
      <c r="V2557" t="s">
        <v>8363</v>
      </c>
    </row>
    <row r="2558" spans="1:22" ht="60" hidden="1" x14ac:dyDescent="0.25">
      <c r="A2558">
        <v>2556</v>
      </c>
      <c r="B2558" s="3" t="s">
        <v>2556</v>
      </c>
      <c r="C2558" s="9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f t="shared" si="235"/>
        <v>41267.991400462961</v>
      </c>
      <c r="K2558" s="10">
        <f t="shared" si="236"/>
        <v>2012</v>
      </c>
      <c r="L2558">
        <v>1352504857</v>
      </c>
      <c r="M2558" s="14">
        <f t="shared" si="237"/>
        <v>41222.991400462961</v>
      </c>
      <c r="N2558" s="10">
        <f t="shared" si="238"/>
        <v>2012</v>
      </c>
      <c r="O2558" t="b">
        <v>0</v>
      </c>
      <c r="P2558">
        <v>34</v>
      </c>
      <c r="Q2558" s="10">
        <f t="shared" si="234"/>
        <v>106</v>
      </c>
      <c r="R2558" s="10">
        <f t="shared" si="239"/>
        <v>23.12</v>
      </c>
      <c r="S2558" t="b">
        <v>1</v>
      </c>
      <c r="T2558" t="s">
        <v>8298</v>
      </c>
      <c r="U2558" s="12" t="s">
        <v>8334</v>
      </c>
      <c r="V2558" t="s">
        <v>8363</v>
      </c>
    </row>
    <row r="2559" spans="1:22" ht="30" hidden="1" x14ac:dyDescent="0.25">
      <c r="A2559">
        <v>2557</v>
      </c>
      <c r="B2559" s="3" t="s">
        <v>2557</v>
      </c>
      <c r="C2559" s="9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f t="shared" si="235"/>
        <v>41774.745208333334</v>
      </c>
      <c r="K2559" s="10">
        <f t="shared" si="236"/>
        <v>2014</v>
      </c>
      <c r="L2559">
        <v>1397584386</v>
      </c>
      <c r="M2559" s="14">
        <f t="shared" si="237"/>
        <v>41744.745208333334</v>
      </c>
      <c r="N2559" s="10">
        <f t="shared" si="238"/>
        <v>2014</v>
      </c>
      <c r="O2559" t="b">
        <v>0</v>
      </c>
      <c r="P2559">
        <v>36</v>
      </c>
      <c r="Q2559" s="10">
        <f t="shared" si="234"/>
        <v>118</v>
      </c>
      <c r="R2559" s="10">
        <f t="shared" si="239"/>
        <v>29.61</v>
      </c>
      <c r="S2559" t="b">
        <v>1</v>
      </c>
      <c r="T2559" t="s">
        <v>8298</v>
      </c>
      <c r="U2559" s="12" t="s">
        <v>8334</v>
      </c>
      <c r="V2559" t="s">
        <v>8363</v>
      </c>
    </row>
    <row r="2560" spans="1:22" ht="45" hidden="1" x14ac:dyDescent="0.25">
      <c r="A2560">
        <v>2558</v>
      </c>
      <c r="B2560" s="3" t="s">
        <v>2558</v>
      </c>
      <c r="C2560" s="9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f t="shared" si="235"/>
        <v>42125.582638888889</v>
      </c>
      <c r="K2560" s="10">
        <f t="shared" si="236"/>
        <v>2015</v>
      </c>
      <c r="L2560">
        <v>1427747906</v>
      </c>
      <c r="M2560" s="14">
        <f t="shared" si="237"/>
        <v>42093.860023148154</v>
      </c>
      <c r="N2560" s="10">
        <f t="shared" si="238"/>
        <v>2015</v>
      </c>
      <c r="O2560" t="b">
        <v>0</v>
      </c>
      <c r="P2560">
        <v>18</v>
      </c>
      <c r="Q2560" s="10">
        <f t="shared" si="234"/>
        <v>109</v>
      </c>
      <c r="R2560" s="10">
        <f t="shared" si="239"/>
        <v>75.61</v>
      </c>
      <c r="S2560" t="b">
        <v>1</v>
      </c>
      <c r="T2560" t="s">
        <v>8298</v>
      </c>
      <c r="U2560" s="12" t="s">
        <v>8334</v>
      </c>
      <c r="V2560" t="s">
        <v>8363</v>
      </c>
    </row>
    <row r="2561" spans="1:22" ht="60" hidden="1" x14ac:dyDescent="0.25">
      <c r="A2561">
        <v>2559</v>
      </c>
      <c r="B2561" s="3" t="s">
        <v>2559</v>
      </c>
      <c r="C2561" s="9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f t="shared" si="235"/>
        <v>40862.817361111112</v>
      </c>
      <c r="K2561" s="10">
        <f t="shared" si="236"/>
        <v>2011</v>
      </c>
      <c r="L2561">
        <v>1318539484</v>
      </c>
      <c r="M2561" s="14">
        <f t="shared" si="237"/>
        <v>40829.873657407406</v>
      </c>
      <c r="N2561" s="10">
        <f t="shared" si="238"/>
        <v>2011</v>
      </c>
      <c r="O2561" t="b">
        <v>0</v>
      </c>
      <c r="P2561">
        <v>25</v>
      </c>
      <c r="Q2561" s="10">
        <f t="shared" si="234"/>
        <v>111</v>
      </c>
      <c r="R2561" s="10">
        <f t="shared" si="239"/>
        <v>35.6</v>
      </c>
      <c r="S2561" t="b">
        <v>1</v>
      </c>
      <c r="T2561" t="s">
        <v>8298</v>
      </c>
      <c r="U2561" s="12" t="s">
        <v>8334</v>
      </c>
      <c r="V2561" t="s">
        <v>8363</v>
      </c>
    </row>
    <row r="2562" spans="1:22" ht="60" hidden="1" x14ac:dyDescent="0.25">
      <c r="A2562">
        <v>2560</v>
      </c>
      <c r="B2562" s="3" t="s">
        <v>2560</v>
      </c>
      <c r="C2562" s="9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f t="shared" si="235"/>
        <v>42069.951087962967</v>
      </c>
      <c r="K2562" s="10">
        <f t="shared" si="236"/>
        <v>2015</v>
      </c>
      <c r="L2562">
        <v>1423090174</v>
      </c>
      <c r="M2562" s="14">
        <f t="shared" si="237"/>
        <v>42039.951087962967</v>
      </c>
      <c r="N2562" s="10">
        <f t="shared" si="238"/>
        <v>2015</v>
      </c>
      <c r="O2562" t="b">
        <v>0</v>
      </c>
      <c r="P2562">
        <v>21</v>
      </c>
      <c r="Q2562" s="10">
        <f t="shared" ref="Q2562:Q2625" si="240">ROUND(E2562/D2562*100,0)</f>
        <v>100</v>
      </c>
      <c r="R2562" s="10">
        <f t="shared" si="239"/>
        <v>143</v>
      </c>
      <c r="S2562" t="b">
        <v>1</v>
      </c>
      <c r="T2562" t="s">
        <v>8298</v>
      </c>
      <c r="U2562" s="12" t="s">
        <v>8334</v>
      </c>
      <c r="V2562" t="s">
        <v>8363</v>
      </c>
    </row>
    <row r="2563" spans="1:22" ht="60" hidden="1" x14ac:dyDescent="0.25">
      <c r="A2563">
        <v>2561</v>
      </c>
      <c r="B2563" s="3" t="s">
        <v>2561</v>
      </c>
      <c r="C2563" s="9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f t="shared" ref="J2563:J2626" si="241">(((I2563/60)/60/24)+DATE(1970,1,1))</f>
        <v>42290.528807870374</v>
      </c>
      <c r="K2563" s="10">
        <f t="shared" ref="K2563:K2626" si="242">YEAR(J2563)</f>
        <v>2015</v>
      </c>
      <c r="L2563">
        <v>1442148089</v>
      </c>
      <c r="M2563" s="14">
        <f t="shared" ref="M2563:M2626" si="243">(((L2563/60)/60/24)+DATE(1970,1,1))</f>
        <v>42260.528807870374</v>
      </c>
      <c r="N2563" s="10">
        <f t="shared" ref="N2563:N2626" si="244">YEAR(M2563)</f>
        <v>2015</v>
      </c>
      <c r="O2563" t="b">
        <v>0</v>
      </c>
      <c r="P2563">
        <v>0</v>
      </c>
      <c r="Q2563" s="10">
        <f t="shared" si="240"/>
        <v>0</v>
      </c>
      <c r="R2563" s="10">
        <f t="shared" ref="R2563:R2626" si="245">IFERROR(ROUND(E2563/P2563,2),0)</f>
        <v>0</v>
      </c>
      <c r="S2563" t="b">
        <v>0</v>
      </c>
      <c r="T2563" t="s">
        <v>8282</v>
      </c>
      <c r="U2563" s="12" t="s">
        <v>8345</v>
      </c>
      <c r="V2563" t="s">
        <v>8346</v>
      </c>
    </row>
    <row r="2564" spans="1:22" ht="60" hidden="1" x14ac:dyDescent="0.25">
      <c r="A2564">
        <v>2562</v>
      </c>
      <c r="B2564" s="3" t="s">
        <v>2562</v>
      </c>
      <c r="C2564" s="9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f t="shared" si="241"/>
        <v>42654.524756944447</v>
      </c>
      <c r="K2564" s="10">
        <f t="shared" si="242"/>
        <v>2016</v>
      </c>
      <c r="L2564">
        <v>1471005339</v>
      </c>
      <c r="M2564" s="14">
        <f t="shared" si="243"/>
        <v>42594.524756944447</v>
      </c>
      <c r="N2564" s="10">
        <f t="shared" si="244"/>
        <v>2016</v>
      </c>
      <c r="O2564" t="b">
        <v>0</v>
      </c>
      <c r="P2564">
        <v>3</v>
      </c>
      <c r="Q2564" s="10">
        <f t="shared" si="240"/>
        <v>1</v>
      </c>
      <c r="R2564" s="10">
        <f t="shared" si="245"/>
        <v>25</v>
      </c>
      <c r="S2564" t="b">
        <v>0</v>
      </c>
      <c r="T2564" t="s">
        <v>8282</v>
      </c>
      <c r="U2564" s="12" t="s">
        <v>8345</v>
      </c>
      <c r="V2564" t="s">
        <v>8346</v>
      </c>
    </row>
    <row r="2565" spans="1:22" ht="30" hidden="1" x14ac:dyDescent="0.25">
      <c r="A2565">
        <v>2563</v>
      </c>
      <c r="B2565" s="3" t="s">
        <v>2563</v>
      </c>
      <c r="C2565" s="9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f t="shared" si="241"/>
        <v>42215.139479166668</v>
      </c>
      <c r="K2565" s="10">
        <f t="shared" si="242"/>
        <v>2015</v>
      </c>
      <c r="L2565">
        <v>1433042451</v>
      </c>
      <c r="M2565" s="14">
        <f t="shared" si="243"/>
        <v>42155.139479166668</v>
      </c>
      <c r="N2565" s="10">
        <f t="shared" si="244"/>
        <v>2015</v>
      </c>
      <c r="O2565" t="b">
        <v>0</v>
      </c>
      <c r="P2565">
        <v>0</v>
      </c>
      <c r="Q2565" s="10">
        <f t="shared" si="240"/>
        <v>0</v>
      </c>
      <c r="R2565" s="10">
        <f t="shared" si="245"/>
        <v>0</v>
      </c>
      <c r="S2565" t="b">
        <v>0</v>
      </c>
      <c r="T2565" t="s">
        <v>8282</v>
      </c>
      <c r="U2565" s="12" t="s">
        <v>8345</v>
      </c>
      <c r="V2565" t="s">
        <v>8346</v>
      </c>
    </row>
    <row r="2566" spans="1:22" ht="45" hidden="1" x14ac:dyDescent="0.25">
      <c r="A2566">
        <v>2564</v>
      </c>
      <c r="B2566" s="3" t="s">
        <v>2564</v>
      </c>
      <c r="C2566" s="9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f t="shared" si="241"/>
        <v>41852.040497685186</v>
      </c>
      <c r="K2566" s="10">
        <f t="shared" si="242"/>
        <v>2014</v>
      </c>
      <c r="L2566">
        <v>1404262699</v>
      </c>
      <c r="M2566" s="14">
        <f t="shared" si="243"/>
        <v>41822.040497685186</v>
      </c>
      <c r="N2566" s="10">
        <f t="shared" si="244"/>
        <v>2014</v>
      </c>
      <c r="O2566" t="b">
        <v>0</v>
      </c>
      <c r="P2566">
        <v>0</v>
      </c>
      <c r="Q2566" s="10">
        <f t="shared" si="240"/>
        <v>0</v>
      </c>
      <c r="R2566" s="10">
        <f t="shared" si="245"/>
        <v>0</v>
      </c>
      <c r="S2566" t="b">
        <v>0</v>
      </c>
      <c r="T2566" t="s">
        <v>8282</v>
      </c>
      <c r="U2566" s="12" t="s">
        <v>8345</v>
      </c>
      <c r="V2566" t="s">
        <v>8346</v>
      </c>
    </row>
    <row r="2567" spans="1:22" ht="45" hidden="1" x14ac:dyDescent="0.25">
      <c r="A2567">
        <v>2565</v>
      </c>
      <c r="B2567" s="3" t="s">
        <v>2565</v>
      </c>
      <c r="C2567" s="9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f t="shared" si="241"/>
        <v>42499.868055555555</v>
      </c>
      <c r="K2567" s="10">
        <f t="shared" si="242"/>
        <v>2016</v>
      </c>
      <c r="L2567">
        <v>1457710589</v>
      </c>
      <c r="M2567" s="14">
        <f t="shared" si="243"/>
        <v>42440.650335648148</v>
      </c>
      <c r="N2567" s="10">
        <f t="shared" si="244"/>
        <v>2016</v>
      </c>
      <c r="O2567" t="b">
        <v>0</v>
      </c>
      <c r="P2567">
        <v>1</v>
      </c>
      <c r="Q2567" s="10">
        <f t="shared" si="240"/>
        <v>1</v>
      </c>
      <c r="R2567" s="10">
        <f t="shared" si="245"/>
        <v>100</v>
      </c>
      <c r="S2567" t="b">
        <v>0</v>
      </c>
      <c r="T2567" t="s">
        <v>8282</v>
      </c>
      <c r="U2567" s="12" t="s">
        <v>8345</v>
      </c>
      <c r="V2567" t="s">
        <v>8346</v>
      </c>
    </row>
    <row r="2568" spans="1:22" ht="45" hidden="1" x14ac:dyDescent="0.25">
      <c r="A2568">
        <v>2566</v>
      </c>
      <c r="B2568" s="3" t="s">
        <v>2566</v>
      </c>
      <c r="C2568" s="9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f t="shared" si="241"/>
        <v>41872.980879629627</v>
      </c>
      <c r="K2568" s="10">
        <f t="shared" si="242"/>
        <v>2014</v>
      </c>
      <c r="L2568">
        <v>1406071948</v>
      </c>
      <c r="M2568" s="14">
        <f t="shared" si="243"/>
        <v>41842.980879629627</v>
      </c>
      <c r="N2568" s="10">
        <f t="shared" si="244"/>
        <v>2014</v>
      </c>
      <c r="O2568" t="b">
        <v>0</v>
      </c>
      <c r="P2568">
        <v>0</v>
      </c>
      <c r="Q2568" s="10">
        <f t="shared" si="240"/>
        <v>0</v>
      </c>
      <c r="R2568" s="10">
        <f t="shared" si="245"/>
        <v>0</v>
      </c>
      <c r="S2568" t="b">
        <v>0</v>
      </c>
      <c r="T2568" t="s">
        <v>8282</v>
      </c>
      <c r="U2568" s="12" t="s">
        <v>8345</v>
      </c>
      <c r="V2568" t="s">
        <v>8346</v>
      </c>
    </row>
    <row r="2569" spans="1:22" ht="45" hidden="1" x14ac:dyDescent="0.25">
      <c r="A2569">
        <v>2567</v>
      </c>
      <c r="B2569" s="3" t="s">
        <v>2567</v>
      </c>
      <c r="C2569" s="9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f t="shared" si="241"/>
        <v>42117.878912037035</v>
      </c>
      <c r="K2569" s="10">
        <f t="shared" si="242"/>
        <v>2015</v>
      </c>
      <c r="L2569">
        <v>1427231138</v>
      </c>
      <c r="M2569" s="14">
        <f t="shared" si="243"/>
        <v>42087.878912037035</v>
      </c>
      <c r="N2569" s="10">
        <f t="shared" si="244"/>
        <v>2015</v>
      </c>
      <c r="O2569" t="b">
        <v>0</v>
      </c>
      <c r="P2569">
        <v>2</v>
      </c>
      <c r="Q2569" s="10">
        <f t="shared" si="240"/>
        <v>0</v>
      </c>
      <c r="R2569" s="10">
        <f t="shared" si="245"/>
        <v>60</v>
      </c>
      <c r="S2569" t="b">
        <v>0</v>
      </c>
      <c r="T2569" t="s">
        <v>8282</v>
      </c>
      <c r="U2569" s="12" t="s">
        <v>8345</v>
      </c>
      <c r="V2569" t="s">
        <v>8346</v>
      </c>
    </row>
    <row r="2570" spans="1:22" ht="60" hidden="1" x14ac:dyDescent="0.25">
      <c r="A2570">
        <v>2568</v>
      </c>
      <c r="B2570" s="3" t="s">
        <v>2568</v>
      </c>
      <c r="C2570" s="9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f t="shared" si="241"/>
        <v>42614.666597222225</v>
      </c>
      <c r="K2570" s="10">
        <f t="shared" si="242"/>
        <v>2016</v>
      </c>
      <c r="L2570">
        <v>1470153594</v>
      </c>
      <c r="M2570" s="14">
        <f t="shared" si="243"/>
        <v>42584.666597222225</v>
      </c>
      <c r="N2570" s="10">
        <f t="shared" si="244"/>
        <v>2016</v>
      </c>
      <c r="O2570" t="b">
        <v>0</v>
      </c>
      <c r="P2570">
        <v>1</v>
      </c>
      <c r="Q2570" s="10">
        <f t="shared" si="240"/>
        <v>1</v>
      </c>
      <c r="R2570" s="10">
        <f t="shared" si="245"/>
        <v>50</v>
      </c>
      <c r="S2570" t="b">
        <v>0</v>
      </c>
      <c r="T2570" t="s">
        <v>8282</v>
      </c>
      <c r="U2570" s="12" t="s">
        <v>8345</v>
      </c>
      <c r="V2570" t="s">
        <v>8346</v>
      </c>
    </row>
    <row r="2571" spans="1:22" ht="45" hidden="1" x14ac:dyDescent="0.25">
      <c r="A2571">
        <v>2569</v>
      </c>
      <c r="B2571" s="3" t="s">
        <v>2569</v>
      </c>
      <c r="C2571" s="9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f t="shared" si="241"/>
        <v>42264.105462962965</v>
      </c>
      <c r="K2571" s="10">
        <f t="shared" si="242"/>
        <v>2015</v>
      </c>
      <c r="L2571">
        <v>1439865112</v>
      </c>
      <c r="M2571" s="14">
        <f t="shared" si="243"/>
        <v>42234.105462962965</v>
      </c>
      <c r="N2571" s="10">
        <f t="shared" si="244"/>
        <v>2015</v>
      </c>
      <c r="O2571" t="b">
        <v>0</v>
      </c>
      <c r="P2571">
        <v>2</v>
      </c>
      <c r="Q2571" s="10">
        <f t="shared" si="240"/>
        <v>2</v>
      </c>
      <c r="R2571" s="10">
        <f t="shared" si="245"/>
        <v>72.5</v>
      </c>
      <c r="S2571" t="b">
        <v>0</v>
      </c>
      <c r="T2571" t="s">
        <v>8282</v>
      </c>
      <c r="U2571" s="12" t="s">
        <v>8345</v>
      </c>
      <c r="V2571" t="s">
        <v>8346</v>
      </c>
    </row>
    <row r="2572" spans="1:22" ht="45" hidden="1" x14ac:dyDescent="0.25">
      <c r="A2572">
        <v>2570</v>
      </c>
      <c r="B2572" s="3" t="s">
        <v>2570</v>
      </c>
      <c r="C2572" s="9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f t="shared" si="241"/>
        <v>42774.903182870374</v>
      </c>
      <c r="K2572" s="10">
        <f t="shared" si="242"/>
        <v>2017</v>
      </c>
      <c r="L2572">
        <v>1483998035</v>
      </c>
      <c r="M2572" s="14">
        <f t="shared" si="243"/>
        <v>42744.903182870374</v>
      </c>
      <c r="N2572" s="10">
        <f t="shared" si="244"/>
        <v>2017</v>
      </c>
      <c r="O2572" t="b">
        <v>0</v>
      </c>
      <c r="P2572">
        <v>2</v>
      </c>
      <c r="Q2572" s="10">
        <f t="shared" si="240"/>
        <v>1</v>
      </c>
      <c r="R2572" s="10">
        <f t="shared" si="245"/>
        <v>29.5</v>
      </c>
      <c r="S2572" t="b">
        <v>0</v>
      </c>
      <c r="T2572" t="s">
        <v>8282</v>
      </c>
      <c r="U2572" s="12" t="s">
        <v>8345</v>
      </c>
      <c r="V2572" t="s">
        <v>8346</v>
      </c>
    </row>
    <row r="2573" spans="1:22" ht="45" hidden="1" x14ac:dyDescent="0.25">
      <c r="A2573">
        <v>2571</v>
      </c>
      <c r="B2573" s="3" t="s">
        <v>2571</v>
      </c>
      <c r="C2573" s="9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f t="shared" si="241"/>
        <v>42509.341678240744</v>
      </c>
      <c r="K2573" s="10">
        <f t="shared" si="242"/>
        <v>2016</v>
      </c>
      <c r="L2573">
        <v>1458461521</v>
      </c>
      <c r="M2573" s="14">
        <f t="shared" si="243"/>
        <v>42449.341678240744</v>
      </c>
      <c r="N2573" s="10">
        <f t="shared" si="244"/>
        <v>2016</v>
      </c>
      <c r="O2573" t="b">
        <v>0</v>
      </c>
      <c r="P2573">
        <v>4</v>
      </c>
      <c r="Q2573" s="10">
        <f t="shared" si="240"/>
        <v>0</v>
      </c>
      <c r="R2573" s="10">
        <f t="shared" si="245"/>
        <v>62.5</v>
      </c>
      <c r="S2573" t="b">
        <v>0</v>
      </c>
      <c r="T2573" t="s">
        <v>8282</v>
      </c>
      <c r="U2573" s="12" t="s">
        <v>8345</v>
      </c>
      <c r="V2573" t="s">
        <v>8346</v>
      </c>
    </row>
    <row r="2574" spans="1:22" ht="45" hidden="1" x14ac:dyDescent="0.25">
      <c r="A2574">
        <v>2572</v>
      </c>
      <c r="B2574" s="3" t="s">
        <v>2572</v>
      </c>
      <c r="C2574" s="9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f t="shared" si="241"/>
        <v>42107.119409722218</v>
      </c>
      <c r="K2574" s="10">
        <f t="shared" si="242"/>
        <v>2015</v>
      </c>
      <c r="L2574">
        <v>1426301517</v>
      </c>
      <c r="M2574" s="14">
        <f t="shared" si="243"/>
        <v>42077.119409722218</v>
      </c>
      <c r="N2574" s="10">
        <f t="shared" si="244"/>
        <v>2015</v>
      </c>
      <c r="O2574" t="b">
        <v>0</v>
      </c>
      <c r="P2574">
        <v>0</v>
      </c>
      <c r="Q2574" s="10">
        <f t="shared" si="240"/>
        <v>0</v>
      </c>
      <c r="R2574" s="10">
        <f t="shared" si="245"/>
        <v>0</v>
      </c>
      <c r="S2574" t="b">
        <v>0</v>
      </c>
      <c r="T2574" t="s">
        <v>8282</v>
      </c>
      <c r="U2574" s="12" t="s">
        <v>8345</v>
      </c>
      <c r="V2574" t="s">
        <v>8346</v>
      </c>
    </row>
    <row r="2575" spans="1:22" ht="60" hidden="1" x14ac:dyDescent="0.25">
      <c r="A2575">
        <v>2573</v>
      </c>
      <c r="B2575" s="3" t="s">
        <v>2573</v>
      </c>
      <c r="C2575" s="9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f t="shared" si="241"/>
        <v>41874.592002314814</v>
      </c>
      <c r="K2575" s="10">
        <f t="shared" si="242"/>
        <v>2014</v>
      </c>
      <c r="L2575">
        <v>1404915149</v>
      </c>
      <c r="M2575" s="14">
        <f t="shared" si="243"/>
        <v>41829.592002314814</v>
      </c>
      <c r="N2575" s="10">
        <f t="shared" si="244"/>
        <v>2014</v>
      </c>
      <c r="O2575" t="b">
        <v>0</v>
      </c>
      <c r="P2575">
        <v>0</v>
      </c>
      <c r="Q2575" s="10">
        <f t="shared" si="240"/>
        <v>0</v>
      </c>
      <c r="R2575" s="10">
        <f t="shared" si="245"/>
        <v>0</v>
      </c>
      <c r="S2575" t="b">
        <v>0</v>
      </c>
      <c r="T2575" t="s">
        <v>8282</v>
      </c>
      <c r="U2575" s="12" t="s">
        <v>8345</v>
      </c>
      <c r="V2575" t="s">
        <v>8346</v>
      </c>
    </row>
    <row r="2576" spans="1:22" ht="60" hidden="1" x14ac:dyDescent="0.25">
      <c r="A2576">
        <v>2574</v>
      </c>
      <c r="B2576" s="3" t="s">
        <v>2574</v>
      </c>
      <c r="C2576" s="9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f t="shared" si="241"/>
        <v>42508.825752314813</v>
      </c>
      <c r="K2576" s="10">
        <f t="shared" si="242"/>
        <v>2016</v>
      </c>
      <c r="L2576">
        <v>1461786545</v>
      </c>
      <c r="M2576" s="14">
        <f t="shared" si="243"/>
        <v>42487.825752314813</v>
      </c>
      <c r="N2576" s="10">
        <f t="shared" si="244"/>
        <v>2016</v>
      </c>
      <c r="O2576" t="b">
        <v>0</v>
      </c>
      <c r="P2576">
        <v>0</v>
      </c>
      <c r="Q2576" s="10">
        <f t="shared" si="240"/>
        <v>0</v>
      </c>
      <c r="R2576" s="10">
        <f t="shared" si="245"/>
        <v>0</v>
      </c>
      <c r="S2576" t="b">
        <v>0</v>
      </c>
      <c r="T2576" t="s">
        <v>8282</v>
      </c>
      <c r="U2576" s="12" t="s">
        <v>8345</v>
      </c>
      <c r="V2576" t="s">
        <v>8346</v>
      </c>
    </row>
    <row r="2577" spans="1:22" ht="60" hidden="1" x14ac:dyDescent="0.25">
      <c r="A2577">
        <v>2575</v>
      </c>
      <c r="B2577" s="3" t="s">
        <v>2575</v>
      </c>
      <c r="C2577" s="9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f t="shared" si="241"/>
        <v>42016.108726851846</v>
      </c>
      <c r="K2577" s="10">
        <f t="shared" si="242"/>
        <v>2015</v>
      </c>
      <c r="L2577">
        <v>1418438194</v>
      </c>
      <c r="M2577" s="14">
        <f t="shared" si="243"/>
        <v>41986.108726851846</v>
      </c>
      <c r="N2577" s="10">
        <f t="shared" si="244"/>
        <v>2014</v>
      </c>
      <c r="O2577" t="b">
        <v>0</v>
      </c>
      <c r="P2577">
        <v>0</v>
      </c>
      <c r="Q2577" s="10">
        <f t="shared" si="240"/>
        <v>0</v>
      </c>
      <c r="R2577" s="10">
        <f t="shared" si="245"/>
        <v>0</v>
      </c>
      <c r="S2577" t="b">
        <v>0</v>
      </c>
      <c r="T2577" t="s">
        <v>8282</v>
      </c>
      <c r="U2577" s="12" t="s">
        <v>8345</v>
      </c>
      <c r="V2577" t="s">
        <v>8346</v>
      </c>
    </row>
    <row r="2578" spans="1:22" ht="30" hidden="1" x14ac:dyDescent="0.25">
      <c r="A2578">
        <v>2576</v>
      </c>
      <c r="B2578" s="3" t="s">
        <v>2576</v>
      </c>
      <c r="C2578" s="9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f t="shared" si="241"/>
        <v>42104.968136574069</v>
      </c>
      <c r="K2578" s="10">
        <f t="shared" si="242"/>
        <v>2015</v>
      </c>
      <c r="L2578">
        <v>1424823247</v>
      </c>
      <c r="M2578" s="14">
        <f t="shared" si="243"/>
        <v>42060.00980324074</v>
      </c>
      <c r="N2578" s="10">
        <f t="shared" si="244"/>
        <v>2015</v>
      </c>
      <c r="O2578" t="b">
        <v>0</v>
      </c>
      <c r="P2578">
        <v>0</v>
      </c>
      <c r="Q2578" s="10">
        <f t="shared" si="240"/>
        <v>0</v>
      </c>
      <c r="R2578" s="10">
        <f t="shared" si="245"/>
        <v>0</v>
      </c>
      <c r="S2578" t="b">
        <v>0</v>
      </c>
      <c r="T2578" t="s">
        <v>8282</v>
      </c>
      <c r="U2578" s="12" t="s">
        <v>8345</v>
      </c>
      <c r="V2578" t="s">
        <v>8346</v>
      </c>
    </row>
    <row r="2579" spans="1:22" ht="60" hidden="1" x14ac:dyDescent="0.25">
      <c r="A2579">
        <v>2577</v>
      </c>
      <c r="B2579" s="3" t="s">
        <v>2577</v>
      </c>
      <c r="C2579" s="9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f t="shared" si="241"/>
        <v>41855.820567129631</v>
      </c>
      <c r="K2579" s="10">
        <f t="shared" si="242"/>
        <v>2014</v>
      </c>
      <c r="L2579">
        <v>1405021297</v>
      </c>
      <c r="M2579" s="14">
        <f t="shared" si="243"/>
        <v>41830.820567129631</v>
      </c>
      <c r="N2579" s="10">
        <f t="shared" si="244"/>
        <v>2014</v>
      </c>
      <c r="O2579" t="b">
        <v>0</v>
      </c>
      <c r="P2579">
        <v>0</v>
      </c>
      <c r="Q2579" s="10">
        <f t="shared" si="240"/>
        <v>0</v>
      </c>
      <c r="R2579" s="10">
        <f t="shared" si="245"/>
        <v>0</v>
      </c>
      <c r="S2579" t="b">
        <v>0</v>
      </c>
      <c r="T2579" t="s">
        <v>8282</v>
      </c>
      <c r="U2579" s="12" t="s">
        <v>8345</v>
      </c>
      <c r="V2579" t="s">
        <v>8346</v>
      </c>
    </row>
    <row r="2580" spans="1:22" ht="60" hidden="1" x14ac:dyDescent="0.25">
      <c r="A2580">
        <v>2578</v>
      </c>
      <c r="B2580" s="3" t="s">
        <v>2578</v>
      </c>
      <c r="C2580" s="9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f t="shared" si="241"/>
        <v>42286.708333333328</v>
      </c>
      <c r="K2580" s="10">
        <f t="shared" si="242"/>
        <v>2015</v>
      </c>
      <c r="L2580">
        <v>1440203579</v>
      </c>
      <c r="M2580" s="14">
        <f t="shared" si="243"/>
        <v>42238.022905092599</v>
      </c>
      <c r="N2580" s="10">
        <f t="shared" si="244"/>
        <v>2015</v>
      </c>
      <c r="O2580" t="b">
        <v>0</v>
      </c>
      <c r="P2580">
        <v>0</v>
      </c>
      <c r="Q2580" s="10">
        <f t="shared" si="240"/>
        <v>0</v>
      </c>
      <c r="R2580" s="10">
        <f t="shared" si="245"/>
        <v>0</v>
      </c>
      <c r="S2580" t="b">
        <v>0</v>
      </c>
      <c r="T2580" t="s">
        <v>8282</v>
      </c>
      <c r="U2580" s="12" t="s">
        <v>8345</v>
      </c>
      <c r="V2580" t="s">
        <v>8346</v>
      </c>
    </row>
    <row r="2581" spans="1:22" ht="45" hidden="1" x14ac:dyDescent="0.25">
      <c r="A2581">
        <v>2579</v>
      </c>
      <c r="B2581" s="3" t="s">
        <v>2579</v>
      </c>
      <c r="C2581" s="9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f t="shared" si="241"/>
        <v>41897.829895833333</v>
      </c>
      <c r="K2581" s="10">
        <f t="shared" si="242"/>
        <v>2014</v>
      </c>
      <c r="L2581">
        <v>1405626903</v>
      </c>
      <c r="M2581" s="14">
        <f t="shared" si="243"/>
        <v>41837.829895833333</v>
      </c>
      <c r="N2581" s="10">
        <f t="shared" si="244"/>
        <v>2014</v>
      </c>
      <c r="O2581" t="b">
        <v>0</v>
      </c>
      <c r="P2581">
        <v>12</v>
      </c>
      <c r="Q2581" s="10">
        <f t="shared" si="240"/>
        <v>0</v>
      </c>
      <c r="R2581" s="10">
        <f t="shared" si="245"/>
        <v>23.08</v>
      </c>
      <c r="S2581" t="b">
        <v>0</v>
      </c>
      <c r="T2581" t="s">
        <v>8282</v>
      </c>
      <c r="U2581" s="12" t="s">
        <v>8345</v>
      </c>
      <c r="V2581" t="s">
        <v>8346</v>
      </c>
    </row>
    <row r="2582" spans="1:22" ht="45" hidden="1" x14ac:dyDescent="0.25">
      <c r="A2582">
        <v>2580</v>
      </c>
      <c r="B2582" s="3" t="s">
        <v>2580</v>
      </c>
      <c r="C2582" s="9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f t="shared" si="241"/>
        <v>42140.125</v>
      </c>
      <c r="K2582" s="10">
        <f t="shared" si="242"/>
        <v>2015</v>
      </c>
      <c r="L2582">
        <v>1429170603</v>
      </c>
      <c r="M2582" s="14">
        <f t="shared" si="243"/>
        <v>42110.326423611114</v>
      </c>
      <c r="N2582" s="10">
        <f t="shared" si="244"/>
        <v>2015</v>
      </c>
      <c r="O2582" t="b">
        <v>0</v>
      </c>
      <c r="P2582">
        <v>2</v>
      </c>
      <c r="Q2582" s="10">
        <f t="shared" si="240"/>
        <v>1</v>
      </c>
      <c r="R2582" s="10">
        <f t="shared" si="245"/>
        <v>25.5</v>
      </c>
      <c r="S2582" t="b">
        <v>0</v>
      </c>
      <c r="T2582" t="s">
        <v>8282</v>
      </c>
      <c r="U2582" s="12" t="s">
        <v>8345</v>
      </c>
      <c r="V2582" t="s">
        <v>8346</v>
      </c>
    </row>
    <row r="2583" spans="1:22" ht="45" hidden="1" x14ac:dyDescent="0.25">
      <c r="A2583">
        <v>2581</v>
      </c>
      <c r="B2583" s="3" t="s">
        <v>2581</v>
      </c>
      <c r="C2583" s="9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f t="shared" si="241"/>
        <v>42324.670115740737</v>
      </c>
      <c r="K2583" s="10">
        <f t="shared" si="242"/>
        <v>2015</v>
      </c>
      <c r="L2583">
        <v>1445094298</v>
      </c>
      <c r="M2583" s="14">
        <f t="shared" si="243"/>
        <v>42294.628449074073</v>
      </c>
      <c r="N2583" s="10">
        <f t="shared" si="244"/>
        <v>2015</v>
      </c>
      <c r="O2583" t="b">
        <v>0</v>
      </c>
      <c r="P2583">
        <v>11</v>
      </c>
      <c r="Q2583" s="10">
        <f t="shared" si="240"/>
        <v>11</v>
      </c>
      <c r="R2583" s="10">
        <f t="shared" si="245"/>
        <v>48.18</v>
      </c>
      <c r="S2583" t="b">
        <v>0</v>
      </c>
      <c r="T2583" t="s">
        <v>8282</v>
      </c>
      <c r="U2583" s="12" t="s">
        <v>8345</v>
      </c>
      <c r="V2583" t="s">
        <v>8346</v>
      </c>
    </row>
    <row r="2584" spans="1:22" ht="30" hidden="1" x14ac:dyDescent="0.25">
      <c r="A2584">
        <v>2582</v>
      </c>
      <c r="B2584" s="3" t="s">
        <v>2582</v>
      </c>
      <c r="C2584" s="9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f t="shared" si="241"/>
        <v>42672.988819444443</v>
      </c>
      <c r="K2584" s="10">
        <f t="shared" si="242"/>
        <v>2016</v>
      </c>
      <c r="L2584">
        <v>1475192634</v>
      </c>
      <c r="M2584" s="14">
        <f t="shared" si="243"/>
        <v>42642.988819444443</v>
      </c>
      <c r="N2584" s="10">
        <f t="shared" si="244"/>
        <v>2016</v>
      </c>
      <c r="O2584" t="b">
        <v>0</v>
      </c>
      <c r="P2584">
        <v>1</v>
      </c>
      <c r="Q2584" s="10">
        <f t="shared" si="240"/>
        <v>0</v>
      </c>
      <c r="R2584" s="10">
        <f t="shared" si="245"/>
        <v>1</v>
      </c>
      <c r="S2584" t="b">
        <v>0</v>
      </c>
      <c r="T2584" t="s">
        <v>8282</v>
      </c>
      <c r="U2584" s="12" t="s">
        <v>8345</v>
      </c>
      <c r="V2584" t="s">
        <v>8346</v>
      </c>
    </row>
    <row r="2585" spans="1:22" ht="45" hidden="1" x14ac:dyDescent="0.25">
      <c r="A2585">
        <v>2583</v>
      </c>
      <c r="B2585" s="3" t="s">
        <v>2583</v>
      </c>
      <c r="C2585" s="9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f t="shared" si="241"/>
        <v>42079.727777777778</v>
      </c>
      <c r="K2585" s="10">
        <f t="shared" si="242"/>
        <v>2015</v>
      </c>
      <c r="L2585">
        <v>1421346480</v>
      </c>
      <c r="M2585" s="14">
        <f t="shared" si="243"/>
        <v>42019.76944444445</v>
      </c>
      <c r="N2585" s="10">
        <f t="shared" si="244"/>
        <v>2015</v>
      </c>
      <c r="O2585" t="b">
        <v>0</v>
      </c>
      <c r="P2585">
        <v>5</v>
      </c>
      <c r="Q2585" s="10">
        <f t="shared" si="240"/>
        <v>1</v>
      </c>
      <c r="R2585" s="10">
        <f t="shared" si="245"/>
        <v>1</v>
      </c>
      <c r="S2585" t="b">
        <v>0</v>
      </c>
      <c r="T2585" t="s">
        <v>8282</v>
      </c>
      <c r="U2585" s="12" t="s">
        <v>8345</v>
      </c>
      <c r="V2585" t="s">
        <v>8346</v>
      </c>
    </row>
    <row r="2586" spans="1:22" ht="45" hidden="1" x14ac:dyDescent="0.25">
      <c r="A2586">
        <v>2584</v>
      </c>
      <c r="B2586" s="3" t="s">
        <v>2584</v>
      </c>
      <c r="C2586" s="9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f t="shared" si="241"/>
        <v>42170.173252314817</v>
      </c>
      <c r="K2586" s="10">
        <f t="shared" si="242"/>
        <v>2015</v>
      </c>
      <c r="L2586">
        <v>1431749369</v>
      </c>
      <c r="M2586" s="14">
        <f t="shared" si="243"/>
        <v>42140.173252314817</v>
      </c>
      <c r="N2586" s="10">
        <f t="shared" si="244"/>
        <v>2015</v>
      </c>
      <c r="O2586" t="b">
        <v>0</v>
      </c>
      <c r="P2586">
        <v>0</v>
      </c>
      <c r="Q2586" s="10">
        <f t="shared" si="240"/>
        <v>0</v>
      </c>
      <c r="R2586" s="10">
        <f t="shared" si="245"/>
        <v>0</v>
      </c>
      <c r="S2586" t="b">
        <v>0</v>
      </c>
      <c r="T2586" t="s">
        <v>8282</v>
      </c>
      <c r="U2586" s="12" t="s">
        <v>8345</v>
      </c>
      <c r="V2586" t="s">
        <v>8346</v>
      </c>
    </row>
    <row r="2587" spans="1:22" ht="45" hidden="1" x14ac:dyDescent="0.25">
      <c r="A2587">
        <v>2585</v>
      </c>
      <c r="B2587" s="3" t="s">
        <v>2585</v>
      </c>
      <c r="C2587" s="9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f t="shared" si="241"/>
        <v>41825.963333333333</v>
      </c>
      <c r="K2587" s="10">
        <f t="shared" si="242"/>
        <v>2014</v>
      </c>
      <c r="L2587">
        <v>1402009632</v>
      </c>
      <c r="M2587" s="14">
        <f t="shared" si="243"/>
        <v>41795.963333333333</v>
      </c>
      <c r="N2587" s="10">
        <f t="shared" si="244"/>
        <v>2014</v>
      </c>
      <c r="O2587" t="b">
        <v>0</v>
      </c>
      <c r="P2587">
        <v>1</v>
      </c>
      <c r="Q2587" s="10">
        <f t="shared" si="240"/>
        <v>0</v>
      </c>
      <c r="R2587" s="10">
        <f t="shared" si="245"/>
        <v>50</v>
      </c>
      <c r="S2587" t="b">
        <v>0</v>
      </c>
      <c r="T2587" t="s">
        <v>8282</v>
      </c>
      <c r="U2587" s="12" t="s">
        <v>8345</v>
      </c>
      <c r="V2587" t="s">
        <v>8346</v>
      </c>
    </row>
    <row r="2588" spans="1:22" ht="30" hidden="1" x14ac:dyDescent="0.25">
      <c r="A2588">
        <v>2586</v>
      </c>
      <c r="B2588" s="3" t="s">
        <v>2586</v>
      </c>
      <c r="C2588" s="9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f t="shared" si="241"/>
        <v>42363.330277777779</v>
      </c>
      <c r="K2588" s="10">
        <f t="shared" si="242"/>
        <v>2015</v>
      </c>
      <c r="L2588">
        <v>1448438136</v>
      </c>
      <c r="M2588" s="14">
        <f t="shared" si="243"/>
        <v>42333.330277777779</v>
      </c>
      <c r="N2588" s="10">
        <f t="shared" si="244"/>
        <v>2015</v>
      </c>
      <c r="O2588" t="b">
        <v>0</v>
      </c>
      <c r="P2588">
        <v>1</v>
      </c>
      <c r="Q2588" s="10">
        <f t="shared" si="240"/>
        <v>0</v>
      </c>
      <c r="R2588" s="10">
        <f t="shared" si="245"/>
        <v>5</v>
      </c>
      <c r="S2588" t="b">
        <v>0</v>
      </c>
      <c r="T2588" t="s">
        <v>8282</v>
      </c>
      <c r="U2588" s="12" t="s">
        <v>8345</v>
      </c>
      <c r="V2588" t="s">
        <v>8346</v>
      </c>
    </row>
    <row r="2589" spans="1:22" ht="45" hidden="1" x14ac:dyDescent="0.25">
      <c r="A2589">
        <v>2587</v>
      </c>
      <c r="B2589" s="3" t="s">
        <v>2587</v>
      </c>
      <c r="C2589" s="9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f t="shared" si="241"/>
        <v>42368.675381944442</v>
      </c>
      <c r="K2589" s="10">
        <f t="shared" si="242"/>
        <v>2015</v>
      </c>
      <c r="L2589">
        <v>1448899953</v>
      </c>
      <c r="M2589" s="14">
        <f t="shared" si="243"/>
        <v>42338.675381944442</v>
      </c>
      <c r="N2589" s="10">
        <f t="shared" si="244"/>
        <v>2015</v>
      </c>
      <c r="O2589" t="b">
        <v>0</v>
      </c>
      <c r="P2589">
        <v>6</v>
      </c>
      <c r="Q2589" s="10">
        <f t="shared" si="240"/>
        <v>2</v>
      </c>
      <c r="R2589" s="10">
        <f t="shared" si="245"/>
        <v>202.83</v>
      </c>
      <c r="S2589" t="b">
        <v>0</v>
      </c>
      <c r="T2589" t="s">
        <v>8282</v>
      </c>
      <c r="U2589" s="12" t="s">
        <v>8345</v>
      </c>
      <c r="V2589" t="s">
        <v>8346</v>
      </c>
    </row>
    <row r="2590" spans="1:22" ht="60" hidden="1" x14ac:dyDescent="0.25">
      <c r="A2590">
        <v>2588</v>
      </c>
      <c r="B2590" s="3" t="s">
        <v>2588</v>
      </c>
      <c r="C2590" s="9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f t="shared" si="241"/>
        <v>42094.551388888889</v>
      </c>
      <c r="K2590" s="10">
        <f t="shared" si="242"/>
        <v>2015</v>
      </c>
      <c r="L2590">
        <v>1423325626</v>
      </c>
      <c r="M2590" s="14">
        <f t="shared" si="243"/>
        <v>42042.676226851851</v>
      </c>
      <c r="N2590" s="10">
        <f t="shared" si="244"/>
        <v>2015</v>
      </c>
      <c r="O2590" t="b">
        <v>0</v>
      </c>
      <c r="P2590">
        <v>8</v>
      </c>
      <c r="Q2590" s="10">
        <f t="shared" si="240"/>
        <v>4</v>
      </c>
      <c r="R2590" s="10">
        <f t="shared" si="245"/>
        <v>29.13</v>
      </c>
      <c r="S2590" t="b">
        <v>0</v>
      </c>
      <c r="T2590" t="s">
        <v>8282</v>
      </c>
      <c r="U2590" s="12" t="s">
        <v>8345</v>
      </c>
      <c r="V2590" t="s">
        <v>8346</v>
      </c>
    </row>
    <row r="2591" spans="1:22" ht="60" hidden="1" x14ac:dyDescent="0.25">
      <c r="A2591">
        <v>2589</v>
      </c>
      <c r="B2591" s="3" t="s">
        <v>2589</v>
      </c>
      <c r="C2591" s="9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f t="shared" si="241"/>
        <v>42452.494525462964</v>
      </c>
      <c r="K2591" s="10">
        <f t="shared" si="242"/>
        <v>2016</v>
      </c>
      <c r="L2591">
        <v>1456145527</v>
      </c>
      <c r="M2591" s="14">
        <f t="shared" si="243"/>
        <v>42422.536192129628</v>
      </c>
      <c r="N2591" s="10">
        <f t="shared" si="244"/>
        <v>2016</v>
      </c>
      <c r="O2591" t="b">
        <v>0</v>
      </c>
      <c r="P2591">
        <v>1</v>
      </c>
      <c r="Q2591" s="10">
        <f t="shared" si="240"/>
        <v>0</v>
      </c>
      <c r="R2591" s="10">
        <f t="shared" si="245"/>
        <v>5</v>
      </c>
      <c r="S2591" t="b">
        <v>0</v>
      </c>
      <c r="T2591" t="s">
        <v>8282</v>
      </c>
      <c r="U2591" s="12" t="s">
        <v>8345</v>
      </c>
      <c r="V2591" t="s">
        <v>8346</v>
      </c>
    </row>
    <row r="2592" spans="1:22" ht="60" hidden="1" x14ac:dyDescent="0.25">
      <c r="A2592">
        <v>2590</v>
      </c>
      <c r="B2592" s="3" t="s">
        <v>2590</v>
      </c>
      <c r="C2592" s="9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f t="shared" si="241"/>
        <v>42395.589085648149</v>
      </c>
      <c r="K2592" s="10">
        <f t="shared" si="242"/>
        <v>2016</v>
      </c>
      <c r="L2592">
        <v>1453212497</v>
      </c>
      <c r="M2592" s="14">
        <f t="shared" si="243"/>
        <v>42388.589085648149</v>
      </c>
      <c r="N2592" s="10">
        <f t="shared" si="244"/>
        <v>2016</v>
      </c>
      <c r="O2592" t="b">
        <v>0</v>
      </c>
      <c r="P2592">
        <v>0</v>
      </c>
      <c r="Q2592" s="10">
        <f t="shared" si="240"/>
        <v>0</v>
      </c>
      <c r="R2592" s="10">
        <f t="shared" si="245"/>
        <v>0</v>
      </c>
      <c r="S2592" t="b">
        <v>0</v>
      </c>
      <c r="T2592" t="s">
        <v>8282</v>
      </c>
      <c r="U2592" s="12" t="s">
        <v>8345</v>
      </c>
      <c r="V2592" t="s">
        <v>8346</v>
      </c>
    </row>
    <row r="2593" spans="1:22" ht="60" hidden="1" x14ac:dyDescent="0.25">
      <c r="A2593">
        <v>2591</v>
      </c>
      <c r="B2593" s="3" t="s">
        <v>2591</v>
      </c>
      <c r="C2593" s="9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f t="shared" si="241"/>
        <v>42442.864861111113</v>
      </c>
      <c r="K2593" s="10">
        <f t="shared" si="242"/>
        <v>2016</v>
      </c>
      <c r="L2593">
        <v>1452721524</v>
      </c>
      <c r="M2593" s="14">
        <f t="shared" si="243"/>
        <v>42382.906527777777</v>
      </c>
      <c r="N2593" s="10">
        <f t="shared" si="244"/>
        <v>2016</v>
      </c>
      <c r="O2593" t="b">
        <v>0</v>
      </c>
      <c r="P2593">
        <v>2</v>
      </c>
      <c r="Q2593" s="10">
        <f t="shared" si="240"/>
        <v>2</v>
      </c>
      <c r="R2593" s="10">
        <f t="shared" si="245"/>
        <v>13</v>
      </c>
      <c r="S2593" t="b">
        <v>0</v>
      </c>
      <c r="T2593" t="s">
        <v>8282</v>
      </c>
      <c r="U2593" s="12" t="s">
        <v>8345</v>
      </c>
      <c r="V2593" t="s">
        <v>8346</v>
      </c>
    </row>
    <row r="2594" spans="1:22" ht="60" hidden="1" x14ac:dyDescent="0.25">
      <c r="A2594">
        <v>2592</v>
      </c>
      <c r="B2594" s="3" t="s">
        <v>2592</v>
      </c>
      <c r="C2594" s="9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f t="shared" si="241"/>
        <v>41917.801168981481</v>
      </c>
      <c r="K2594" s="10">
        <f t="shared" si="242"/>
        <v>2014</v>
      </c>
      <c r="L2594">
        <v>1409944421</v>
      </c>
      <c r="M2594" s="14">
        <f t="shared" si="243"/>
        <v>41887.801168981481</v>
      </c>
      <c r="N2594" s="10">
        <f t="shared" si="244"/>
        <v>2014</v>
      </c>
      <c r="O2594" t="b">
        <v>0</v>
      </c>
      <c r="P2594">
        <v>1</v>
      </c>
      <c r="Q2594" s="10">
        <f t="shared" si="240"/>
        <v>0</v>
      </c>
      <c r="R2594" s="10">
        <f t="shared" si="245"/>
        <v>50</v>
      </c>
      <c r="S2594" t="b">
        <v>0</v>
      </c>
      <c r="T2594" t="s">
        <v>8282</v>
      </c>
      <c r="U2594" s="12" t="s">
        <v>8345</v>
      </c>
      <c r="V2594" t="s">
        <v>8346</v>
      </c>
    </row>
    <row r="2595" spans="1:22" ht="45" hidden="1" x14ac:dyDescent="0.25">
      <c r="A2595">
        <v>2593</v>
      </c>
      <c r="B2595" s="3" t="s">
        <v>2593</v>
      </c>
      <c r="C2595" s="9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f t="shared" si="241"/>
        <v>42119.84520833334</v>
      </c>
      <c r="K2595" s="10">
        <f t="shared" si="242"/>
        <v>2015</v>
      </c>
      <c r="L2595">
        <v>1427401026</v>
      </c>
      <c r="M2595" s="14">
        <f t="shared" si="243"/>
        <v>42089.84520833334</v>
      </c>
      <c r="N2595" s="10">
        <f t="shared" si="244"/>
        <v>2015</v>
      </c>
      <c r="O2595" t="b">
        <v>0</v>
      </c>
      <c r="P2595">
        <v>0</v>
      </c>
      <c r="Q2595" s="10">
        <f t="shared" si="240"/>
        <v>0</v>
      </c>
      <c r="R2595" s="10">
        <f t="shared" si="245"/>
        <v>0</v>
      </c>
      <c r="S2595" t="b">
        <v>0</v>
      </c>
      <c r="T2595" t="s">
        <v>8282</v>
      </c>
      <c r="U2595" s="12" t="s">
        <v>8345</v>
      </c>
      <c r="V2595" t="s">
        <v>8346</v>
      </c>
    </row>
    <row r="2596" spans="1:22" ht="45" hidden="1" x14ac:dyDescent="0.25">
      <c r="A2596">
        <v>2594</v>
      </c>
      <c r="B2596" s="3" t="s">
        <v>2594</v>
      </c>
      <c r="C2596" s="9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f t="shared" si="241"/>
        <v>41858.967916666668</v>
      </c>
      <c r="K2596" s="10">
        <f t="shared" si="242"/>
        <v>2014</v>
      </c>
      <c r="L2596">
        <v>1404861228</v>
      </c>
      <c r="M2596" s="14">
        <f t="shared" si="243"/>
        <v>41828.967916666668</v>
      </c>
      <c r="N2596" s="10">
        <f t="shared" si="244"/>
        <v>2014</v>
      </c>
      <c r="O2596" t="b">
        <v>0</v>
      </c>
      <c r="P2596">
        <v>1</v>
      </c>
      <c r="Q2596" s="10">
        <f t="shared" si="240"/>
        <v>0</v>
      </c>
      <c r="R2596" s="10">
        <f t="shared" si="245"/>
        <v>1</v>
      </c>
      <c r="S2596" t="b">
        <v>0</v>
      </c>
      <c r="T2596" t="s">
        <v>8282</v>
      </c>
      <c r="U2596" s="12" t="s">
        <v>8345</v>
      </c>
      <c r="V2596" t="s">
        <v>8346</v>
      </c>
    </row>
    <row r="2597" spans="1:22" ht="30" hidden="1" x14ac:dyDescent="0.25">
      <c r="A2597">
        <v>2595</v>
      </c>
      <c r="B2597" s="3" t="s">
        <v>2595</v>
      </c>
      <c r="C2597" s="9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f t="shared" si="241"/>
        <v>42790.244212962964</v>
      </c>
      <c r="K2597" s="10">
        <f t="shared" si="242"/>
        <v>2017</v>
      </c>
      <c r="L2597">
        <v>1485323500</v>
      </c>
      <c r="M2597" s="14">
        <f t="shared" si="243"/>
        <v>42760.244212962964</v>
      </c>
      <c r="N2597" s="10">
        <f t="shared" si="244"/>
        <v>2017</v>
      </c>
      <c r="O2597" t="b">
        <v>0</v>
      </c>
      <c r="P2597">
        <v>19</v>
      </c>
      <c r="Q2597" s="10">
        <f t="shared" si="240"/>
        <v>12</v>
      </c>
      <c r="R2597" s="10">
        <f t="shared" si="245"/>
        <v>96.05</v>
      </c>
      <c r="S2597" t="b">
        <v>0</v>
      </c>
      <c r="T2597" t="s">
        <v>8282</v>
      </c>
      <c r="U2597" s="12" t="s">
        <v>8345</v>
      </c>
      <c r="V2597" t="s">
        <v>8346</v>
      </c>
    </row>
    <row r="2598" spans="1:22" ht="60" hidden="1" x14ac:dyDescent="0.25">
      <c r="A2598">
        <v>2596</v>
      </c>
      <c r="B2598" s="3" t="s">
        <v>2596</v>
      </c>
      <c r="C2598" s="9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f t="shared" si="241"/>
        <v>41858.664456018516</v>
      </c>
      <c r="K2598" s="10">
        <f t="shared" si="242"/>
        <v>2014</v>
      </c>
      <c r="L2598">
        <v>1404835009</v>
      </c>
      <c r="M2598" s="14">
        <f t="shared" si="243"/>
        <v>41828.664456018516</v>
      </c>
      <c r="N2598" s="10">
        <f t="shared" si="244"/>
        <v>2014</v>
      </c>
      <c r="O2598" t="b">
        <v>0</v>
      </c>
      <c r="P2598">
        <v>27</v>
      </c>
      <c r="Q2598" s="10">
        <f t="shared" si="240"/>
        <v>24</v>
      </c>
      <c r="R2598" s="10">
        <f t="shared" si="245"/>
        <v>305.77999999999997</v>
      </c>
      <c r="S2598" t="b">
        <v>0</v>
      </c>
      <c r="T2598" t="s">
        <v>8282</v>
      </c>
      <c r="U2598" s="12" t="s">
        <v>8345</v>
      </c>
      <c r="V2598" t="s">
        <v>8346</v>
      </c>
    </row>
    <row r="2599" spans="1:22" ht="45" hidden="1" x14ac:dyDescent="0.25">
      <c r="A2599">
        <v>2597</v>
      </c>
      <c r="B2599" s="3" t="s">
        <v>2597</v>
      </c>
      <c r="C2599" s="9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f t="shared" si="241"/>
        <v>42540.341631944444</v>
      </c>
      <c r="K2599" s="10">
        <f t="shared" si="242"/>
        <v>2016</v>
      </c>
      <c r="L2599">
        <v>1463731917</v>
      </c>
      <c r="M2599" s="14">
        <f t="shared" si="243"/>
        <v>42510.341631944444</v>
      </c>
      <c r="N2599" s="10">
        <f t="shared" si="244"/>
        <v>2016</v>
      </c>
      <c r="O2599" t="b">
        <v>0</v>
      </c>
      <c r="P2599">
        <v>7</v>
      </c>
      <c r="Q2599" s="10">
        <f t="shared" si="240"/>
        <v>6</v>
      </c>
      <c r="R2599" s="10">
        <f t="shared" si="245"/>
        <v>12.14</v>
      </c>
      <c r="S2599" t="b">
        <v>0</v>
      </c>
      <c r="T2599" t="s">
        <v>8282</v>
      </c>
      <c r="U2599" s="12" t="s">
        <v>8345</v>
      </c>
      <c r="V2599" t="s">
        <v>8346</v>
      </c>
    </row>
    <row r="2600" spans="1:22" ht="45" hidden="1" x14ac:dyDescent="0.25">
      <c r="A2600">
        <v>2598</v>
      </c>
      <c r="B2600" s="3" t="s">
        <v>2598</v>
      </c>
      <c r="C2600" s="9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f t="shared" si="241"/>
        <v>42270.840289351851</v>
      </c>
      <c r="K2600" s="10">
        <f t="shared" si="242"/>
        <v>2015</v>
      </c>
      <c r="L2600">
        <v>1440447001</v>
      </c>
      <c r="M2600" s="14">
        <f t="shared" si="243"/>
        <v>42240.840289351851</v>
      </c>
      <c r="N2600" s="10">
        <f t="shared" si="244"/>
        <v>2015</v>
      </c>
      <c r="O2600" t="b">
        <v>0</v>
      </c>
      <c r="P2600">
        <v>14</v>
      </c>
      <c r="Q2600" s="10">
        <f t="shared" si="240"/>
        <v>39</v>
      </c>
      <c r="R2600" s="10">
        <f t="shared" si="245"/>
        <v>83.57</v>
      </c>
      <c r="S2600" t="b">
        <v>0</v>
      </c>
      <c r="T2600" t="s">
        <v>8282</v>
      </c>
      <c r="U2600" s="12" t="s">
        <v>8345</v>
      </c>
      <c r="V2600" t="s">
        <v>8346</v>
      </c>
    </row>
    <row r="2601" spans="1:22" ht="45" hidden="1" x14ac:dyDescent="0.25">
      <c r="A2601">
        <v>2599</v>
      </c>
      <c r="B2601" s="3" t="s">
        <v>2599</v>
      </c>
      <c r="C2601" s="9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f t="shared" si="241"/>
        <v>41854.754016203704</v>
      </c>
      <c r="K2601" s="10">
        <f t="shared" si="242"/>
        <v>2014</v>
      </c>
      <c r="L2601">
        <v>1403201147</v>
      </c>
      <c r="M2601" s="14">
        <f t="shared" si="243"/>
        <v>41809.754016203704</v>
      </c>
      <c r="N2601" s="10">
        <f t="shared" si="244"/>
        <v>2014</v>
      </c>
      <c r="O2601" t="b">
        <v>0</v>
      </c>
      <c r="P2601">
        <v>5</v>
      </c>
      <c r="Q2601" s="10">
        <f t="shared" si="240"/>
        <v>1</v>
      </c>
      <c r="R2601" s="10">
        <f t="shared" si="245"/>
        <v>18</v>
      </c>
      <c r="S2601" t="b">
        <v>0</v>
      </c>
      <c r="T2601" t="s">
        <v>8282</v>
      </c>
      <c r="U2601" s="12" t="s">
        <v>8345</v>
      </c>
      <c r="V2601" t="s">
        <v>8346</v>
      </c>
    </row>
    <row r="2602" spans="1:22" ht="45" hidden="1" x14ac:dyDescent="0.25">
      <c r="A2602">
        <v>2600</v>
      </c>
      <c r="B2602" s="3" t="s">
        <v>2600</v>
      </c>
      <c r="C2602" s="9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f t="shared" si="241"/>
        <v>42454.858796296292</v>
      </c>
      <c r="K2602" s="10">
        <f t="shared" si="242"/>
        <v>2016</v>
      </c>
      <c r="L2602">
        <v>1453757800</v>
      </c>
      <c r="M2602" s="14">
        <f t="shared" si="243"/>
        <v>42394.900462962964</v>
      </c>
      <c r="N2602" s="10">
        <f t="shared" si="244"/>
        <v>2016</v>
      </c>
      <c r="O2602" t="b">
        <v>0</v>
      </c>
      <c r="P2602">
        <v>30</v>
      </c>
      <c r="Q2602" s="10">
        <f t="shared" si="240"/>
        <v>7</v>
      </c>
      <c r="R2602" s="10">
        <f t="shared" si="245"/>
        <v>115.53</v>
      </c>
      <c r="S2602" t="b">
        <v>0</v>
      </c>
      <c r="T2602" t="s">
        <v>8282</v>
      </c>
      <c r="U2602" s="12" t="s">
        <v>8345</v>
      </c>
      <c r="V2602" t="s">
        <v>8346</v>
      </c>
    </row>
    <row r="2603" spans="1:22" ht="60" hidden="1" x14ac:dyDescent="0.25">
      <c r="A2603">
        <v>2601</v>
      </c>
      <c r="B2603" s="3" t="s">
        <v>2601</v>
      </c>
      <c r="C2603" s="9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f t="shared" si="241"/>
        <v>41165.165972222225</v>
      </c>
      <c r="K2603" s="10">
        <f t="shared" si="242"/>
        <v>2012</v>
      </c>
      <c r="L2603">
        <v>1346276349</v>
      </c>
      <c r="M2603" s="14">
        <f t="shared" si="243"/>
        <v>41150.902187499996</v>
      </c>
      <c r="N2603" s="10">
        <f t="shared" si="244"/>
        <v>2012</v>
      </c>
      <c r="O2603" t="b">
        <v>1</v>
      </c>
      <c r="P2603">
        <v>151</v>
      </c>
      <c r="Q2603" s="10">
        <f t="shared" si="240"/>
        <v>661</v>
      </c>
      <c r="R2603" s="10">
        <f t="shared" si="245"/>
        <v>21.9</v>
      </c>
      <c r="S2603" t="b">
        <v>1</v>
      </c>
      <c r="T2603" t="s">
        <v>8299</v>
      </c>
      <c r="U2603" s="12" t="s">
        <v>8328</v>
      </c>
      <c r="V2603" t="s">
        <v>8364</v>
      </c>
    </row>
    <row r="2604" spans="1:22" ht="45" hidden="1" x14ac:dyDescent="0.25">
      <c r="A2604">
        <v>2602</v>
      </c>
      <c r="B2604" s="3" t="s">
        <v>2602</v>
      </c>
      <c r="C2604" s="9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f t="shared" si="241"/>
        <v>41955.888888888891</v>
      </c>
      <c r="K2604" s="10">
        <f t="shared" si="242"/>
        <v>2014</v>
      </c>
      <c r="L2604">
        <v>1412358968</v>
      </c>
      <c r="M2604" s="14">
        <f t="shared" si="243"/>
        <v>41915.747314814813</v>
      </c>
      <c r="N2604" s="10">
        <f t="shared" si="244"/>
        <v>2014</v>
      </c>
      <c r="O2604" t="b">
        <v>1</v>
      </c>
      <c r="P2604">
        <v>489</v>
      </c>
      <c r="Q2604" s="10">
        <f t="shared" si="240"/>
        <v>326</v>
      </c>
      <c r="R2604" s="10">
        <f t="shared" si="245"/>
        <v>80.02</v>
      </c>
      <c r="S2604" t="b">
        <v>1</v>
      </c>
      <c r="T2604" t="s">
        <v>8299</v>
      </c>
      <c r="U2604" s="12" t="s">
        <v>8328</v>
      </c>
      <c r="V2604" t="s">
        <v>8364</v>
      </c>
    </row>
    <row r="2605" spans="1:22" ht="30" hidden="1" x14ac:dyDescent="0.25">
      <c r="A2605">
        <v>2603</v>
      </c>
      <c r="B2605" s="3" t="s">
        <v>2603</v>
      </c>
      <c r="C2605" s="9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f t="shared" si="241"/>
        <v>41631.912662037037</v>
      </c>
      <c r="K2605" s="10">
        <f t="shared" si="242"/>
        <v>2013</v>
      </c>
      <c r="L2605">
        <v>1386626054</v>
      </c>
      <c r="M2605" s="14">
        <f t="shared" si="243"/>
        <v>41617.912662037037</v>
      </c>
      <c r="N2605" s="10">
        <f t="shared" si="244"/>
        <v>2013</v>
      </c>
      <c r="O2605" t="b">
        <v>1</v>
      </c>
      <c r="P2605">
        <v>50</v>
      </c>
      <c r="Q2605" s="10">
        <f t="shared" si="240"/>
        <v>101</v>
      </c>
      <c r="R2605" s="10">
        <f t="shared" si="245"/>
        <v>35.520000000000003</v>
      </c>
      <c r="S2605" t="b">
        <v>1</v>
      </c>
      <c r="T2605" t="s">
        <v>8299</v>
      </c>
      <c r="U2605" s="12" t="s">
        <v>8328</v>
      </c>
      <c r="V2605" t="s">
        <v>8364</v>
      </c>
    </row>
    <row r="2606" spans="1:22" ht="45" hidden="1" x14ac:dyDescent="0.25">
      <c r="A2606">
        <v>2604</v>
      </c>
      <c r="B2606" s="3" t="s">
        <v>2604</v>
      </c>
      <c r="C2606" s="9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f t="shared" si="241"/>
        <v>41028.051192129627</v>
      </c>
      <c r="K2606" s="10">
        <f t="shared" si="242"/>
        <v>2012</v>
      </c>
      <c r="L2606">
        <v>1333070023</v>
      </c>
      <c r="M2606" s="14">
        <f t="shared" si="243"/>
        <v>40998.051192129627</v>
      </c>
      <c r="N2606" s="10">
        <f t="shared" si="244"/>
        <v>2012</v>
      </c>
      <c r="O2606" t="b">
        <v>1</v>
      </c>
      <c r="P2606">
        <v>321</v>
      </c>
      <c r="Q2606" s="10">
        <f t="shared" si="240"/>
        <v>104</v>
      </c>
      <c r="R2606" s="10">
        <f t="shared" si="245"/>
        <v>64.930000000000007</v>
      </c>
      <c r="S2606" t="b">
        <v>1</v>
      </c>
      <c r="T2606" t="s">
        <v>8299</v>
      </c>
      <c r="U2606" s="12" t="s">
        <v>8328</v>
      </c>
      <c r="V2606" t="s">
        <v>8364</v>
      </c>
    </row>
    <row r="2607" spans="1:22" ht="60" hidden="1" x14ac:dyDescent="0.25">
      <c r="A2607">
        <v>2605</v>
      </c>
      <c r="B2607" s="3" t="s">
        <v>2605</v>
      </c>
      <c r="C2607" s="9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f t="shared" si="241"/>
        <v>42538.541550925926</v>
      </c>
      <c r="K2607" s="10">
        <f t="shared" si="242"/>
        <v>2016</v>
      </c>
      <c r="L2607">
        <v>1463576390</v>
      </c>
      <c r="M2607" s="14">
        <f t="shared" si="243"/>
        <v>42508.541550925926</v>
      </c>
      <c r="N2607" s="10">
        <f t="shared" si="244"/>
        <v>2016</v>
      </c>
      <c r="O2607" t="b">
        <v>1</v>
      </c>
      <c r="P2607">
        <v>1762</v>
      </c>
      <c r="Q2607" s="10">
        <f t="shared" si="240"/>
        <v>107</v>
      </c>
      <c r="R2607" s="10">
        <f t="shared" si="245"/>
        <v>60.97</v>
      </c>
      <c r="S2607" t="b">
        <v>1</v>
      </c>
      <c r="T2607" t="s">
        <v>8299</v>
      </c>
      <c r="U2607" s="12" t="s">
        <v>8328</v>
      </c>
      <c r="V2607" t="s">
        <v>8364</v>
      </c>
    </row>
    <row r="2608" spans="1:22" ht="75" hidden="1" x14ac:dyDescent="0.25">
      <c r="A2608">
        <v>2606</v>
      </c>
      <c r="B2608" s="3" t="s">
        <v>2606</v>
      </c>
      <c r="C2608" s="9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f t="shared" si="241"/>
        <v>41758.712754629632</v>
      </c>
      <c r="K2608" s="10">
        <f t="shared" si="242"/>
        <v>2014</v>
      </c>
      <c r="L2608">
        <v>1396026382</v>
      </c>
      <c r="M2608" s="14">
        <f t="shared" si="243"/>
        <v>41726.712754629632</v>
      </c>
      <c r="N2608" s="10">
        <f t="shared" si="244"/>
        <v>2014</v>
      </c>
      <c r="O2608" t="b">
        <v>1</v>
      </c>
      <c r="P2608">
        <v>385</v>
      </c>
      <c r="Q2608" s="10">
        <f t="shared" si="240"/>
        <v>110</v>
      </c>
      <c r="R2608" s="10">
        <f t="shared" si="245"/>
        <v>31.44</v>
      </c>
      <c r="S2608" t="b">
        <v>1</v>
      </c>
      <c r="T2608" t="s">
        <v>8299</v>
      </c>
      <c r="U2608" s="12" t="s">
        <v>8328</v>
      </c>
      <c r="V2608" t="s">
        <v>8364</v>
      </c>
    </row>
    <row r="2609" spans="1:22" ht="60" hidden="1" x14ac:dyDescent="0.25">
      <c r="A2609">
        <v>2607</v>
      </c>
      <c r="B2609" s="3" t="s">
        <v>2607</v>
      </c>
      <c r="C2609" s="9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f t="shared" si="241"/>
        <v>42228.083333333328</v>
      </c>
      <c r="K2609" s="10">
        <f t="shared" si="242"/>
        <v>2015</v>
      </c>
      <c r="L2609">
        <v>1435611572</v>
      </c>
      <c r="M2609" s="14">
        <f t="shared" si="243"/>
        <v>42184.874675925923</v>
      </c>
      <c r="N2609" s="10">
        <f t="shared" si="244"/>
        <v>2015</v>
      </c>
      <c r="O2609" t="b">
        <v>1</v>
      </c>
      <c r="P2609">
        <v>398</v>
      </c>
      <c r="Q2609" s="10">
        <f t="shared" si="240"/>
        <v>408</v>
      </c>
      <c r="R2609" s="10">
        <f t="shared" si="245"/>
        <v>81.95</v>
      </c>
      <c r="S2609" t="b">
        <v>1</v>
      </c>
      <c r="T2609" t="s">
        <v>8299</v>
      </c>
      <c r="U2609" s="12" t="s">
        <v>8328</v>
      </c>
      <c r="V2609" t="s">
        <v>8364</v>
      </c>
    </row>
    <row r="2610" spans="1:22" ht="45" hidden="1" x14ac:dyDescent="0.25">
      <c r="A2610">
        <v>2608</v>
      </c>
      <c r="B2610" s="3" t="s">
        <v>2608</v>
      </c>
      <c r="C2610" s="9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f t="shared" si="241"/>
        <v>42809</v>
      </c>
      <c r="K2610" s="10">
        <f t="shared" si="242"/>
        <v>2017</v>
      </c>
      <c r="L2610">
        <v>1485976468</v>
      </c>
      <c r="M2610" s="14">
        <f t="shared" si="243"/>
        <v>42767.801712962959</v>
      </c>
      <c r="N2610" s="10">
        <f t="shared" si="244"/>
        <v>2017</v>
      </c>
      <c r="O2610" t="b">
        <v>1</v>
      </c>
      <c r="P2610">
        <v>304</v>
      </c>
      <c r="Q2610" s="10">
        <f t="shared" si="240"/>
        <v>224</v>
      </c>
      <c r="R2610" s="10">
        <f t="shared" si="245"/>
        <v>58.93</v>
      </c>
      <c r="S2610" t="b">
        <v>1</v>
      </c>
      <c r="T2610" t="s">
        <v>8299</v>
      </c>
      <c r="U2610" s="12" t="s">
        <v>8328</v>
      </c>
      <c r="V2610" t="s">
        <v>8364</v>
      </c>
    </row>
    <row r="2611" spans="1:22" ht="60" hidden="1" x14ac:dyDescent="0.25">
      <c r="A2611">
        <v>2609</v>
      </c>
      <c r="B2611" s="3" t="s">
        <v>2609</v>
      </c>
      <c r="C2611" s="9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f t="shared" si="241"/>
        <v>41105.237858796296</v>
      </c>
      <c r="K2611" s="10">
        <f t="shared" si="242"/>
        <v>2012</v>
      </c>
      <c r="L2611">
        <v>1339738951</v>
      </c>
      <c r="M2611" s="14">
        <f t="shared" si="243"/>
        <v>41075.237858796296</v>
      </c>
      <c r="N2611" s="10">
        <f t="shared" si="244"/>
        <v>2012</v>
      </c>
      <c r="O2611" t="b">
        <v>1</v>
      </c>
      <c r="P2611">
        <v>676</v>
      </c>
      <c r="Q2611" s="10">
        <f t="shared" si="240"/>
        <v>304</v>
      </c>
      <c r="R2611" s="10">
        <f t="shared" si="245"/>
        <v>157.29</v>
      </c>
      <c r="S2611" t="b">
        <v>1</v>
      </c>
      <c r="T2611" t="s">
        <v>8299</v>
      </c>
      <c r="U2611" s="12" t="s">
        <v>8328</v>
      </c>
      <c r="V2611" t="s">
        <v>8364</v>
      </c>
    </row>
    <row r="2612" spans="1:22" ht="45" hidden="1" x14ac:dyDescent="0.25">
      <c r="A2612">
        <v>2610</v>
      </c>
      <c r="B2612" s="3" t="s">
        <v>2610</v>
      </c>
      <c r="C2612" s="9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f t="shared" si="241"/>
        <v>42604.290972222225</v>
      </c>
      <c r="K2612" s="10">
        <f t="shared" si="242"/>
        <v>2016</v>
      </c>
      <c r="L2612">
        <v>1468444125</v>
      </c>
      <c r="M2612" s="14">
        <f t="shared" si="243"/>
        <v>42564.881076388891</v>
      </c>
      <c r="N2612" s="10">
        <f t="shared" si="244"/>
        <v>2016</v>
      </c>
      <c r="O2612" t="b">
        <v>1</v>
      </c>
      <c r="P2612">
        <v>577</v>
      </c>
      <c r="Q2612" s="10">
        <f t="shared" si="240"/>
        <v>141</v>
      </c>
      <c r="R2612" s="10">
        <f t="shared" si="245"/>
        <v>55.76</v>
      </c>
      <c r="S2612" t="b">
        <v>1</v>
      </c>
      <c r="T2612" t="s">
        <v>8299</v>
      </c>
      <c r="U2612" s="12" t="s">
        <v>8328</v>
      </c>
      <c r="V2612" t="s">
        <v>8364</v>
      </c>
    </row>
    <row r="2613" spans="1:22" ht="60" hidden="1" x14ac:dyDescent="0.25">
      <c r="A2613">
        <v>2611</v>
      </c>
      <c r="B2613" s="3" t="s">
        <v>2611</v>
      </c>
      <c r="C2613" s="9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f t="shared" si="241"/>
        <v>42737.957638888889</v>
      </c>
      <c r="K2613" s="10">
        <f t="shared" si="242"/>
        <v>2017</v>
      </c>
      <c r="L2613">
        <v>1480493014</v>
      </c>
      <c r="M2613" s="14">
        <f t="shared" si="243"/>
        <v>42704.335810185185</v>
      </c>
      <c r="N2613" s="10">
        <f t="shared" si="244"/>
        <v>2016</v>
      </c>
      <c r="O2613" t="b">
        <v>1</v>
      </c>
      <c r="P2613">
        <v>3663</v>
      </c>
      <c r="Q2613" s="10">
        <f t="shared" si="240"/>
        <v>2791</v>
      </c>
      <c r="R2613" s="10">
        <f t="shared" si="245"/>
        <v>83.8</v>
      </c>
      <c r="S2613" t="b">
        <v>1</v>
      </c>
      <c r="T2613" t="s">
        <v>8299</v>
      </c>
      <c r="U2613" s="12" t="s">
        <v>8328</v>
      </c>
      <c r="V2613" t="s">
        <v>8364</v>
      </c>
    </row>
    <row r="2614" spans="1:22" ht="45" hidden="1" x14ac:dyDescent="0.25">
      <c r="A2614">
        <v>2612</v>
      </c>
      <c r="B2614" s="3" t="s">
        <v>2612</v>
      </c>
      <c r="C2614" s="9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f t="shared" si="241"/>
        <v>42013.143171296295</v>
      </c>
      <c r="K2614" s="10">
        <f t="shared" si="242"/>
        <v>2015</v>
      </c>
      <c r="L2614">
        <v>1418095570</v>
      </c>
      <c r="M2614" s="14">
        <f t="shared" si="243"/>
        <v>41982.143171296295</v>
      </c>
      <c r="N2614" s="10">
        <f t="shared" si="244"/>
        <v>2014</v>
      </c>
      <c r="O2614" t="b">
        <v>1</v>
      </c>
      <c r="P2614">
        <v>294</v>
      </c>
      <c r="Q2614" s="10">
        <f t="shared" si="240"/>
        <v>172</v>
      </c>
      <c r="R2614" s="10">
        <f t="shared" si="245"/>
        <v>58.42</v>
      </c>
      <c r="S2614" t="b">
        <v>1</v>
      </c>
      <c r="T2614" t="s">
        <v>8299</v>
      </c>
      <c r="U2614" s="12" t="s">
        <v>8328</v>
      </c>
      <c r="V2614" t="s">
        <v>8364</v>
      </c>
    </row>
    <row r="2615" spans="1:22" ht="60" hidden="1" x14ac:dyDescent="0.25">
      <c r="A2615">
        <v>2613</v>
      </c>
      <c r="B2615" s="3" t="s">
        <v>2613</v>
      </c>
      <c r="C2615" s="9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f t="shared" si="241"/>
        <v>41173.81821759259</v>
      </c>
      <c r="K2615" s="10">
        <f t="shared" si="242"/>
        <v>2012</v>
      </c>
      <c r="L2615">
        <v>1345664294</v>
      </c>
      <c r="M2615" s="14">
        <f t="shared" si="243"/>
        <v>41143.81821759259</v>
      </c>
      <c r="N2615" s="10">
        <f t="shared" si="244"/>
        <v>2012</v>
      </c>
      <c r="O2615" t="b">
        <v>1</v>
      </c>
      <c r="P2615">
        <v>28</v>
      </c>
      <c r="Q2615" s="10">
        <f t="shared" si="240"/>
        <v>101</v>
      </c>
      <c r="R2615" s="10">
        <f t="shared" si="245"/>
        <v>270.57</v>
      </c>
      <c r="S2615" t="b">
        <v>1</v>
      </c>
      <c r="T2615" t="s">
        <v>8299</v>
      </c>
      <c r="U2615" s="12" t="s">
        <v>8328</v>
      </c>
      <c r="V2615" t="s">
        <v>8364</v>
      </c>
    </row>
    <row r="2616" spans="1:22" ht="60" hidden="1" x14ac:dyDescent="0.25">
      <c r="A2616">
        <v>2614</v>
      </c>
      <c r="B2616" s="3" t="s">
        <v>2614</v>
      </c>
      <c r="C2616" s="9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f t="shared" si="241"/>
        <v>41759.208333333336</v>
      </c>
      <c r="K2616" s="10">
        <f t="shared" si="242"/>
        <v>2014</v>
      </c>
      <c r="L2616">
        <v>1396371612</v>
      </c>
      <c r="M2616" s="14">
        <f t="shared" si="243"/>
        <v>41730.708472222221</v>
      </c>
      <c r="N2616" s="10">
        <f t="shared" si="244"/>
        <v>2014</v>
      </c>
      <c r="O2616" t="b">
        <v>1</v>
      </c>
      <c r="P2616">
        <v>100</v>
      </c>
      <c r="Q2616" s="10">
        <f t="shared" si="240"/>
        <v>102</v>
      </c>
      <c r="R2616" s="10">
        <f t="shared" si="245"/>
        <v>107.1</v>
      </c>
      <c r="S2616" t="b">
        <v>1</v>
      </c>
      <c r="T2616" t="s">
        <v>8299</v>
      </c>
      <c r="U2616" s="12" t="s">
        <v>8328</v>
      </c>
      <c r="V2616" t="s">
        <v>8364</v>
      </c>
    </row>
    <row r="2617" spans="1:22" ht="60" hidden="1" x14ac:dyDescent="0.25">
      <c r="A2617">
        <v>2615</v>
      </c>
      <c r="B2617" s="3" t="s">
        <v>2615</v>
      </c>
      <c r="C2617" s="9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f t="shared" si="241"/>
        <v>42490.5</v>
      </c>
      <c r="K2617" s="10">
        <f t="shared" si="242"/>
        <v>2016</v>
      </c>
      <c r="L2617">
        <v>1458820564</v>
      </c>
      <c r="M2617" s="14">
        <f t="shared" si="243"/>
        <v>42453.49726851852</v>
      </c>
      <c r="N2617" s="10">
        <f t="shared" si="244"/>
        <v>2016</v>
      </c>
      <c r="O2617" t="b">
        <v>0</v>
      </c>
      <c r="P2617">
        <v>72</v>
      </c>
      <c r="Q2617" s="10">
        <f t="shared" si="240"/>
        <v>170</v>
      </c>
      <c r="R2617" s="10">
        <f t="shared" si="245"/>
        <v>47.18</v>
      </c>
      <c r="S2617" t="b">
        <v>1</v>
      </c>
      <c r="T2617" t="s">
        <v>8299</v>
      </c>
      <c r="U2617" s="12" t="s">
        <v>8328</v>
      </c>
      <c r="V2617" t="s">
        <v>8364</v>
      </c>
    </row>
    <row r="2618" spans="1:22" ht="45" hidden="1" x14ac:dyDescent="0.25">
      <c r="A2618">
        <v>2616</v>
      </c>
      <c r="B2618" s="3" t="s">
        <v>2616</v>
      </c>
      <c r="C2618" s="9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f t="shared" si="241"/>
        <v>42241.99454861111</v>
      </c>
      <c r="K2618" s="10">
        <f t="shared" si="242"/>
        <v>2015</v>
      </c>
      <c r="L2618">
        <v>1437954729</v>
      </c>
      <c r="M2618" s="14">
        <f t="shared" si="243"/>
        <v>42211.99454861111</v>
      </c>
      <c r="N2618" s="10">
        <f t="shared" si="244"/>
        <v>2015</v>
      </c>
      <c r="O2618" t="b">
        <v>1</v>
      </c>
      <c r="P2618">
        <v>238</v>
      </c>
      <c r="Q2618" s="10">
        <f t="shared" si="240"/>
        <v>115</v>
      </c>
      <c r="R2618" s="10">
        <f t="shared" si="245"/>
        <v>120.31</v>
      </c>
      <c r="S2618" t="b">
        <v>1</v>
      </c>
      <c r="T2618" t="s">
        <v>8299</v>
      </c>
      <c r="U2618" s="12" t="s">
        <v>8328</v>
      </c>
      <c r="V2618" t="s">
        <v>8364</v>
      </c>
    </row>
    <row r="2619" spans="1:22" ht="60" hidden="1" x14ac:dyDescent="0.25">
      <c r="A2619">
        <v>2617</v>
      </c>
      <c r="B2619" s="3" t="s">
        <v>2617</v>
      </c>
      <c r="C2619" s="9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f t="shared" si="241"/>
        <v>41932.874432870369</v>
      </c>
      <c r="K2619" s="10">
        <f t="shared" si="242"/>
        <v>2014</v>
      </c>
      <c r="L2619">
        <v>1411246751</v>
      </c>
      <c r="M2619" s="14">
        <f t="shared" si="243"/>
        <v>41902.874432870369</v>
      </c>
      <c r="N2619" s="10">
        <f t="shared" si="244"/>
        <v>2014</v>
      </c>
      <c r="O2619" t="b">
        <v>1</v>
      </c>
      <c r="P2619">
        <v>159</v>
      </c>
      <c r="Q2619" s="10">
        <f t="shared" si="240"/>
        <v>878</v>
      </c>
      <c r="R2619" s="10">
        <f t="shared" si="245"/>
        <v>27.6</v>
      </c>
      <c r="S2619" t="b">
        <v>1</v>
      </c>
      <c r="T2619" t="s">
        <v>8299</v>
      </c>
      <c r="U2619" s="12" t="s">
        <v>8328</v>
      </c>
      <c r="V2619" t="s">
        <v>8364</v>
      </c>
    </row>
    <row r="2620" spans="1:22" ht="30" hidden="1" x14ac:dyDescent="0.25">
      <c r="A2620">
        <v>2618</v>
      </c>
      <c r="B2620" s="3" t="s">
        <v>2618</v>
      </c>
      <c r="C2620" s="9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f t="shared" si="241"/>
        <v>42339.834039351852</v>
      </c>
      <c r="K2620" s="10">
        <f t="shared" si="242"/>
        <v>2015</v>
      </c>
      <c r="L2620">
        <v>1443812461</v>
      </c>
      <c r="M2620" s="14">
        <f t="shared" si="243"/>
        <v>42279.792372685188</v>
      </c>
      <c r="N2620" s="10">
        <f t="shared" si="244"/>
        <v>2015</v>
      </c>
      <c r="O2620" t="b">
        <v>1</v>
      </c>
      <c r="P2620">
        <v>77</v>
      </c>
      <c r="Q2620" s="10">
        <f t="shared" si="240"/>
        <v>105</v>
      </c>
      <c r="R2620" s="10">
        <f t="shared" si="245"/>
        <v>205.3</v>
      </c>
      <c r="S2620" t="b">
        <v>1</v>
      </c>
      <c r="T2620" t="s">
        <v>8299</v>
      </c>
      <c r="U2620" s="12" t="s">
        <v>8328</v>
      </c>
      <c r="V2620" t="s">
        <v>8364</v>
      </c>
    </row>
    <row r="2621" spans="1:22" ht="60" hidden="1" x14ac:dyDescent="0.25">
      <c r="A2621">
        <v>2619</v>
      </c>
      <c r="B2621" s="3" t="s">
        <v>2619</v>
      </c>
      <c r="C2621" s="9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f t="shared" si="241"/>
        <v>42300.458333333328</v>
      </c>
      <c r="K2621" s="10">
        <f t="shared" si="242"/>
        <v>2015</v>
      </c>
      <c r="L2621">
        <v>1443302004</v>
      </c>
      <c r="M2621" s="14">
        <f t="shared" si="243"/>
        <v>42273.884305555555</v>
      </c>
      <c r="N2621" s="10">
        <f t="shared" si="244"/>
        <v>2015</v>
      </c>
      <c r="O2621" t="b">
        <v>1</v>
      </c>
      <c r="P2621">
        <v>53</v>
      </c>
      <c r="Q2621" s="10">
        <f t="shared" si="240"/>
        <v>188</v>
      </c>
      <c r="R2621" s="10">
        <f t="shared" si="245"/>
        <v>35.549999999999997</v>
      </c>
      <c r="S2621" t="b">
        <v>1</v>
      </c>
      <c r="T2621" t="s">
        <v>8299</v>
      </c>
      <c r="U2621" s="12" t="s">
        <v>8328</v>
      </c>
      <c r="V2621" t="s">
        <v>8364</v>
      </c>
    </row>
    <row r="2622" spans="1:22" ht="60" hidden="1" x14ac:dyDescent="0.25">
      <c r="A2622">
        <v>2620</v>
      </c>
      <c r="B2622" s="3" t="s">
        <v>2620</v>
      </c>
      <c r="C2622" s="9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f t="shared" si="241"/>
        <v>42288.041666666672</v>
      </c>
      <c r="K2622" s="10">
        <f t="shared" si="242"/>
        <v>2015</v>
      </c>
      <c r="L2622">
        <v>1441339242</v>
      </c>
      <c r="M2622" s="14">
        <f t="shared" si="243"/>
        <v>42251.16715277778</v>
      </c>
      <c r="N2622" s="10">
        <f t="shared" si="244"/>
        <v>2015</v>
      </c>
      <c r="O2622" t="b">
        <v>1</v>
      </c>
      <c r="P2622">
        <v>1251</v>
      </c>
      <c r="Q2622" s="10">
        <f t="shared" si="240"/>
        <v>144</v>
      </c>
      <c r="R2622" s="10">
        <f t="shared" si="245"/>
        <v>74.64</v>
      </c>
      <c r="S2622" t="b">
        <v>1</v>
      </c>
      <c r="T2622" t="s">
        <v>8299</v>
      </c>
      <c r="U2622" s="12" t="s">
        <v>8328</v>
      </c>
      <c r="V2622" t="s">
        <v>8364</v>
      </c>
    </row>
    <row r="2623" spans="1:22" ht="60" hidden="1" x14ac:dyDescent="0.25">
      <c r="A2623">
        <v>2621</v>
      </c>
      <c r="B2623" s="3" t="s">
        <v>2621</v>
      </c>
      <c r="C2623" s="9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f t="shared" si="241"/>
        <v>42145.74754629629</v>
      </c>
      <c r="K2623" s="10">
        <f t="shared" si="242"/>
        <v>2015</v>
      </c>
      <c r="L2623">
        <v>1429638988</v>
      </c>
      <c r="M2623" s="14">
        <f t="shared" si="243"/>
        <v>42115.74754629629</v>
      </c>
      <c r="N2623" s="10">
        <f t="shared" si="244"/>
        <v>2015</v>
      </c>
      <c r="O2623" t="b">
        <v>1</v>
      </c>
      <c r="P2623">
        <v>465</v>
      </c>
      <c r="Q2623" s="10">
        <f t="shared" si="240"/>
        <v>146</v>
      </c>
      <c r="R2623" s="10">
        <f t="shared" si="245"/>
        <v>47.06</v>
      </c>
      <c r="S2623" t="b">
        <v>1</v>
      </c>
      <c r="T2623" t="s">
        <v>8299</v>
      </c>
      <c r="U2623" s="12" t="s">
        <v>8328</v>
      </c>
      <c r="V2623" t="s">
        <v>8364</v>
      </c>
    </row>
    <row r="2624" spans="1:22" ht="60" hidden="1" x14ac:dyDescent="0.25">
      <c r="A2624">
        <v>2622</v>
      </c>
      <c r="B2624" s="3" t="s">
        <v>2622</v>
      </c>
      <c r="C2624" s="9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f t="shared" si="241"/>
        <v>42734.74324074074</v>
      </c>
      <c r="K2624" s="10">
        <f t="shared" si="242"/>
        <v>2016</v>
      </c>
      <c r="L2624">
        <v>1479232216</v>
      </c>
      <c r="M2624" s="14">
        <f t="shared" si="243"/>
        <v>42689.74324074074</v>
      </c>
      <c r="N2624" s="10">
        <f t="shared" si="244"/>
        <v>2016</v>
      </c>
      <c r="O2624" t="b">
        <v>0</v>
      </c>
      <c r="P2624">
        <v>74</v>
      </c>
      <c r="Q2624" s="10">
        <f t="shared" si="240"/>
        <v>131</v>
      </c>
      <c r="R2624" s="10">
        <f t="shared" si="245"/>
        <v>26.59</v>
      </c>
      <c r="S2624" t="b">
        <v>1</v>
      </c>
      <c r="T2624" t="s">
        <v>8299</v>
      </c>
      <c r="U2624" s="12" t="s">
        <v>8328</v>
      </c>
      <c r="V2624" t="s">
        <v>8364</v>
      </c>
    </row>
    <row r="2625" spans="1:22" ht="60" hidden="1" x14ac:dyDescent="0.25">
      <c r="A2625">
        <v>2623</v>
      </c>
      <c r="B2625" s="3" t="s">
        <v>2623</v>
      </c>
      <c r="C2625" s="9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f t="shared" si="241"/>
        <v>42706.256550925929</v>
      </c>
      <c r="K2625" s="10">
        <f t="shared" si="242"/>
        <v>2016</v>
      </c>
      <c r="L2625">
        <v>1479449366</v>
      </c>
      <c r="M2625" s="14">
        <f t="shared" si="243"/>
        <v>42692.256550925929</v>
      </c>
      <c r="N2625" s="10">
        <f t="shared" si="244"/>
        <v>2016</v>
      </c>
      <c r="O2625" t="b">
        <v>0</v>
      </c>
      <c r="P2625">
        <v>62</v>
      </c>
      <c r="Q2625" s="10">
        <f t="shared" si="240"/>
        <v>114</v>
      </c>
      <c r="R2625" s="10">
        <f t="shared" si="245"/>
        <v>36.770000000000003</v>
      </c>
      <c r="S2625" t="b">
        <v>1</v>
      </c>
      <c r="T2625" t="s">
        <v>8299</v>
      </c>
      <c r="U2625" s="12" t="s">
        <v>8328</v>
      </c>
      <c r="V2625" t="s">
        <v>8364</v>
      </c>
    </row>
    <row r="2626" spans="1:22" ht="60" hidden="1" x14ac:dyDescent="0.25">
      <c r="A2626">
        <v>2624</v>
      </c>
      <c r="B2626" s="3" t="s">
        <v>2624</v>
      </c>
      <c r="C2626" s="9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f t="shared" si="241"/>
        <v>41165.42155092593</v>
      </c>
      <c r="K2626" s="10">
        <f t="shared" si="242"/>
        <v>2012</v>
      </c>
      <c r="L2626">
        <v>1345716422</v>
      </c>
      <c r="M2626" s="14">
        <f t="shared" si="243"/>
        <v>41144.42155092593</v>
      </c>
      <c r="N2626" s="10">
        <f t="shared" si="244"/>
        <v>2012</v>
      </c>
      <c r="O2626" t="b">
        <v>0</v>
      </c>
      <c r="P2626">
        <v>3468</v>
      </c>
      <c r="Q2626" s="10">
        <f t="shared" ref="Q2626:Q2689" si="246">ROUND(E2626/D2626*100,0)</f>
        <v>1379</v>
      </c>
      <c r="R2626" s="10">
        <f t="shared" si="245"/>
        <v>31.82</v>
      </c>
      <c r="S2626" t="b">
        <v>1</v>
      </c>
      <c r="T2626" t="s">
        <v>8299</v>
      </c>
      <c r="U2626" s="12" t="s">
        <v>8328</v>
      </c>
      <c r="V2626" t="s">
        <v>8364</v>
      </c>
    </row>
    <row r="2627" spans="1:22" ht="60" hidden="1" x14ac:dyDescent="0.25">
      <c r="A2627">
        <v>2625</v>
      </c>
      <c r="B2627" s="3" t="s">
        <v>2625</v>
      </c>
      <c r="C2627" s="9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f t="shared" ref="J2627:J2690" si="247">(((I2627/60)/60/24)+DATE(1970,1,1))</f>
        <v>42683.851944444439</v>
      </c>
      <c r="K2627" s="10">
        <f t="shared" ref="K2627:K2690" si="248">YEAR(J2627)</f>
        <v>2016</v>
      </c>
      <c r="L2627">
        <v>1476559608</v>
      </c>
      <c r="M2627" s="14">
        <f t="shared" ref="M2627:M2690" si="249">(((L2627/60)/60/24)+DATE(1970,1,1))</f>
        <v>42658.810277777782</v>
      </c>
      <c r="N2627" s="10">
        <f t="shared" ref="N2627:N2690" si="250">YEAR(M2627)</f>
        <v>2016</v>
      </c>
      <c r="O2627" t="b">
        <v>0</v>
      </c>
      <c r="P2627">
        <v>52</v>
      </c>
      <c r="Q2627" s="10">
        <f t="shared" si="246"/>
        <v>956</v>
      </c>
      <c r="R2627" s="10">
        <f t="shared" ref="R2627:R2690" si="251">IFERROR(ROUND(E2627/P2627,2),0)</f>
        <v>27.58</v>
      </c>
      <c r="S2627" t="b">
        <v>1</v>
      </c>
      <c r="T2627" t="s">
        <v>8299</v>
      </c>
      <c r="U2627" s="12" t="s">
        <v>8328</v>
      </c>
      <c r="V2627" t="s">
        <v>8364</v>
      </c>
    </row>
    <row r="2628" spans="1:22" ht="45" hidden="1" x14ac:dyDescent="0.25">
      <c r="A2628">
        <v>2626</v>
      </c>
      <c r="B2628" s="3" t="s">
        <v>2626</v>
      </c>
      <c r="C2628" s="9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f t="shared" si="247"/>
        <v>42158.628113425926</v>
      </c>
      <c r="K2628" s="10">
        <f t="shared" si="248"/>
        <v>2015</v>
      </c>
      <c r="L2628">
        <v>1430751869</v>
      </c>
      <c r="M2628" s="14">
        <f t="shared" si="249"/>
        <v>42128.628113425926</v>
      </c>
      <c r="N2628" s="10">
        <f t="shared" si="250"/>
        <v>2015</v>
      </c>
      <c r="O2628" t="b">
        <v>0</v>
      </c>
      <c r="P2628">
        <v>50</v>
      </c>
      <c r="Q2628" s="10">
        <f t="shared" si="246"/>
        <v>112</v>
      </c>
      <c r="R2628" s="10">
        <f t="shared" si="251"/>
        <v>56</v>
      </c>
      <c r="S2628" t="b">
        <v>1</v>
      </c>
      <c r="T2628" t="s">
        <v>8299</v>
      </c>
      <c r="U2628" s="12" t="s">
        <v>8328</v>
      </c>
      <c r="V2628" t="s">
        <v>8364</v>
      </c>
    </row>
    <row r="2629" spans="1:22" ht="60" hidden="1" x14ac:dyDescent="0.25">
      <c r="A2629">
        <v>2627</v>
      </c>
      <c r="B2629" s="3" t="s">
        <v>2627</v>
      </c>
      <c r="C2629" s="9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f t="shared" si="247"/>
        <v>42334.871076388896</v>
      </c>
      <c r="K2629" s="10">
        <f t="shared" si="248"/>
        <v>2015</v>
      </c>
      <c r="L2629">
        <v>1445975661</v>
      </c>
      <c r="M2629" s="14">
        <f t="shared" si="249"/>
        <v>42304.829409722224</v>
      </c>
      <c r="N2629" s="10">
        <f t="shared" si="250"/>
        <v>2015</v>
      </c>
      <c r="O2629" t="b">
        <v>0</v>
      </c>
      <c r="P2629">
        <v>45</v>
      </c>
      <c r="Q2629" s="10">
        <f t="shared" si="246"/>
        <v>647</v>
      </c>
      <c r="R2629" s="10">
        <f t="shared" si="251"/>
        <v>21.56</v>
      </c>
      <c r="S2629" t="b">
        <v>1</v>
      </c>
      <c r="T2629" t="s">
        <v>8299</v>
      </c>
      <c r="U2629" s="12" t="s">
        <v>8328</v>
      </c>
      <c r="V2629" t="s">
        <v>8364</v>
      </c>
    </row>
    <row r="2630" spans="1:22" ht="45" hidden="1" x14ac:dyDescent="0.25">
      <c r="A2630">
        <v>2628</v>
      </c>
      <c r="B2630" s="3" t="s">
        <v>2628</v>
      </c>
      <c r="C2630" s="9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f t="shared" si="247"/>
        <v>41973.966053240743</v>
      </c>
      <c r="K2630" s="10">
        <f t="shared" si="248"/>
        <v>2014</v>
      </c>
      <c r="L2630">
        <v>1415661067</v>
      </c>
      <c r="M2630" s="14">
        <f t="shared" si="249"/>
        <v>41953.966053240743</v>
      </c>
      <c r="N2630" s="10">
        <f t="shared" si="250"/>
        <v>2014</v>
      </c>
      <c r="O2630" t="b">
        <v>0</v>
      </c>
      <c r="P2630">
        <v>21</v>
      </c>
      <c r="Q2630" s="10">
        <f t="shared" si="246"/>
        <v>110</v>
      </c>
      <c r="R2630" s="10">
        <f t="shared" si="251"/>
        <v>44.1</v>
      </c>
      <c r="S2630" t="b">
        <v>1</v>
      </c>
      <c r="T2630" t="s">
        <v>8299</v>
      </c>
      <c r="U2630" s="12" t="s">
        <v>8328</v>
      </c>
      <c r="V2630" t="s">
        <v>8364</v>
      </c>
    </row>
    <row r="2631" spans="1:22" ht="45" hidden="1" x14ac:dyDescent="0.25">
      <c r="A2631">
        <v>2629</v>
      </c>
      <c r="B2631" s="3" t="s">
        <v>2629</v>
      </c>
      <c r="C2631" s="9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f t="shared" si="247"/>
        <v>42138.538449074069</v>
      </c>
      <c r="K2631" s="10">
        <f t="shared" si="248"/>
        <v>2015</v>
      </c>
      <c r="L2631">
        <v>1429016122</v>
      </c>
      <c r="M2631" s="14">
        <f t="shared" si="249"/>
        <v>42108.538449074069</v>
      </c>
      <c r="N2631" s="10">
        <f t="shared" si="250"/>
        <v>2015</v>
      </c>
      <c r="O2631" t="b">
        <v>0</v>
      </c>
      <c r="P2631">
        <v>100</v>
      </c>
      <c r="Q2631" s="10">
        <f t="shared" si="246"/>
        <v>128</v>
      </c>
      <c r="R2631" s="10">
        <f t="shared" si="251"/>
        <v>63.87</v>
      </c>
      <c r="S2631" t="b">
        <v>1</v>
      </c>
      <c r="T2631" t="s">
        <v>8299</v>
      </c>
      <c r="U2631" s="12" t="s">
        <v>8328</v>
      </c>
      <c r="V2631" t="s">
        <v>8364</v>
      </c>
    </row>
    <row r="2632" spans="1:22" ht="60" hidden="1" x14ac:dyDescent="0.25">
      <c r="A2632">
        <v>2630</v>
      </c>
      <c r="B2632" s="3" t="s">
        <v>2630</v>
      </c>
      <c r="C2632" s="9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f t="shared" si="247"/>
        <v>42551.416666666672</v>
      </c>
      <c r="K2632" s="10">
        <f t="shared" si="248"/>
        <v>2016</v>
      </c>
      <c r="L2632">
        <v>1464921112</v>
      </c>
      <c r="M2632" s="14">
        <f t="shared" si="249"/>
        <v>42524.105462962965</v>
      </c>
      <c r="N2632" s="10">
        <f t="shared" si="250"/>
        <v>2016</v>
      </c>
      <c r="O2632" t="b">
        <v>0</v>
      </c>
      <c r="P2632">
        <v>81</v>
      </c>
      <c r="Q2632" s="10">
        <f t="shared" si="246"/>
        <v>158</v>
      </c>
      <c r="R2632" s="10">
        <f t="shared" si="251"/>
        <v>38.99</v>
      </c>
      <c r="S2632" t="b">
        <v>1</v>
      </c>
      <c r="T2632" t="s">
        <v>8299</v>
      </c>
      <c r="U2632" s="12" t="s">
        <v>8328</v>
      </c>
      <c r="V2632" t="s">
        <v>8364</v>
      </c>
    </row>
    <row r="2633" spans="1:22" ht="45" hidden="1" x14ac:dyDescent="0.25">
      <c r="A2633">
        <v>2631</v>
      </c>
      <c r="B2633" s="3" t="s">
        <v>2631</v>
      </c>
      <c r="C2633" s="9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f t="shared" si="247"/>
        <v>42246.169293981482</v>
      </c>
      <c r="K2633" s="10">
        <f t="shared" si="248"/>
        <v>2015</v>
      </c>
      <c r="L2633">
        <v>1438488227</v>
      </c>
      <c r="M2633" s="14">
        <f t="shared" si="249"/>
        <v>42218.169293981482</v>
      </c>
      <c r="N2633" s="10">
        <f t="shared" si="250"/>
        <v>2015</v>
      </c>
      <c r="O2633" t="b">
        <v>0</v>
      </c>
      <c r="P2633">
        <v>286</v>
      </c>
      <c r="Q2633" s="10">
        <f t="shared" si="246"/>
        <v>115</v>
      </c>
      <c r="R2633" s="10">
        <f t="shared" si="251"/>
        <v>80.19</v>
      </c>
      <c r="S2633" t="b">
        <v>1</v>
      </c>
      <c r="T2633" t="s">
        <v>8299</v>
      </c>
      <c r="U2633" s="12" t="s">
        <v>8328</v>
      </c>
      <c r="V2633" t="s">
        <v>8364</v>
      </c>
    </row>
    <row r="2634" spans="1:22" ht="45" hidden="1" x14ac:dyDescent="0.25">
      <c r="A2634">
        <v>2632</v>
      </c>
      <c r="B2634" s="3" t="s">
        <v>2632</v>
      </c>
      <c r="C2634" s="9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f t="shared" si="247"/>
        <v>42519.061793981484</v>
      </c>
      <c r="K2634" s="10">
        <f t="shared" si="248"/>
        <v>2016</v>
      </c>
      <c r="L2634">
        <v>1462325339</v>
      </c>
      <c r="M2634" s="14">
        <f t="shared" si="249"/>
        <v>42494.061793981484</v>
      </c>
      <c r="N2634" s="10">
        <f t="shared" si="250"/>
        <v>2016</v>
      </c>
      <c r="O2634" t="b">
        <v>0</v>
      </c>
      <c r="P2634">
        <v>42</v>
      </c>
      <c r="Q2634" s="10">
        <f t="shared" si="246"/>
        <v>137</v>
      </c>
      <c r="R2634" s="10">
        <f t="shared" si="251"/>
        <v>34.9</v>
      </c>
      <c r="S2634" t="b">
        <v>1</v>
      </c>
      <c r="T2634" t="s">
        <v>8299</v>
      </c>
      <c r="U2634" s="12" t="s">
        <v>8328</v>
      </c>
      <c r="V2634" t="s">
        <v>8364</v>
      </c>
    </row>
    <row r="2635" spans="1:22" ht="60" hidden="1" x14ac:dyDescent="0.25">
      <c r="A2635">
        <v>2633</v>
      </c>
      <c r="B2635" s="3" t="s">
        <v>2633</v>
      </c>
      <c r="C2635" s="9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f t="shared" si="247"/>
        <v>41697.958333333336</v>
      </c>
      <c r="K2635" s="10">
        <f t="shared" si="248"/>
        <v>2014</v>
      </c>
      <c r="L2635">
        <v>1390938332</v>
      </c>
      <c r="M2635" s="14">
        <f t="shared" si="249"/>
        <v>41667.823287037041</v>
      </c>
      <c r="N2635" s="10">
        <f t="shared" si="250"/>
        <v>2014</v>
      </c>
      <c r="O2635" t="b">
        <v>0</v>
      </c>
      <c r="P2635">
        <v>199</v>
      </c>
      <c r="Q2635" s="10">
        <f t="shared" si="246"/>
        <v>355</v>
      </c>
      <c r="R2635" s="10">
        <f t="shared" si="251"/>
        <v>89.1</v>
      </c>
      <c r="S2635" t="b">
        <v>1</v>
      </c>
      <c r="T2635" t="s">
        <v>8299</v>
      </c>
      <c r="U2635" s="12" t="s">
        <v>8328</v>
      </c>
      <c r="V2635" t="s">
        <v>8364</v>
      </c>
    </row>
    <row r="2636" spans="1:22" ht="45" hidden="1" x14ac:dyDescent="0.25">
      <c r="A2636">
        <v>2634</v>
      </c>
      <c r="B2636" s="3" t="s">
        <v>2634</v>
      </c>
      <c r="C2636" s="9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f t="shared" si="247"/>
        <v>42642.656493055561</v>
      </c>
      <c r="K2636" s="10">
        <f t="shared" si="248"/>
        <v>2016</v>
      </c>
      <c r="L2636">
        <v>1472571921</v>
      </c>
      <c r="M2636" s="14">
        <f t="shared" si="249"/>
        <v>42612.656493055561</v>
      </c>
      <c r="N2636" s="10">
        <f t="shared" si="250"/>
        <v>2016</v>
      </c>
      <c r="O2636" t="b">
        <v>0</v>
      </c>
      <c r="P2636">
        <v>25</v>
      </c>
      <c r="Q2636" s="10">
        <f t="shared" si="246"/>
        <v>106</v>
      </c>
      <c r="R2636" s="10">
        <f t="shared" si="251"/>
        <v>39.44</v>
      </c>
      <c r="S2636" t="b">
        <v>1</v>
      </c>
      <c r="T2636" t="s">
        <v>8299</v>
      </c>
      <c r="U2636" s="12" t="s">
        <v>8328</v>
      </c>
      <c r="V2636" t="s">
        <v>8364</v>
      </c>
    </row>
    <row r="2637" spans="1:22" ht="60" hidden="1" x14ac:dyDescent="0.25">
      <c r="A2637">
        <v>2635</v>
      </c>
      <c r="B2637" s="3" t="s">
        <v>2635</v>
      </c>
      <c r="C2637" s="9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f t="shared" si="247"/>
        <v>42072.909270833334</v>
      </c>
      <c r="K2637" s="10">
        <f t="shared" si="248"/>
        <v>2015</v>
      </c>
      <c r="L2637">
        <v>1422917361</v>
      </c>
      <c r="M2637" s="14">
        <f t="shared" si="249"/>
        <v>42037.950937500005</v>
      </c>
      <c r="N2637" s="10">
        <f t="shared" si="250"/>
        <v>2015</v>
      </c>
      <c r="O2637" t="b">
        <v>0</v>
      </c>
      <c r="P2637">
        <v>84</v>
      </c>
      <c r="Q2637" s="10">
        <f t="shared" si="246"/>
        <v>100</v>
      </c>
      <c r="R2637" s="10">
        <f t="shared" si="251"/>
        <v>136.9</v>
      </c>
      <c r="S2637" t="b">
        <v>1</v>
      </c>
      <c r="T2637" t="s">
        <v>8299</v>
      </c>
      <c r="U2637" s="12" t="s">
        <v>8328</v>
      </c>
      <c r="V2637" t="s">
        <v>8364</v>
      </c>
    </row>
    <row r="2638" spans="1:22" ht="60" hidden="1" x14ac:dyDescent="0.25">
      <c r="A2638">
        <v>2636</v>
      </c>
      <c r="B2638" s="3" t="s">
        <v>2636</v>
      </c>
      <c r="C2638" s="9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f t="shared" si="247"/>
        <v>42659.041666666672</v>
      </c>
      <c r="K2638" s="10">
        <f t="shared" si="248"/>
        <v>2016</v>
      </c>
      <c r="L2638">
        <v>1474641914</v>
      </c>
      <c r="M2638" s="14">
        <f t="shared" si="249"/>
        <v>42636.614745370374</v>
      </c>
      <c r="N2638" s="10">
        <f t="shared" si="250"/>
        <v>2016</v>
      </c>
      <c r="O2638" t="b">
        <v>0</v>
      </c>
      <c r="P2638">
        <v>50</v>
      </c>
      <c r="Q2638" s="10">
        <f t="shared" si="246"/>
        <v>187</v>
      </c>
      <c r="R2638" s="10">
        <f t="shared" si="251"/>
        <v>37.46</v>
      </c>
      <c r="S2638" t="b">
        <v>1</v>
      </c>
      <c r="T2638" t="s">
        <v>8299</v>
      </c>
      <c r="U2638" s="12" t="s">
        <v>8328</v>
      </c>
      <c r="V2638" t="s">
        <v>8364</v>
      </c>
    </row>
    <row r="2639" spans="1:22" ht="45" hidden="1" x14ac:dyDescent="0.25">
      <c r="A2639">
        <v>2637</v>
      </c>
      <c r="B2639" s="3" t="s">
        <v>2637</v>
      </c>
      <c r="C2639" s="9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f t="shared" si="247"/>
        <v>42655.549479166672</v>
      </c>
      <c r="K2639" s="10">
        <f t="shared" si="248"/>
        <v>2016</v>
      </c>
      <c r="L2639">
        <v>1474895475</v>
      </c>
      <c r="M2639" s="14">
        <f t="shared" si="249"/>
        <v>42639.549479166672</v>
      </c>
      <c r="N2639" s="10">
        <f t="shared" si="250"/>
        <v>2016</v>
      </c>
      <c r="O2639" t="b">
        <v>0</v>
      </c>
      <c r="P2639">
        <v>26</v>
      </c>
      <c r="Q2639" s="10">
        <f t="shared" si="246"/>
        <v>166</v>
      </c>
      <c r="R2639" s="10">
        <f t="shared" si="251"/>
        <v>31.96</v>
      </c>
      <c r="S2639" t="b">
        <v>1</v>
      </c>
      <c r="T2639" t="s">
        <v>8299</v>
      </c>
      <c r="U2639" s="12" t="s">
        <v>8328</v>
      </c>
      <c r="V2639" t="s">
        <v>8364</v>
      </c>
    </row>
    <row r="2640" spans="1:22" ht="45" hidden="1" x14ac:dyDescent="0.25">
      <c r="A2640">
        <v>2638</v>
      </c>
      <c r="B2640" s="3" t="s">
        <v>2638</v>
      </c>
      <c r="C2640" s="9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f t="shared" si="247"/>
        <v>42019.913136574076</v>
      </c>
      <c r="K2640" s="10">
        <f t="shared" si="248"/>
        <v>2015</v>
      </c>
      <c r="L2640">
        <v>1418766895</v>
      </c>
      <c r="M2640" s="14">
        <f t="shared" si="249"/>
        <v>41989.913136574076</v>
      </c>
      <c r="N2640" s="10">
        <f t="shared" si="250"/>
        <v>2014</v>
      </c>
      <c r="O2640" t="b">
        <v>0</v>
      </c>
      <c r="P2640">
        <v>14</v>
      </c>
      <c r="Q2640" s="10">
        <f t="shared" si="246"/>
        <v>102</v>
      </c>
      <c r="R2640" s="10">
        <f t="shared" si="251"/>
        <v>25.21</v>
      </c>
      <c r="S2640" t="b">
        <v>1</v>
      </c>
      <c r="T2640" t="s">
        <v>8299</v>
      </c>
      <c r="U2640" s="12" t="s">
        <v>8328</v>
      </c>
      <c r="V2640" t="s">
        <v>8364</v>
      </c>
    </row>
    <row r="2641" spans="1:22" ht="60" hidden="1" x14ac:dyDescent="0.25">
      <c r="A2641">
        <v>2639</v>
      </c>
      <c r="B2641" s="3" t="s">
        <v>2639</v>
      </c>
      <c r="C2641" s="9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f t="shared" si="247"/>
        <v>42054.86513888889</v>
      </c>
      <c r="K2641" s="10">
        <f t="shared" si="248"/>
        <v>2015</v>
      </c>
      <c r="L2641">
        <v>1421786748</v>
      </c>
      <c r="M2641" s="14">
        <f t="shared" si="249"/>
        <v>42024.86513888889</v>
      </c>
      <c r="N2641" s="10">
        <f t="shared" si="250"/>
        <v>2015</v>
      </c>
      <c r="O2641" t="b">
        <v>0</v>
      </c>
      <c r="P2641">
        <v>49</v>
      </c>
      <c r="Q2641" s="10">
        <f t="shared" si="246"/>
        <v>164</v>
      </c>
      <c r="R2641" s="10">
        <f t="shared" si="251"/>
        <v>10.039999999999999</v>
      </c>
      <c r="S2641" t="b">
        <v>1</v>
      </c>
      <c r="T2641" t="s">
        <v>8299</v>
      </c>
      <c r="U2641" s="12" t="s">
        <v>8328</v>
      </c>
      <c r="V2641" t="s">
        <v>8364</v>
      </c>
    </row>
    <row r="2642" spans="1:22" ht="75" hidden="1" x14ac:dyDescent="0.25">
      <c r="A2642">
        <v>2640</v>
      </c>
      <c r="B2642" s="3" t="s">
        <v>2640</v>
      </c>
      <c r="C2642" s="9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f t="shared" si="247"/>
        <v>42163.160578703704</v>
      </c>
      <c r="K2642" s="10">
        <f t="shared" si="248"/>
        <v>2015</v>
      </c>
      <c r="L2642">
        <v>1428551474</v>
      </c>
      <c r="M2642" s="14">
        <f t="shared" si="249"/>
        <v>42103.160578703704</v>
      </c>
      <c r="N2642" s="10">
        <f t="shared" si="250"/>
        <v>2015</v>
      </c>
      <c r="O2642" t="b">
        <v>0</v>
      </c>
      <c r="P2642">
        <v>69</v>
      </c>
      <c r="Q2642" s="10">
        <f t="shared" si="246"/>
        <v>106</v>
      </c>
      <c r="R2642" s="10">
        <f t="shared" si="251"/>
        <v>45.94</v>
      </c>
      <c r="S2642" t="b">
        <v>1</v>
      </c>
      <c r="T2642" t="s">
        <v>8299</v>
      </c>
      <c r="U2642" s="12" t="s">
        <v>8328</v>
      </c>
      <c r="V2642" t="s">
        <v>8364</v>
      </c>
    </row>
    <row r="2643" spans="1:22" ht="30" hidden="1" x14ac:dyDescent="0.25">
      <c r="A2643">
        <v>2641</v>
      </c>
      <c r="B2643" s="3" t="s">
        <v>2641</v>
      </c>
      <c r="C2643" s="9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f t="shared" si="247"/>
        <v>41897.839583333334</v>
      </c>
      <c r="K2643" s="10">
        <f t="shared" si="248"/>
        <v>2014</v>
      </c>
      <c r="L2643">
        <v>1409341863</v>
      </c>
      <c r="M2643" s="14">
        <f t="shared" si="249"/>
        <v>41880.827118055553</v>
      </c>
      <c r="N2643" s="10">
        <f t="shared" si="250"/>
        <v>2014</v>
      </c>
      <c r="O2643" t="b">
        <v>0</v>
      </c>
      <c r="P2643">
        <v>1</v>
      </c>
      <c r="Q2643" s="10">
        <f t="shared" si="246"/>
        <v>1</v>
      </c>
      <c r="R2643" s="10">
        <f t="shared" si="251"/>
        <v>15</v>
      </c>
      <c r="S2643" t="b">
        <v>0</v>
      </c>
      <c r="T2643" t="s">
        <v>8299</v>
      </c>
      <c r="U2643" s="12" t="s">
        <v>8328</v>
      </c>
      <c r="V2643" t="s">
        <v>8364</v>
      </c>
    </row>
    <row r="2644" spans="1:22" ht="60" hidden="1" x14ac:dyDescent="0.25">
      <c r="A2644">
        <v>2642</v>
      </c>
      <c r="B2644" s="3" t="s">
        <v>2642</v>
      </c>
      <c r="C2644" s="9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f t="shared" si="247"/>
        <v>42566.289583333331</v>
      </c>
      <c r="K2644" s="10">
        <f t="shared" si="248"/>
        <v>2016</v>
      </c>
      <c r="L2644">
        <v>1465970108</v>
      </c>
      <c r="M2644" s="14">
        <f t="shared" si="249"/>
        <v>42536.246620370366</v>
      </c>
      <c r="N2644" s="10">
        <f t="shared" si="250"/>
        <v>2016</v>
      </c>
      <c r="O2644" t="b">
        <v>0</v>
      </c>
      <c r="P2644">
        <v>0</v>
      </c>
      <c r="Q2644" s="10">
        <f t="shared" si="246"/>
        <v>0</v>
      </c>
      <c r="R2644" s="10">
        <f t="shared" si="251"/>
        <v>0</v>
      </c>
      <c r="S2644" t="b">
        <v>0</v>
      </c>
      <c r="T2644" t="s">
        <v>8299</v>
      </c>
      <c r="U2644" s="12" t="s">
        <v>8328</v>
      </c>
      <c r="V2644" t="s">
        <v>8364</v>
      </c>
    </row>
    <row r="2645" spans="1:22" ht="60" hidden="1" x14ac:dyDescent="0.25">
      <c r="A2645">
        <v>2643</v>
      </c>
      <c r="B2645" s="3" t="s">
        <v>2643</v>
      </c>
      <c r="C2645" s="9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f t="shared" si="247"/>
        <v>42725.332638888889</v>
      </c>
      <c r="K2645" s="10">
        <f t="shared" si="248"/>
        <v>2016</v>
      </c>
      <c r="L2645">
        <v>1479218315</v>
      </c>
      <c r="M2645" s="14">
        <f t="shared" si="249"/>
        <v>42689.582349537035</v>
      </c>
      <c r="N2645" s="10">
        <f t="shared" si="250"/>
        <v>2016</v>
      </c>
      <c r="O2645" t="b">
        <v>1</v>
      </c>
      <c r="P2645">
        <v>1501</v>
      </c>
      <c r="Q2645" s="10">
        <f t="shared" si="246"/>
        <v>34</v>
      </c>
      <c r="R2645" s="10">
        <f t="shared" si="251"/>
        <v>223.58</v>
      </c>
      <c r="S2645" t="b">
        <v>0</v>
      </c>
      <c r="T2645" t="s">
        <v>8299</v>
      </c>
      <c r="U2645" s="12" t="s">
        <v>8328</v>
      </c>
      <c r="V2645" t="s">
        <v>8364</v>
      </c>
    </row>
    <row r="2646" spans="1:22" ht="45" hidden="1" x14ac:dyDescent="0.25">
      <c r="A2646">
        <v>2644</v>
      </c>
      <c r="B2646" s="3" t="s">
        <v>2644</v>
      </c>
      <c r="C2646" s="9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f t="shared" si="247"/>
        <v>42804.792071759264</v>
      </c>
      <c r="K2646" s="10">
        <f t="shared" si="248"/>
        <v>2017</v>
      </c>
      <c r="L2646">
        <v>1486580435</v>
      </c>
      <c r="M2646" s="14">
        <f t="shared" si="249"/>
        <v>42774.792071759264</v>
      </c>
      <c r="N2646" s="10">
        <f t="shared" si="250"/>
        <v>2017</v>
      </c>
      <c r="O2646" t="b">
        <v>1</v>
      </c>
      <c r="P2646">
        <v>52</v>
      </c>
      <c r="Q2646" s="10">
        <f t="shared" si="246"/>
        <v>2</v>
      </c>
      <c r="R2646" s="10">
        <f t="shared" si="251"/>
        <v>39.479999999999997</v>
      </c>
      <c r="S2646" t="b">
        <v>0</v>
      </c>
      <c r="T2646" t="s">
        <v>8299</v>
      </c>
      <c r="U2646" s="12" t="s">
        <v>8328</v>
      </c>
      <c r="V2646" t="s">
        <v>8364</v>
      </c>
    </row>
    <row r="2647" spans="1:22" ht="60" hidden="1" x14ac:dyDescent="0.25">
      <c r="A2647">
        <v>2645</v>
      </c>
      <c r="B2647" s="3" t="s">
        <v>2645</v>
      </c>
      <c r="C2647" s="9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f t="shared" si="247"/>
        <v>41951.884293981479</v>
      </c>
      <c r="K2647" s="10">
        <f t="shared" si="248"/>
        <v>2014</v>
      </c>
      <c r="L2647">
        <v>1412885603</v>
      </c>
      <c r="M2647" s="14">
        <f t="shared" si="249"/>
        <v>41921.842627314814</v>
      </c>
      <c r="N2647" s="10">
        <f t="shared" si="250"/>
        <v>2014</v>
      </c>
      <c r="O2647" t="b">
        <v>1</v>
      </c>
      <c r="P2647">
        <v>23</v>
      </c>
      <c r="Q2647" s="10">
        <f t="shared" si="246"/>
        <v>11</v>
      </c>
      <c r="R2647" s="10">
        <f t="shared" si="251"/>
        <v>91.3</v>
      </c>
      <c r="S2647" t="b">
        <v>0</v>
      </c>
      <c r="T2647" t="s">
        <v>8299</v>
      </c>
      <c r="U2647" s="12" t="s">
        <v>8328</v>
      </c>
      <c r="V2647" t="s">
        <v>8364</v>
      </c>
    </row>
    <row r="2648" spans="1:22" ht="45" hidden="1" x14ac:dyDescent="0.25">
      <c r="A2648">
        <v>2646</v>
      </c>
      <c r="B2648" s="3" t="s">
        <v>2646</v>
      </c>
      <c r="C2648" s="9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f t="shared" si="247"/>
        <v>42256.313298611116</v>
      </c>
      <c r="K2648" s="10">
        <f t="shared" si="248"/>
        <v>2015</v>
      </c>
      <c r="L2648">
        <v>1439191869</v>
      </c>
      <c r="M2648" s="14">
        <f t="shared" si="249"/>
        <v>42226.313298611116</v>
      </c>
      <c r="N2648" s="10">
        <f t="shared" si="250"/>
        <v>2015</v>
      </c>
      <c r="O2648" t="b">
        <v>1</v>
      </c>
      <c r="P2648">
        <v>535</v>
      </c>
      <c r="Q2648" s="10">
        <f t="shared" si="246"/>
        <v>8</v>
      </c>
      <c r="R2648" s="10">
        <f t="shared" si="251"/>
        <v>78.67</v>
      </c>
      <c r="S2648" t="b">
        <v>0</v>
      </c>
      <c r="T2648" t="s">
        <v>8299</v>
      </c>
      <c r="U2648" s="12" t="s">
        <v>8328</v>
      </c>
      <c r="V2648" t="s">
        <v>8364</v>
      </c>
    </row>
    <row r="2649" spans="1:22" ht="60" hidden="1" x14ac:dyDescent="0.25">
      <c r="A2649">
        <v>2647</v>
      </c>
      <c r="B2649" s="3" t="s">
        <v>2647</v>
      </c>
      <c r="C2649" s="9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f t="shared" si="247"/>
        <v>42230.261793981481</v>
      </c>
      <c r="K2649" s="10">
        <f t="shared" si="248"/>
        <v>2015</v>
      </c>
      <c r="L2649">
        <v>1436941019</v>
      </c>
      <c r="M2649" s="14">
        <f t="shared" si="249"/>
        <v>42200.261793981481</v>
      </c>
      <c r="N2649" s="10">
        <f t="shared" si="250"/>
        <v>2015</v>
      </c>
      <c r="O2649" t="b">
        <v>0</v>
      </c>
      <c r="P2649">
        <v>3</v>
      </c>
      <c r="Q2649" s="10">
        <f t="shared" si="246"/>
        <v>1</v>
      </c>
      <c r="R2649" s="10">
        <f t="shared" si="251"/>
        <v>12</v>
      </c>
      <c r="S2649" t="b">
        <v>0</v>
      </c>
      <c r="T2649" t="s">
        <v>8299</v>
      </c>
      <c r="U2649" s="12" t="s">
        <v>8328</v>
      </c>
      <c r="V2649" t="s">
        <v>8364</v>
      </c>
    </row>
    <row r="2650" spans="1:22" ht="60" hidden="1" x14ac:dyDescent="0.25">
      <c r="A2650">
        <v>2648</v>
      </c>
      <c r="B2650" s="3" t="s">
        <v>2648</v>
      </c>
      <c r="C2650" s="9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f t="shared" si="247"/>
        <v>42438.714814814812</v>
      </c>
      <c r="K2650" s="10">
        <f t="shared" si="248"/>
        <v>2016</v>
      </c>
      <c r="L2650">
        <v>1454951360</v>
      </c>
      <c r="M2650" s="14">
        <f t="shared" si="249"/>
        <v>42408.714814814812</v>
      </c>
      <c r="N2650" s="10">
        <f t="shared" si="250"/>
        <v>2016</v>
      </c>
      <c r="O2650" t="b">
        <v>0</v>
      </c>
      <c r="P2650">
        <v>6</v>
      </c>
      <c r="Q2650" s="10">
        <f t="shared" si="246"/>
        <v>1</v>
      </c>
      <c r="R2650" s="10">
        <f t="shared" si="251"/>
        <v>17.670000000000002</v>
      </c>
      <c r="S2650" t="b">
        <v>0</v>
      </c>
      <c r="T2650" t="s">
        <v>8299</v>
      </c>
      <c r="U2650" s="12" t="s">
        <v>8328</v>
      </c>
      <c r="V2650" t="s">
        <v>8364</v>
      </c>
    </row>
    <row r="2651" spans="1:22" ht="30" hidden="1" x14ac:dyDescent="0.25">
      <c r="A2651">
        <v>2649</v>
      </c>
      <c r="B2651" s="3" t="s">
        <v>2649</v>
      </c>
      <c r="C2651" s="9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f t="shared" si="247"/>
        <v>42401.99700231482</v>
      </c>
      <c r="K2651" s="10">
        <f t="shared" si="248"/>
        <v>2016</v>
      </c>
      <c r="L2651">
        <v>1449186941</v>
      </c>
      <c r="M2651" s="14">
        <f t="shared" si="249"/>
        <v>42341.99700231482</v>
      </c>
      <c r="N2651" s="10">
        <f t="shared" si="250"/>
        <v>2015</v>
      </c>
      <c r="O2651" t="b">
        <v>0</v>
      </c>
      <c r="P2651">
        <v>3</v>
      </c>
      <c r="Q2651" s="10">
        <f t="shared" si="246"/>
        <v>0</v>
      </c>
      <c r="R2651" s="10">
        <f t="shared" si="251"/>
        <v>41.33</v>
      </c>
      <c r="S2651" t="b">
        <v>0</v>
      </c>
      <c r="T2651" t="s">
        <v>8299</v>
      </c>
      <c r="U2651" s="12" t="s">
        <v>8328</v>
      </c>
      <c r="V2651" t="s">
        <v>8364</v>
      </c>
    </row>
    <row r="2652" spans="1:22" ht="60" hidden="1" x14ac:dyDescent="0.25">
      <c r="A2652">
        <v>2650</v>
      </c>
      <c r="B2652" s="3" t="s">
        <v>2650</v>
      </c>
      <c r="C2652" s="9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f t="shared" si="247"/>
        <v>42725.624340277776</v>
      </c>
      <c r="K2652" s="10">
        <f t="shared" si="248"/>
        <v>2016</v>
      </c>
      <c r="L2652">
        <v>1479740343</v>
      </c>
      <c r="M2652" s="14">
        <f t="shared" si="249"/>
        <v>42695.624340277776</v>
      </c>
      <c r="N2652" s="10">
        <f t="shared" si="250"/>
        <v>2016</v>
      </c>
      <c r="O2652" t="b">
        <v>0</v>
      </c>
      <c r="P2652">
        <v>5</v>
      </c>
      <c r="Q2652" s="10">
        <f t="shared" si="246"/>
        <v>1</v>
      </c>
      <c r="R2652" s="10">
        <f t="shared" si="251"/>
        <v>71.599999999999994</v>
      </c>
      <c r="S2652" t="b">
        <v>0</v>
      </c>
      <c r="T2652" t="s">
        <v>8299</v>
      </c>
      <c r="U2652" s="12" t="s">
        <v>8328</v>
      </c>
      <c r="V2652" t="s">
        <v>8364</v>
      </c>
    </row>
    <row r="2653" spans="1:22" ht="60" hidden="1" x14ac:dyDescent="0.25">
      <c r="A2653">
        <v>2651</v>
      </c>
      <c r="B2653" s="3" t="s">
        <v>2651</v>
      </c>
      <c r="C2653" s="9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f t="shared" si="247"/>
        <v>42355.805659722217</v>
      </c>
      <c r="K2653" s="10">
        <f t="shared" si="248"/>
        <v>2015</v>
      </c>
      <c r="L2653">
        <v>1447960809</v>
      </c>
      <c r="M2653" s="14">
        <f t="shared" si="249"/>
        <v>42327.805659722217</v>
      </c>
      <c r="N2653" s="10">
        <f t="shared" si="250"/>
        <v>2015</v>
      </c>
      <c r="O2653" t="b">
        <v>0</v>
      </c>
      <c r="P2653">
        <v>17</v>
      </c>
      <c r="Q2653" s="10">
        <f t="shared" si="246"/>
        <v>2</v>
      </c>
      <c r="R2653" s="10">
        <f t="shared" si="251"/>
        <v>307.82</v>
      </c>
      <c r="S2653" t="b">
        <v>0</v>
      </c>
      <c r="T2653" t="s">
        <v>8299</v>
      </c>
      <c r="U2653" s="12" t="s">
        <v>8328</v>
      </c>
      <c r="V2653" t="s">
        <v>8364</v>
      </c>
    </row>
    <row r="2654" spans="1:22" ht="60" hidden="1" x14ac:dyDescent="0.25">
      <c r="A2654">
        <v>2652</v>
      </c>
      <c r="B2654" s="3" t="s">
        <v>2652</v>
      </c>
      <c r="C2654" s="9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f t="shared" si="247"/>
        <v>41983.158854166672</v>
      </c>
      <c r="K2654" s="10">
        <f t="shared" si="248"/>
        <v>2014</v>
      </c>
      <c r="L2654">
        <v>1415591325</v>
      </c>
      <c r="M2654" s="14">
        <f t="shared" si="249"/>
        <v>41953.158854166672</v>
      </c>
      <c r="N2654" s="10">
        <f t="shared" si="250"/>
        <v>2014</v>
      </c>
      <c r="O2654" t="b">
        <v>0</v>
      </c>
      <c r="P2654">
        <v>11</v>
      </c>
      <c r="Q2654" s="10">
        <f t="shared" si="246"/>
        <v>1</v>
      </c>
      <c r="R2654" s="10">
        <f t="shared" si="251"/>
        <v>80.45</v>
      </c>
      <c r="S2654" t="b">
        <v>0</v>
      </c>
      <c r="T2654" t="s">
        <v>8299</v>
      </c>
      <c r="U2654" s="12" t="s">
        <v>8328</v>
      </c>
      <c r="V2654" t="s">
        <v>8364</v>
      </c>
    </row>
    <row r="2655" spans="1:22" ht="45" hidden="1" x14ac:dyDescent="0.25">
      <c r="A2655">
        <v>2653</v>
      </c>
      <c r="B2655" s="3" t="s">
        <v>2653</v>
      </c>
      <c r="C2655" s="9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f t="shared" si="247"/>
        <v>41803.166666666664</v>
      </c>
      <c r="K2655" s="10">
        <f t="shared" si="248"/>
        <v>2014</v>
      </c>
      <c r="L2655">
        <v>1399909127</v>
      </c>
      <c r="M2655" s="14">
        <f t="shared" si="249"/>
        <v>41771.651932870373</v>
      </c>
      <c r="N2655" s="10">
        <f t="shared" si="250"/>
        <v>2014</v>
      </c>
      <c r="O2655" t="b">
        <v>0</v>
      </c>
      <c r="P2655">
        <v>70</v>
      </c>
      <c r="Q2655" s="10">
        <f t="shared" si="246"/>
        <v>12</v>
      </c>
      <c r="R2655" s="10">
        <f t="shared" si="251"/>
        <v>83.94</v>
      </c>
      <c r="S2655" t="b">
        <v>0</v>
      </c>
      <c r="T2655" t="s">
        <v>8299</v>
      </c>
      <c r="U2655" s="12" t="s">
        <v>8328</v>
      </c>
      <c r="V2655" t="s">
        <v>8364</v>
      </c>
    </row>
    <row r="2656" spans="1:22" ht="60" hidden="1" x14ac:dyDescent="0.25">
      <c r="A2656">
        <v>2654</v>
      </c>
      <c r="B2656" s="3" t="s">
        <v>2654</v>
      </c>
      <c r="C2656" s="9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f t="shared" si="247"/>
        <v>42115.559328703705</v>
      </c>
      <c r="K2656" s="10">
        <f t="shared" si="248"/>
        <v>2015</v>
      </c>
      <c r="L2656">
        <v>1424442326</v>
      </c>
      <c r="M2656" s="14">
        <f t="shared" si="249"/>
        <v>42055.600995370376</v>
      </c>
      <c r="N2656" s="10">
        <f t="shared" si="250"/>
        <v>2015</v>
      </c>
      <c r="O2656" t="b">
        <v>0</v>
      </c>
      <c r="P2656">
        <v>6</v>
      </c>
      <c r="Q2656" s="10">
        <f t="shared" si="246"/>
        <v>0</v>
      </c>
      <c r="R2656" s="10">
        <f t="shared" si="251"/>
        <v>8.5</v>
      </c>
      <c r="S2656" t="b">
        <v>0</v>
      </c>
      <c r="T2656" t="s">
        <v>8299</v>
      </c>
      <c r="U2656" s="12" t="s">
        <v>8328</v>
      </c>
      <c r="V2656" t="s">
        <v>8364</v>
      </c>
    </row>
    <row r="2657" spans="1:22" hidden="1" x14ac:dyDescent="0.25">
      <c r="A2657">
        <v>2655</v>
      </c>
      <c r="B2657" s="3" t="s">
        <v>2655</v>
      </c>
      <c r="C2657" s="9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f t="shared" si="247"/>
        <v>42409.833333333328</v>
      </c>
      <c r="K2657" s="10">
        <f t="shared" si="248"/>
        <v>2016</v>
      </c>
      <c r="L2657">
        <v>1452631647</v>
      </c>
      <c r="M2657" s="14">
        <f t="shared" si="249"/>
        <v>42381.866284722222</v>
      </c>
      <c r="N2657" s="10">
        <f t="shared" si="250"/>
        <v>2016</v>
      </c>
      <c r="O2657" t="b">
        <v>0</v>
      </c>
      <c r="P2657">
        <v>43</v>
      </c>
      <c r="Q2657" s="10">
        <f t="shared" si="246"/>
        <v>21</v>
      </c>
      <c r="R2657" s="10">
        <f t="shared" si="251"/>
        <v>73.37</v>
      </c>
      <c r="S2657" t="b">
        <v>0</v>
      </c>
      <c r="T2657" t="s">
        <v>8299</v>
      </c>
      <c r="U2657" s="12" t="s">
        <v>8328</v>
      </c>
      <c r="V2657" t="s">
        <v>8364</v>
      </c>
    </row>
    <row r="2658" spans="1:22" ht="30" hidden="1" x14ac:dyDescent="0.25">
      <c r="A2658">
        <v>2656</v>
      </c>
      <c r="B2658" s="3" t="s">
        <v>2656</v>
      </c>
      <c r="C2658" s="9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f t="shared" si="247"/>
        <v>42806.791666666672</v>
      </c>
      <c r="K2658" s="10">
        <f t="shared" si="248"/>
        <v>2017</v>
      </c>
      <c r="L2658">
        <v>1485966688</v>
      </c>
      <c r="M2658" s="14">
        <f t="shared" si="249"/>
        <v>42767.688518518517</v>
      </c>
      <c r="N2658" s="10">
        <f t="shared" si="250"/>
        <v>2017</v>
      </c>
      <c r="O2658" t="b">
        <v>0</v>
      </c>
      <c r="P2658">
        <v>152</v>
      </c>
      <c r="Q2658" s="10">
        <f t="shared" si="246"/>
        <v>11</v>
      </c>
      <c r="R2658" s="10">
        <f t="shared" si="251"/>
        <v>112.86</v>
      </c>
      <c r="S2658" t="b">
        <v>0</v>
      </c>
      <c r="T2658" t="s">
        <v>8299</v>
      </c>
      <c r="U2658" s="12" t="s">
        <v>8328</v>
      </c>
      <c r="V2658" t="s">
        <v>8364</v>
      </c>
    </row>
    <row r="2659" spans="1:22" ht="60" hidden="1" x14ac:dyDescent="0.25">
      <c r="A2659">
        <v>2657</v>
      </c>
      <c r="B2659" s="3" t="s">
        <v>2657</v>
      </c>
      <c r="C2659" s="9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f t="shared" si="247"/>
        <v>42585.0625</v>
      </c>
      <c r="K2659" s="10">
        <f t="shared" si="248"/>
        <v>2016</v>
      </c>
      <c r="L2659">
        <v>1467325053</v>
      </c>
      <c r="M2659" s="14">
        <f t="shared" si="249"/>
        <v>42551.928854166668</v>
      </c>
      <c r="N2659" s="10">
        <f t="shared" si="250"/>
        <v>2016</v>
      </c>
      <c r="O2659" t="b">
        <v>0</v>
      </c>
      <c r="P2659">
        <v>59</v>
      </c>
      <c r="Q2659" s="10">
        <f t="shared" si="246"/>
        <v>19</v>
      </c>
      <c r="R2659" s="10">
        <f t="shared" si="251"/>
        <v>95.28</v>
      </c>
      <c r="S2659" t="b">
        <v>0</v>
      </c>
      <c r="T2659" t="s">
        <v>8299</v>
      </c>
      <c r="U2659" s="12" t="s">
        <v>8328</v>
      </c>
      <c r="V2659" t="s">
        <v>8364</v>
      </c>
    </row>
    <row r="2660" spans="1:22" ht="45" hidden="1" x14ac:dyDescent="0.25">
      <c r="A2660">
        <v>2658</v>
      </c>
      <c r="B2660" s="3" t="s">
        <v>2658</v>
      </c>
      <c r="C2660" s="9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f t="shared" si="247"/>
        <v>42581.884189814817</v>
      </c>
      <c r="K2660" s="10">
        <f t="shared" si="248"/>
        <v>2016</v>
      </c>
      <c r="L2660">
        <v>1467321194</v>
      </c>
      <c r="M2660" s="14">
        <f t="shared" si="249"/>
        <v>42551.884189814817</v>
      </c>
      <c r="N2660" s="10">
        <f t="shared" si="250"/>
        <v>2016</v>
      </c>
      <c r="O2660" t="b">
        <v>0</v>
      </c>
      <c r="P2660">
        <v>4</v>
      </c>
      <c r="Q2660" s="10">
        <f t="shared" si="246"/>
        <v>0</v>
      </c>
      <c r="R2660" s="10">
        <f t="shared" si="251"/>
        <v>22.75</v>
      </c>
      <c r="S2660" t="b">
        <v>0</v>
      </c>
      <c r="T2660" t="s">
        <v>8299</v>
      </c>
      <c r="U2660" s="12" t="s">
        <v>8328</v>
      </c>
      <c r="V2660" t="s">
        <v>8364</v>
      </c>
    </row>
    <row r="2661" spans="1:22" hidden="1" x14ac:dyDescent="0.25">
      <c r="A2661">
        <v>2659</v>
      </c>
      <c r="B2661" s="3" t="s">
        <v>2659</v>
      </c>
      <c r="C2661" s="9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f t="shared" si="247"/>
        <v>42112.069560185191</v>
      </c>
      <c r="K2661" s="10">
        <f t="shared" si="248"/>
        <v>2015</v>
      </c>
      <c r="L2661">
        <v>1426729210</v>
      </c>
      <c r="M2661" s="14">
        <f t="shared" si="249"/>
        <v>42082.069560185191</v>
      </c>
      <c r="N2661" s="10">
        <f t="shared" si="250"/>
        <v>2015</v>
      </c>
      <c r="O2661" t="b">
        <v>0</v>
      </c>
      <c r="P2661">
        <v>10</v>
      </c>
      <c r="Q2661" s="10">
        <f t="shared" si="246"/>
        <v>3</v>
      </c>
      <c r="R2661" s="10">
        <f t="shared" si="251"/>
        <v>133.30000000000001</v>
      </c>
      <c r="S2661" t="b">
        <v>0</v>
      </c>
      <c r="T2661" t="s">
        <v>8299</v>
      </c>
      <c r="U2661" s="12" t="s">
        <v>8328</v>
      </c>
      <c r="V2661" t="s">
        <v>8364</v>
      </c>
    </row>
    <row r="2662" spans="1:22" ht="60" hidden="1" x14ac:dyDescent="0.25">
      <c r="A2662">
        <v>2660</v>
      </c>
      <c r="B2662" s="3" t="s">
        <v>2660</v>
      </c>
      <c r="C2662" s="9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f t="shared" si="247"/>
        <v>42332.754837962959</v>
      </c>
      <c r="K2662" s="10">
        <f t="shared" si="248"/>
        <v>2015</v>
      </c>
      <c r="L2662">
        <v>1443200818</v>
      </c>
      <c r="M2662" s="14">
        <f t="shared" si="249"/>
        <v>42272.713171296295</v>
      </c>
      <c r="N2662" s="10">
        <f t="shared" si="250"/>
        <v>2015</v>
      </c>
      <c r="O2662" t="b">
        <v>0</v>
      </c>
      <c r="P2662">
        <v>5</v>
      </c>
      <c r="Q2662" s="10">
        <f t="shared" si="246"/>
        <v>0</v>
      </c>
      <c r="R2662" s="10">
        <f t="shared" si="251"/>
        <v>3.8</v>
      </c>
      <c r="S2662" t="b">
        <v>0</v>
      </c>
      <c r="T2662" t="s">
        <v>8299</v>
      </c>
      <c r="U2662" s="12" t="s">
        <v>8328</v>
      </c>
      <c r="V2662" t="s">
        <v>8364</v>
      </c>
    </row>
    <row r="2663" spans="1:22" ht="45" hidden="1" x14ac:dyDescent="0.25">
      <c r="A2663">
        <v>2661</v>
      </c>
      <c r="B2663" s="3" t="s">
        <v>2661</v>
      </c>
      <c r="C2663" s="9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f t="shared" si="247"/>
        <v>41572.958449074074</v>
      </c>
      <c r="K2663" s="10">
        <f t="shared" si="248"/>
        <v>2013</v>
      </c>
      <c r="L2663">
        <v>1380150010</v>
      </c>
      <c r="M2663" s="14">
        <f t="shared" si="249"/>
        <v>41542.958449074074</v>
      </c>
      <c r="N2663" s="10">
        <f t="shared" si="250"/>
        <v>2013</v>
      </c>
      <c r="O2663" t="b">
        <v>0</v>
      </c>
      <c r="P2663">
        <v>60</v>
      </c>
      <c r="Q2663" s="10">
        <f t="shared" si="246"/>
        <v>103</v>
      </c>
      <c r="R2663" s="10">
        <f t="shared" si="251"/>
        <v>85.75</v>
      </c>
      <c r="S2663" t="b">
        <v>1</v>
      </c>
      <c r="T2663" t="s">
        <v>8300</v>
      </c>
      <c r="U2663" s="12" t="s">
        <v>8328</v>
      </c>
      <c r="V2663" t="s">
        <v>8365</v>
      </c>
    </row>
    <row r="2664" spans="1:22" ht="45" hidden="1" x14ac:dyDescent="0.25">
      <c r="A2664">
        <v>2662</v>
      </c>
      <c r="B2664" s="3" t="s">
        <v>2662</v>
      </c>
      <c r="C2664" s="9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f t="shared" si="247"/>
        <v>42237.746678240743</v>
      </c>
      <c r="K2664" s="10">
        <f t="shared" si="248"/>
        <v>2015</v>
      </c>
      <c r="L2664">
        <v>1437587713</v>
      </c>
      <c r="M2664" s="14">
        <f t="shared" si="249"/>
        <v>42207.746678240743</v>
      </c>
      <c r="N2664" s="10">
        <f t="shared" si="250"/>
        <v>2015</v>
      </c>
      <c r="O2664" t="b">
        <v>0</v>
      </c>
      <c r="P2664">
        <v>80</v>
      </c>
      <c r="Q2664" s="10">
        <f t="shared" si="246"/>
        <v>107</v>
      </c>
      <c r="R2664" s="10">
        <f t="shared" si="251"/>
        <v>267</v>
      </c>
      <c r="S2664" t="b">
        <v>1</v>
      </c>
      <c r="T2664" t="s">
        <v>8300</v>
      </c>
      <c r="U2664" s="12" t="s">
        <v>8328</v>
      </c>
      <c r="V2664" t="s">
        <v>8365</v>
      </c>
    </row>
    <row r="2665" spans="1:22" ht="60" hidden="1" x14ac:dyDescent="0.25">
      <c r="A2665">
        <v>2663</v>
      </c>
      <c r="B2665" s="3" t="s">
        <v>2663</v>
      </c>
      <c r="C2665" s="9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f t="shared" si="247"/>
        <v>42251.625</v>
      </c>
      <c r="K2665" s="10">
        <f t="shared" si="248"/>
        <v>2015</v>
      </c>
      <c r="L2665">
        <v>1438873007</v>
      </c>
      <c r="M2665" s="14">
        <f t="shared" si="249"/>
        <v>42222.622766203705</v>
      </c>
      <c r="N2665" s="10">
        <f t="shared" si="250"/>
        <v>2015</v>
      </c>
      <c r="O2665" t="b">
        <v>0</v>
      </c>
      <c r="P2665">
        <v>56</v>
      </c>
      <c r="Q2665" s="10">
        <f t="shared" si="246"/>
        <v>105</v>
      </c>
      <c r="R2665" s="10">
        <f t="shared" si="251"/>
        <v>373.56</v>
      </c>
      <c r="S2665" t="b">
        <v>1</v>
      </c>
      <c r="T2665" t="s">
        <v>8300</v>
      </c>
      <c r="U2665" s="12" t="s">
        <v>8328</v>
      </c>
      <c r="V2665" t="s">
        <v>8365</v>
      </c>
    </row>
    <row r="2666" spans="1:22" ht="60" hidden="1" x14ac:dyDescent="0.25">
      <c r="A2666">
        <v>2664</v>
      </c>
      <c r="B2666" s="3" t="s">
        <v>2664</v>
      </c>
      <c r="C2666" s="9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f t="shared" si="247"/>
        <v>42347.290972222225</v>
      </c>
      <c r="K2666" s="10">
        <f t="shared" si="248"/>
        <v>2015</v>
      </c>
      <c r="L2666">
        <v>1446683797</v>
      </c>
      <c r="M2666" s="14">
        <f t="shared" si="249"/>
        <v>42313.02542824074</v>
      </c>
      <c r="N2666" s="10">
        <f t="shared" si="250"/>
        <v>2015</v>
      </c>
      <c r="O2666" t="b">
        <v>0</v>
      </c>
      <c r="P2666">
        <v>104</v>
      </c>
      <c r="Q2666" s="10">
        <f t="shared" si="246"/>
        <v>103</v>
      </c>
      <c r="R2666" s="10">
        <f t="shared" si="251"/>
        <v>174.04</v>
      </c>
      <c r="S2666" t="b">
        <v>1</v>
      </c>
      <c r="T2666" t="s">
        <v>8300</v>
      </c>
      <c r="U2666" s="12" t="s">
        <v>8328</v>
      </c>
      <c r="V2666" t="s">
        <v>8365</v>
      </c>
    </row>
    <row r="2667" spans="1:22" ht="60" hidden="1" x14ac:dyDescent="0.25">
      <c r="A2667">
        <v>2665</v>
      </c>
      <c r="B2667" s="3" t="s">
        <v>2665</v>
      </c>
      <c r="C2667" s="9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f t="shared" si="247"/>
        <v>42128.895532407405</v>
      </c>
      <c r="K2667" s="10">
        <f t="shared" si="248"/>
        <v>2015</v>
      </c>
      <c r="L2667">
        <v>1426886974</v>
      </c>
      <c r="M2667" s="14">
        <f t="shared" si="249"/>
        <v>42083.895532407405</v>
      </c>
      <c r="N2667" s="10">
        <f t="shared" si="250"/>
        <v>2015</v>
      </c>
      <c r="O2667" t="b">
        <v>0</v>
      </c>
      <c r="P2667">
        <v>46</v>
      </c>
      <c r="Q2667" s="10">
        <f t="shared" si="246"/>
        <v>123</v>
      </c>
      <c r="R2667" s="10">
        <f t="shared" si="251"/>
        <v>93.7</v>
      </c>
      <c r="S2667" t="b">
        <v>1</v>
      </c>
      <c r="T2667" t="s">
        <v>8300</v>
      </c>
      <c r="U2667" s="12" t="s">
        <v>8328</v>
      </c>
      <c r="V2667" t="s">
        <v>8365</v>
      </c>
    </row>
    <row r="2668" spans="1:22" ht="60" hidden="1" x14ac:dyDescent="0.25">
      <c r="A2668">
        <v>2666</v>
      </c>
      <c r="B2668" s="3" t="s">
        <v>2666</v>
      </c>
      <c r="C2668" s="9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f t="shared" si="247"/>
        <v>42272.875</v>
      </c>
      <c r="K2668" s="10">
        <f t="shared" si="248"/>
        <v>2015</v>
      </c>
      <c r="L2668">
        <v>1440008439</v>
      </c>
      <c r="M2668" s="14">
        <f t="shared" si="249"/>
        <v>42235.764340277776</v>
      </c>
      <c r="N2668" s="10">
        <f t="shared" si="250"/>
        <v>2015</v>
      </c>
      <c r="O2668" t="b">
        <v>0</v>
      </c>
      <c r="P2668">
        <v>206</v>
      </c>
      <c r="Q2668" s="10">
        <f t="shared" si="246"/>
        <v>159</v>
      </c>
      <c r="R2668" s="10">
        <f t="shared" si="251"/>
        <v>77.33</v>
      </c>
      <c r="S2668" t="b">
        <v>1</v>
      </c>
      <c r="T2668" t="s">
        <v>8300</v>
      </c>
      <c r="U2668" s="12" t="s">
        <v>8328</v>
      </c>
      <c r="V2668" t="s">
        <v>8365</v>
      </c>
    </row>
    <row r="2669" spans="1:22" ht="60" hidden="1" x14ac:dyDescent="0.25">
      <c r="A2669">
        <v>2667</v>
      </c>
      <c r="B2669" s="3" t="s">
        <v>2667</v>
      </c>
      <c r="C2669" s="9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f t="shared" si="247"/>
        <v>42410.926111111112</v>
      </c>
      <c r="K2669" s="10">
        <f t="shared" si="248"/>
        <v>2016</v>
      </c>
      <c r="L2669">
        <v>1452550416</v>
      </c>
      <c r="M2669" s="14">
        <f t="shared" si="249"/>
        <v>42380.926111111112</v>
      </c>
      <c r="N2669" s="10">
        <f t="shared" si="250"/>
        <v>2016</v>
      </c>
      <c r="O2669" t="b">
        <v>0</v>
      </c>
      <c r="P2669">
        <v>18</v>
      </c>
      <c r="Q2669" s="10">
        <f t="shared" si="246"/>
        <v>111</v>
      </c>
      <c r="R2669" s="10">
        <f t="shared" si="251"/>
        <v>92.22</v>
      </c>
      <c r="S2669" t="b">
        <v>1</v>
      </c>
      <c r="T2669" t="s">
        <v>8300</v>
      </c>
      <c r="U2669" s="12" t="s">
        <v>8328</v>
      </c>
      <c r="V2669" t="s">
        <v>8365</v>
      </c>
    </row>
    <row r="2670" spans="1:22" ht="30" hidden="1" x14ac:dyDescent="0.25">
      <c r="A2670">
        <v>2668</v>
      </c>
      <c r="B2670" s="3" t="s">
        <v>2668</v>
      </c>
      <c r="C2670" s="9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f t="shared" si="247"/>
        <v>42317.60555555555</v>
      </c>
      <c r="K2670" s="10">
        <f t="shared" si="248"/>
        <v>2015</v>
      </c>
      <c r="L2670">
        <v>1443449265</v>
      </c>
      <c r="M2670" s="14">
        <f t="shared" si="249"/>
        <v>42275.588715277772</v>
      </c>
      <c r="N2670" s="10">
        <f t="shared" si="250"/>
        <v>2015</v>
      </c>
      <c r="O2670" t="b">
        <v>0</v>
      </c>
      <c r="P2670">
        <v>28</v>
      </c>
      <c r="Q2670" s="10">
        <f t="shared" si="246"/>
        <v>171</v>
      </c>
      <c r="R2670" s="10">
        <f t="shared" si="251"/>
        <v>60.96</v>
      </c>
      <c r="S2670" t="b">
        <v>1</v>
      </c>
      <c r="T2670" t="s">
        <v>8300</v>
      </c>
      <c r="U2670" s="12" t="s">
        <v>8328</v>
      </c>
      <c r="V2670" t="s">
        <v>8365</v>
      </c>
    </row>
    <row r="2671" spans="1:22" ht="60" hidden="1" x14ac:dyDescent="0.25">
      <c r="A2671">
        <v>2669</v>
      </c>
      <c r="B2671" s="3" t="s">
        <v>2669</v>
      </c>
      <c r="C2671" s="9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f t="shared" si="247"/>
        <v>42379.035833333335</v>
      </c>
      <c r="K2671" s="10">
        <f t="shared" si="248"/>
        <v>2016</v>
      </c>
      <c r="L2671">
        <v>1447203096</v>
      </c>
      <c r="M2671" s="14">
        <f t="shared" si="249"/>
        <v>42319.035833333335</v>
      </c>
      <c r="N2671" s="10">
        <f t="shared" si="250"/>
        <v>2015</v>
      </c>
      <c r="O2671" t="b">
        <v>0</v>
      </c>
      <c r="P2671">
        <v>11</v>
      </c>
      <c r="Q2671" s="10">
        <f t="shared" si="246"/>
        <v>125</v>
      </c>
      <c r="R2671" s="10">
        <f t="shared" si="251"/>
        <v>91</v>
      </c>
      <c r="S2671" t="b">
        <v>1</v>
      </c>
      <c r="T2671" t="s">
        <v>8300</v>
      </c>
      <c r="U2671" s="12" t="s">
        <v>8328</v>
      </c>
      <c r="V2671" t="s">
        <v>8365</v>
      </c>
    </row>
    <row r="2672" spans="1:22" ht="60" hidden="1" x14ac:dyDescent="0.25">
      <c r="A2672">
        <v>2670</v>
      </c>
      <c r="B2672" s="3" t="s">
        <v>2670</v>
      </c>
      <c r="C2672" s="9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f t="shared" si="247"/>
        <v>41849.020601851851</v>
      </c>
      <c r="K2672" s="10">
        <f t="shared" si="248"/>
        <v>2014</v>
      </c>
      <c r="L2672">
        <v>1404174580</v>
      </c>
      <c r="M2672" s="14">
        <f t="shared" si="249"/>
        <v>41821.020601851851</v>
      </c>
      <c r="N2672" s="10">
        <f t="shared" si="250"/>
        <v>2014</v>
      </c>
      <c r="O2672" t="b">
        <v>1</v>
      </c>
      <c r="P2672">
        <v>60</v>
      </c>
      <c r="Q2672" s="10">
        <f t="shared" si="246"/>
        <v>6</v>
      </c>
      <c r="R2672" s="10">
        <f t="shared" si="251"/>
        <v>41.58</v>
      </c>
      <c r="S2672" t="b">
        <v>0</v>
      </c>
      <c r="T2672" t="s">
        <v>8300</v>
      </c>
      <c r="U2672" s="12" t="s">
        <v>8328</v>
      </c>
      <c r="V2672" t="s">
        <v>8365</v>
      </c>
    </row>
    <row r="2673" spans="1:22" ht="45" hidden="1" x14ac:dyDescent="0.25">
      <c r="A2673">
        <v>2671</v>
      </c>
      <c r="B2673" s="3" t="s">
        <v>2671</v>
      </c>
      <c r="C2673" s="9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f t="shared" si="247"/>
        <v>41992.818055555559</v>
      </c>
      <c r="K2673" s="10">
        <f t="shared" si="248"/>
        <v>2014</v>
      </c>
      <c r="L2673">
        <v>1416419916</v>
      </c>
      <c r="M2673" s="14">
        <f t="shared" si="249"/>
        <v>41962.749027777783</v>
      </c>
      <c r="N2673" s="10">
        <f t="shared" si="250"/>
        <v>2014</v>
      </c>
      <c r="O2673" t="b">
        <v>1</v>
      </c>
      <c r="P2673">
        <v>84</v>
      </c>
      <c r="Q2673" s="10">
        <f t="shared" si="246"/>
        <v>11</v>
      </c>
      <c r="R2673" s="10">
        <f t="shared" si="251"/>
        <v>33.76</v>
      </c>
      <c r="S2673" t="b">
        <v>0</v>
      </c>
      <c r="T2673" t="s">
        <v>8300</v>
      </c>
      <c r="U2673" s="12" t="s">
        <v>8328</v>
      </c>
      <c r="V2673" t="s">
        <v>8365</v>
      </c>
    </row>
    <row r="2674" spans="1:22" ht="60" hidden="1" x14ac:dyDescent="0.25">
      <c r="A2674">
        <v>2672</v>
      </c>
      <c r="B2674" s="3" t="s">
        <v>2672</v>
      </c>
      <c r="C2674" s="9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f t="shared" si="247"/>
        <v>42366.25</v>
      </c>
      <c r="K2674" s="10">
        <f t="shared" si="248"/>
        <v>2015</v>
      </c>
      <c r="L2674">
        <v>1449436390</v>
      </c>
      <c r="M2674" s="14">
        <f t="shared" si="249"/>
        <v>42344.884143518517</v>
      </c>
      <c r="N2674" s="10">
        <f t="shared" si="250"/>
        <v>2015</v>
      </c>
      <c r="O2674" t="b">
        <v>1</v>
      </c>
      <c r="P2674">
        <v>47</v>
      </c>
      <c r="Q2674" s="10">
        <f t="shared" si="246"/>
        <v>33</v>
      </c>
      <c r="R2674" s="10">
        <f t="shared" si="251"/>
        <v>70.62</v>
      </c>
      <c r="S2674" t="b">
        <v>0</v>
      </c>
      <c r="T2674" t="s">
        <v>8300</v>
      </c>
      <c r="U2674" s="12" t="s">
        <v>8328</v>
      </c>
      <c r="V2674" t="s">
        <v>8365</v>
      </c>
    </row>
    <row r="2675" spans="1:22" ht="60" hidden="1" x14ac:dyDescent="0.25">
      <c r="A2675">
        <v>2673</v>
      </c>
      <c r="B2675" s="3" t="s">
        <v>2673</v>
      </c>
      <c r="C2675" s="9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f t="shared" si="247"/>
        <v>41941.947916666664</v>
      </c>
      <c r="K2675" s="10">
        <f t="shared" si="248"/>
        <v>2014</v>
      </c>
      <c r="L2675">
        <v>1412081999</v>
      </c>
      <c r="M2675" s="14">
        <f t="shared" si="249"/>
        <v>41912.541655092595</v>
      </c>
      <c r="N2675" s="10">
        <f t="shared" si="250"/>
        <v>2014</v>
      </c>
      <c r="O2675" t="b">
        <v>1</v>
      </c>
      <c r="P2675">
        <v>66</v>
      </c>
      <c r="Q2675" s="10">
        <f t="shared" si="246"/>
        <v>28</v>
      </c>
      <c r="R2675" s="10">
        <f t="shared" si="251"/>
        <v>167.15</v>
      </c>
      <c r="S2675" t="b">
        <v>0</v>
      </c>
      <c r="T2675" t="s">
        <v>8300</v>
      </c>
      <c r="U2675" s="12" t="s">
        <v>8328</v>
      </c>
      <c r="V2675" t="s">
        <v>8365</v>
      </c>
    </row>
    <row r="2676" spans="1:22" ht="60" hidden="1" x14ac:dyDescent="0.25">
      <c r="A2676">
        <v>2674</v>
      </c>
      <c r="B2676" s="3" t="s">
        <v>2674</v>
      </c>
      <c r="C2676" s="9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f t="shared" si="247"/>
        <v>42556.207638888889</v>
      </c>
      <c r="K2676" s="10">
        <f t="shared" si="248"/>
        <v>2016</v>
      </c>
      <c r="L2676">
        <v>1465398670</v>
      </c>
      <c r="M2676" s="14">
        <f t="shared" si="249"/>
        <v>42529.632754629631</v>
      </c>
      <c r="N2676" s="10">
        <f t="shared" si="250"/>
        <v>2016</v>
      </c>
      <c r="O2676" t="b">
        <v>1</v>
      </c>
      <c r="P2676">
        <v>171</v>
      </c>
      <c r="Q2676" s="10">
        <f t="shared" si="246"/>
        <v>63</v>
      </c>
      <c r="R2676" s="10">
        <f t="shared" si="251"/>
        <v>128.62</v>
      </c>
      <c r="S2676" t="b">
        <v>0</v>
      </c>
      <c r="T2676" t="s">
        <v>8300</v>
      </c>
      <c r="U2676" s="12" t="s">
        <v>8328</v>
      </c>
      <c r="V2676" t="s">
        <v>8365</v>
      </c>
    </row>
    <row r="2677" spans="1:22" ht="60" hidden="1" x14ac:dyDescent="0.25">
      <c r="A2677">
        <v>2675</v>
      </c>
      <c r="B2677" s="3" t="s">
        <v>2675</v>
      </c>
      <c r="C2677" s="9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f t="shared" si="247"/>
        <v>41953.899178240739</v>
      </c>
      <c r="K2677" s="10">
        <f t="shared" si="248"/>
        <v>2014</v>
      </c>
      <c r="L2677">
        <v>1413059689</v>
      </c>
      <c r="M2677" s="14">
        <f t="shared" si="249"/>
        <v>41923.857511574075</v>
      </c>
      <c r="N2677" s="10">
        <f t="shared" si="250"/>
        <v>2014</v>
      </c>
      <c r="O2677" t="b">
        <v>1</v>
      </c>
      <c r="P2677">
        <v>29</v>
      </c>
      <c r="Q2677" s="10">
        <f t="shared" si="246"/>
        <v>8</v>
      </c>
      <c r="R2677" s="10">
        <f t="shared" si="251"/>
        <v>65.41</v>
      </c>
      <c r="S2677" t="b">
        <v>0</v>
      </c>
      <c r="T2677" t="s">
        <v>8300</v>
      </c>
      <c r="U2677" s="12" t="s">
        <v>8328</v>
      </c>
      <c r="V2677" t="s">
        <v>8365</v>
      </c>
    </row>
    <row r="2678" spans="1:22" ht="60" hidden="1" x14ac:dyDescent="0.25">
      <c r="A2678">
        <v>2676</v>
      </c>
      <c r="B2678" s="3" t="s">
        <v>2676</v>
      </c>
      <c r="C2678" s="9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f t="shared" si="247"/>
        <v>42512.624699074076</v>
      </c>
      <c r="K2678" s="10">
        <f t="shared" si="248"/>
        <v>2016</v>
      </c>
      <c r="L2678">
        <v>1461337174</v>
      </c>
      <c r="M2678" s="14">
        <f t="shared" si="249"/>
        <v>42482.624699074076</v>
      </c>
      <c r="N2678" s="10">
        <f t="shared" si="250"/>
        <v>2016</v>
      </c>
      <c r="O2678" t="b">
        <v>0</v>
      </c>
      <c r="P2678">
        <v>9</v>
      </c>
      <c r="Q2678" s="10">
        <f t="shared" si="246"/>
        <v>50</v>
      </c>
      <c r="R2678" s="10">
        <f t="shared" si="251"/>
        <v>117.56</v>
      </c>
      <c r="S2678" t="b">
        <v>0</v>
      </c>
      <c r="T2678" t="s">
        <v>8300</v>
      </c>
      <c r="U2678" s="12" t="s">
        <v>8328</v>
      </c>
      <c r="V2678" t="s">
        <v>8365</v>
      </c>
    </row>
    <row r="2679" spans="1:22" ht="45" hidden="1" x14ac:dyDescent="0.25">
      <c r="A2679">
        <v>2677</v>
      </c>
      <c r="B2679" s="3" t="s">
        <v>2677</v>
      </c>
      <c r="C2679" s="9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f t="shared" si="247"/>
        <v>41823.029432870368</v>
      </c>
      <c r="K2679" s="10">
        <f t="shared" si="248"/>
        <v>2014</v>
      </c>
      <c r="L2679">
        <v>1401756143</v>
      </c>
      <c r="M2679" s="14">
        <f t="shared" si="249"/>
        <v>41793.029432870368</v>
      </c>
      <c r="N2679" s="10">
        <f t="shared" si="250"/>
        <v>2014</v>
      </c>
      <c r="O2679" t="b">
        <v>0</v>
      </c>
      <c r="P2679">
        <v>27</v>
      </c>
      <c r="Q2679" s="10">
        <f t="shared" si="246"/>
        <v>18</v>
      </c>
      <c r="R2679" s="10">
        <f t="shared" si="251"/>
        <v>126.48</v>
      </c>
      <c r="S2679" t="b">
        <v>0</v>
      </c>
      <c r="T2679" t="s">
        <v>8300</v>
      </c>
      <c r="U2679" s="12" t="s">
        <v>8328</v>
      </c>
      <c r="V2679" t="s">
        <v>8365</v>
      </c>
    </row>
    <row r="2680" spans="1:22" ht="60" hidden="1" x14ac:dyDescent="0.25">
      <c r="A2680">
        <v>2678</v>
      </c>
      <c r="B2680" s="3" t="s">
        <v>2678</v>
      </c>
      <c r="C2680" s="9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f t="shared" si="247"/>
        <v>42271.798206018517</v>
      </c>
      <c r="K2680" s="10">
        <f t="shared" si="248"/>
        <v>2015</v>
      </c>
      <c r="L2680">
        <v>1440529765</v>
      </c>
      <c r="M2680" s="14">
        <f t="shared" si="249"/>
        <v>42241.798206018517</v>
      </c>
      <c r="N2680" s="10">
        <f t="shared" si="250"/>
        <v>2015</v>
      </c>
      <c r="O2680" t="b">
        <v>0</v>
      </c>
      <c r="P2680">
        <v>2</v>
      </c>
      <c r="Q2680" s="10">
        <f t="shared" si="246"/>
        <v>0</v>
      </c>
      <c r="R2680" s="10">
        <f t="shared" si="251"/>
        <v>550</v>
      </c>
      <c r="S2680" t="b">
        <v>0</v>
      </c>
      <c r="T2680" t="s">
        <v>8300</v>
      </c>
      <c r="U2680" s="12" t="s">
        <v>8328</v>
      </c>
      <c r="V2680" t="s">
        <v>8365</v>
      </c>
    </row>
    <row r="2681" spans="1:22" ht="60" hidden="1" x14ac:dyDescent="0.25">
      <c r="A2681">
        <v>2679</v>
      </c>
      <c r="B2681" s="3" t="s">
        <v>2679</v>
      </c>
      <c r="C2681" s="9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f t="shared" si="247"/>
        <v>42063.001087962963</v>
      </c>
      <c r="K2681" s="10">
        <f t="shared" si="248"/>
        <v>2015</v>
      </c>
      <c r="L2681">
        <v>1422489694</v>
      </c>
      <c r="M2681" s="14">
        <f t="shared" si="249"/>
        <v>42033.001087962963</v>
      </c>
      <c r="N2681" s="10">
        <f t="shared" si="250"/>
        <v>2015</v>
      </c>
      <c r="O2681" t="b">
        <v>0</v>
      </c>
      <c r="P2681">
        <v>3</v>
      </c>
      <c r="Q2681" s="10">
        <f t="shared" si="246"/>
        <v>0</v>
      </c>
      <c r="R2681" s="10">
        <f t="shared" si="251"/>
        <v>44</v>
      </c>
      <c r="S2681" t="b">
        <v>0</v>
      </c>
      <c r="T2681" t="s">
        <v>8300</v>
      </c>
      <c r="U2681" s="12" t="s">
        <v>8328</v>
      </c>
      <c r="V2681" t="s">
        <v>8365</v>
      </c>
    </row>
    <row r="2682" spans="1:22" hidden="1" x14ac:dyDescent="0.25">
      <c r="A2682">
        <v>2680</v>
      </c>
      <c r="B2682" s="3" t="s">
        <v>2680</v>
      </c>
      <c r="C2682" s="9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f t="shared" si="247"/>
        <v>42466.170034722221</v>
      </c>
      <c r="K2682" s="10">
        <f t="shared" si="248"/>
        <v>2016</v>
      </c>
      <c r="L2682">
        <v>1457327091</v>
      </c>
      <c r="M2682" s="14">
        <f t="shared" si="249"/>
        <v>42436.211701388893</v>
      </c>
      <c r="N2682" s="10">
        <f t="shared" si="250"/>
        <v>2016</v>
      </c>
      <c r="O2682" t="b">
        <v>0</v>
      </c>
      <c r="P2682">
        <v>4</v>
      </c>
      <c r="Q2682" s="10">
        <f t="shared" si="246"/>
        <v>1</v>
      </c>
      <c r="R2682" s="10">
        <f t="shared" si="251"/>
        <v>69</v>
      </c>
      <c r="S2682" t="b">
        <v>0</v>
      </c>
      <c r="T2682" t="s">
        <v>8300</v>
      </c>
      <c r="U2682" s="12" t="s">
        <v>8328</v>
      </c>
      <c r="V2682" t="s">
        <v>8365</v>
      </c>
    </row>
    <row r="2683" spans="1:22" ht="45" hidden="1" x14ac:dyDescent="0.25">
      <c r="A2683">
        <v>2681</v>
      </c>
      <c r="B2683" s="3" t="s">
        <v>2681</v>
      </c>
      <c r="C2683" s="9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f t="shared" si="247"/>
        <v>41830.895254629628</v>
      </c>
      <c r="K2683" s="10">
        <f t="shared" si="248"/>
        <v>2014</v>
      </c>
      <c r="L2683">
        <v>1402867750</v>
      </c>
      <c r="M2683" s="14">
        <f t="shared" si="249"/>
        <v>41805.895254629628</v>
      </c>
      <c r="N2683" s="10">
        <f t="shared" si="250"/>
        <v>2014</v>
      </c>
      <c r="O2683" t="b">
        <v>0</v>
      </c>
      <c r="P2683">
        <v>2</v>
      </c>
      <c r="Q2683" s="10">
        <f t="shared" si="246"/>
        <v>1</v>
      </c>
      <c r="R2683" s="10">
        <f t="shared" si="251"/>
        <v>27.5</v>
      </c>
      <c r="S2683" t="b">
        <v>0</v>
      </c>
      <c r="T2683" t="s">
        <v>8282</v>
      </c>
      <c r="U2683" s="12" t="s">
        <v>8345</v>
      </c>
      <c r="V2683" t="s">
        <v>8346</v>
      </c>
    </row>
    <row r="2684" spans="1:22" ht="45" hidden="1" x14ac:dyDescent="0.25">
      <c r="A2684">
        <v>2682</v>
      </c>
      <c r="B2684" s="3" t="s">
        <v>2682</v>
      </c>
      <c r="C2684" s="9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f t="shared" si="247"/>
        <v>41965.249305555553</v>
      </c>
      <c r="K2684" s="10">
        <f t="shared" si="248"/>
        <v>2014</v>
      </c>
      <c r="L2684">
        <v>1413838540</v>
      </c>
      <c r="M2684" s="14">
        <f t="shared" si="249"/>
        <v>41932.871990740743</v>
      </c>
      <c r="N2684" s="10">
        <f t="shared" si="250"/>
        <v>2014</v>
      </c>
      <c r="O2684" t="b">
        <v>0</v>
      </c>
      <c r="P2684">
        <v>20</v>
      </c>
      <c r="Q2684" s="10">
        <f t="shared" si="246"/>
        <v>28</v>
      </c>
      <c r="R2684" s="10">
        <f t="shared" si="251"/>
        <v>84.9</v>
      </c>
      <c r="S2684" t="b">
        <v>0</v>
      </c>
      <c r="T2684" t="s">
        <v>8282</v>
      </c>
      <c r="U2684" s="12" t="s">
        <v>8345</v>
      </c>
      <c r="V2684" t="s">
        <v>8346</v>
      </c>
    </row>
    <row r="2685" spans="1:22" ht="60" hidden="1" x14ac:dyDescent="0.25">
      <c r="A2685">
        <v>2683</v>
      </c>
      <c r="B2685" s="3" t="s">
        <v>2683</v>
      </c>
      <c r="C2685" s="9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f t="shared" si="247"/>
        <v>42064.75509259259</v>
      </c>
      <c r="K2685" s="10">
        <f t="shared" si="248"/>
        <v>2015</v>
      </c>
      <c r="L2685">
        <v>1422641240</v>
      </c>
      <c r="M2685" s="14">
        <f t="shared" si="249"/>
        <v>42034.75509259259</v>
      </c>
      <c r="N2685" s="10">
        <f t="shared" si="250"/>
        <v>2015</v>
      </c>
      <c r="O2685" t="b">
        <v>0</v>
      </c>
      <c r="P2685">
        <v>3</v>
      </c>
      <c r="Q2685" s="10">
        <f t="shared" si="246"/>
        <v>0</v>
      </c>
      <c r="R2685" s="10">
        <f t="shared" si="251"/>
        <v>12</v>
      </c>
      <c r="S2685" t="b">
        <v>0</v>
      </c>
      <c r="T2685" t="s">
        <v>8282</v>
      </c>
      <c r="U2685" s="12" t="s">
        <v>8345</v>
      </c>
      <c r="V2685" t="s">
        <v>8346</v>
      </c>
    </row>
    <row r="2686" spans="1:22" ht="60" hidden="1" x14ac:dyDescent="0.25">
      <c r="A2686">
        <v>2684</v>
      </c>
      <c r="B2686" s="3" t="s">
        <v>2684</v>
      </c>
      <c r="C2686" s="9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f t="shared" si="247"/>
        <v>41860.914641203701</v>
      </c>
      <c r="K2686" s="10">
        <f t="shared" si="248"/>
        <v>2014</v>
      </c>
      <c r="L2686">
        <v>1404165425</v>
      </c>
      <c r="M2686" s="14">
        <f t="shared" si="249"/>
        <v>41820.914641203701</v>
      </c>
      <c r="N2686" s="10">
        <f t="shared" si="250"/>
        <v>2014</v>
      </c>
      <c r="O2686" t="b">
        <v>0</v>
      </c>
      <c r="P2686">
        <v>4</v>
      </c>
      <c r="Q2686" s="10">
        <f t="shared" si="246"/>
        <v>1</v>
      </c>
      <c r="R2686" s="10">
        <f t="shared" si="251"/>
        <v>200</v>
      </c>
      <c r="S2686" t="b">
        <v>0</v>
      </c>
      <c r="T2686" t="s">
        <v>8282</v>
      </c>
      <c r="U2686" s="12" t="s">
        <v>8345</v>
      </c>
      <c r="V2686" t="s">
        <v>8346</v>
      </c>
    </row>
    <row r="2687" spans="1:22" ht="60" hidden="1" x14ac:dyDescent="0.25">
      <c r="A2687">
        <v>2685</v>
      </c>
      <c r="B2687" s="3" t="s">
        <v>2685</v>
      </c>
      <c r="C2687" s="9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f t="shared" si="247"/>
        <v>42121.654282407413</v>
      </c>
      <c r="K2687" s="10">
        <f t="shared" si="248"/>
        <v>2015</v>
      </c>
      <c r="L2687">
        <v>1424968930</v>
      </c>
      <c r="M2687" s="14">
        <f t="shared" si="249"/>
        <v>42061.69594907407</v>
      </c>
      <c r="N2687" s="10">
        <f t="shared" si="250"/>
        <v>2015</v>
      </c>
      <c r="O2687" t="b">
        <v>0</v>
      </c>
      <c r="P2687">
        <v>1</v>
      </c>
      <c r="Q2687" s="10">
        <f t="shared" si="246"/>
        <v>0</v>
      </c>
      <c r="R2687" s="10">
        <f t="shared" si="251"/>
        <v>10</v>
      </c>
      <c r="S2687" t="b">
        <v>0</v>
      </c>
      <c r="T2687" t="s">
        <v>8282</v>
      </c>
      <c r="U2687" s="12" t="s">
        <v>8345</v>
      </c>
      <c r="V2687" t="s">
        <v>8346</v>
      </c>
    </row>
    <row r="2688" spans="1:22" ht="60" hidden="1" x14ac:dyDescent="0.25">
      <c r="A2688">
        <v>2686</v>
      </c>
      <c r="B2688" s="3" t="s">
        <v>2686</v>
      </c>
      <c r="C2688" s="9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f t="shared" si="247"/>
        <v>41912.974803240737</v>
      </c>
      <c r="K2688" s="10">
        <f t="shared" si="248"/>
        <v>2014</v>
      </c>
      <c r="L2688">
        <v>1410391423</v>
      </c>
      <c r="M2688" s="14">
        <f t="shared" si="249"/>
        <v>41892.974803240737</v>
      </c>
      <c r="N2688" s="10">
        <f t="shared" si="250"/>
        <v>2014</v>
      </c>
      <c r="O2688" t="b">
        <v>0</v>
      </c>
      <c r="P2688">
        <v>0</v>
      </c>
      <c r="Q2688" s="10">
        <f t="shared" si="246"/>
        <v>0</v>
      </c>
      <c r="R2688" s="10">
        <f t="shared" si="251"/>
        <v>0</v>
      </c>
      <c r="S2688" t="b">
        <v>0</v>
      </c>
      <c r="T2688" t="s">
        <v>8282</v>
      </c>
      <c r="U2688" s="12" t="s">
        <v>8345</v>
      </c>
      <c r="V2688" t="s">
        <v>8346</v>
      </c>
    </row>
    <row r="2689" spans="1:22" ht="45" hidden="1" x14ac:dyDescent="0.25">
      <c r="A2689">
        <v>2687</v>
      </c>
      <c r="B2689" s="3" t="s">
        <v>2687</v>
      </c>
      <c r="C2689" s="9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f t="shared" si="247"/>
        <v>42184.64025462963</v>
      </c>
      <c r="K2689" s="10">
        <f t="shared" si="248"/>
        <v>2015</v>
      </c>
      <c r="L2689">
        <v>1432999318</v>
      </c>
      <c r="M2689" s="14">
        <f t="shared" si="249"/>
        <v>42154.64025462963</v>
      </c>
      <c r="N2689" s="10">
        <f t="shared" si="250"/>
        <v>2015</v>
      </c>
      <c r="O2689" t="b">
        <v>0</v>
      </c>
      <c r="P2689">
        <v>0</v>
      </c>
      <c r="Q2689" s="10">
        <f t="shared" si="246"/>
        <v>0</v>
      </c>
      <c r="R2689" s="10">
        <f t="shared" si="251"/>
        <v>0</v>
      </c>
      <c r="S2689" t="b">
        <v>0</v>
      </c>
      <c r="T2689" t="s">
        <v>8282</v>
      </c>
      <c r="U2689" s="12" t="s">
        <v>8345</v>
      </c>
      <c r="V2689" t="s">
        <v>8346</v>
      </c>
    </row>
    <row r="2690" spans="1:22" ht="30" hidden="1" x14ac:dyDescent="0.25">
      <c r="A2690">
        <v>2688</v>
      </c>
      <c r="B2690" s="3" t="s">
        <v>2688</v>
      </c>
      <c r="C2690" s="9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f t="shared" si="247"/>
        <v>42059.125</v>
      </c>
      <c r="K2690" s="10">
        <f t="shared" si="248"/>
        <v>2015</v>
      </c>
      <c r="L2690">
        <v>1422067870</v>
      </c>
      <c r="M2690" s="14">
        <f t="shared" si="249"/>
        <v>42028.118865740747</v>
      </c>
      <c r="N2690" s="10">
        <f t="shared" si="250"/>
        <v>2015</v>
      </c>
      <c r="O2690" t="b">
        <v>0</v>
      </c>
      <c r="P2690">
        <v>14</v>
      </c>
      <c r="Q2690" s="10">
        <f t="shared" ref="Q2690:Q2753" si="252">ROUND(E2690/D2690*100,0)</f>
        <v>0</v>
      </c>
      <c r="R2690" s="10">
        <f t="shared" si="251"/>
        <v>5.29</v>
      </c>
      <c r="S2690" t="b">
        <v>0</v>
      </c>
      <c r="T2690" t="s">
        <v>8282</v>
      </c>
      <c r="U2690" s="12" t="s">
        <v>8345</v>
      </c>
      <c r="V2690" t="s">
        <v>8346</v>
      </c>
    </row>
    <row r="2691" spans="1:22" ht="60" hidden="1" x14ac:dyDescent="0.25">
      <c r="A2691">
        <v>2689</v>
      </c>
      <c r="B2691" s="3" t="s">
        <v>2689</v>
      </c>
      <c r="C2691" s="9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f t="shared" ref="J2691:J2754" si="253">(((I2691/60)/60/24)+DATE(1970,1,1))</f>
        <v>42581.961689814809</v>
      </c>
      <c r="K2691" s="10">
        <f t="shared" ref="K2691:K2754" si="254">YEAR(J2691)</f>
        <v>2016</v>
      </c>
      <c r="L2691">
        <v>1467327890</v>
      </c>
      <c r="M2691" s="14">
        <f t="shared" ref="M2691:M2754" si="255">(((L2691/60)/60/24)+DATE(1970,1,1))</f>
        <v>42551.961689814809</v>
      </c>
      <c r="N2691" s="10">
        <f t="shared" ref="N2691:N2754" si="256">YEAR(M2691)</f>
        <v>2016</v>
      </c>
      <c r="O2691" t="b">
        <v>0</v>
      </c>
      <c r="P2691">
        <v>1</v>
      </c>
      <c r="Q2691" s="10">
        <f t="shared" si="252"/>
        <v>0</v>
      </c>
      <c r="R2691" s="10">
        <f t="shared" ref="R2691:R2754" si="257">IFERROR(ROUND(E2691/P2691,2),0)</f>
        <v>1</v>
      </c>
      <c r="S2691" t="b">
        <v>0</v>
      </c>
      <c r="T2691" t="s">
        <v>8282</v>
      </c>
      <c r="U2691" s="12" t="s">
        <v>8345</v>
      </c>
      <c r="V2691" t="s">
        <v>8346</v>
      </c>
    </row>
    <row r="2692" spans="1:22" ht="60" hidden="1" x14ac:dyDescent="0.25">
      <c r="A2692">
        <v>2690</v>
      </c>
      <c r="B2692" s="3" t="s">
        <v>2690</v>
      </c>
      <c r="C2692" s="9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f t="shared" si="253"/>
        <v>42158.105046296296</v>
      </c>
      <c r="K2692" s="10">
        <f t="shared" si="254"/>
        <v>2015</v>
      </c>
      <c r="L2692">
        <v>1429410676</v>
      </c>
      <c r="M2692" s="14">
        <f t="shared" si="255"/>
        <v>42113.105046296296</v>
      </c>
      <c r="N2692" s="10">
        <f t="shared" si="256"/>
        <v>2015</v>
      </c>
      <c r="O2692" t="b">
        <v>0</v>
      </c>
      <c r="P2692">
        <v>118</v>
      </c>
      <c r="Q2692" s="10">
        <f t="shared" si="252"/>
        <v>11</v>
      </c>
      <c r="R2692" s="10">
        <f t="shared" si="257"/>
        <v>72.760000000000005</v>
      </c>
      <c r="S2692" t="b">
        <v>0</v>
      </c>
      <c r="T2692" t="s">
        <v>8282</v>
      </c>
      <c r="U2692" s="12" t="s">
        <v>8345</v>
      </c>
      <c r="V2692" t="s">
        <v>8346</v>
      </c>
    </row>
    <row r="2693" spans="1:22" ht="30" hidden="1" x14ac:dyDescent="0.25">
      <c r="A2693">
        <v>2691</v>
      </c>
      <c r="B2693" s="3" t="s">
        <v>2691</v>
      </c>
      <c r="C2693" s="9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f t="shared" si="253"/>
        <v>42134.724039351851</v>
      </c>
      <c r="K2693" s="10">
        <f t="shared" si="254"/>
        <v>2015</v>
      </c>
      <c r="L2693">
        <v>1427390557</v>
      </c>
      <c r="M2693" s="14">
        <f t="shared" si="255"/>
        <v>42089.724039351851</v>
      </c>
      <c r="N2693" s="10">
        <f t="shared" si="256"/>
        <v>2015</v>
      </c>
      <c r="O2693" t="b">
        <v>0</v>
      </c>
      <c r="P2693">
        <v>2</v>
      </c>
      <c r="Q2693" s="10">
        <f t="shared" si="252"/>
        <v>0</v>
      </c>
      <c r="R2693" s="10">
        <f t="shared" si="257"/>
        <v>17.5</v>
      </c>
      <c r="S2693" t="b">
        <v>0</v>
      </c>
      <c r="T2693" t="s">
        <v>8282</v>
      </c>
      <c r="U2693" s="12" t="s">
        <v>8345</v>
      </c>
      <c r="V2693" t="s">
        <v>8346</v>
      </c>
    </row>
    <row r="2694" spans="1:22" ht="45" hidden="1" x14ac:dyDescent="0.25">
      <c r="A2694">
        <v>2692</v>
      </c>
      <c r="B2694" s="3" t="s">
        <v>2692</v>
      </c>
      <c r="C2694" s="9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f t="shared" si="253"/>
        <v>42088.292361111111</v>
      </c>
      <c r="K2694" s="10">
        <f t="shared" si="254"/>
        <v>2015</v>
      </c>
      <c r="L2694">
        <v>1424678460</v>
      </c>
      <c r="M2694" s="14">
        <f t="shared" si="255"/>
        <v>42058.334027777775</v>
      </c>
      <c r="N2694" s="10">
        <f t="shared" si="256"/>
        <v>2015</v>
      </c>
      <c r="O2694" t="b">
        <v>0</v>
      </c>
      <c r="P2694">
        <v>1</v>
      </c>
      <c r="Q2694" s="10">
        <f t="shared" si="252"/>
        <v>1</v>
      </c>
      <c r="R2694" s="10">
        <f t="shared" si="257"/>
        <v>25</v>
      </c>
      <c r="S2694" t="b">
        <v>0</v>
      </c>
      <c r="T2694" t="s">
        <v>8282</v>
      </c>
      <c r="U2694" s="12" t="s">
        <v>8345</v>
      </c>
      <c r="V2694" t="s">
        <v>8346</v>
      </c>
    </row>
    <row r="2695" spans="1:22" ht="60" hidden="1" x14ac:dyDescent="0.25">
      <c r="A2695">
        <v>2693</v>
      </c>
      <c r="B2695" s="3" t="s">
        <v>2693</v>
      </c>
      <c r="C2695" s="9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f t="shared" si="253"/>
        <v>41864.138495370367</v>
      </c>
      <c r="K2695" s="10">
        <f t="shared" si="254"/>
        <v>2014</v>
      </c>
      <c r="L2695">
        <v>1405307966</v>
      </c>
      <c r="M2695" s="14">
        <f t="shared" si="255"/>
        <v>41834.138495370367</v>
      </c>
      <c r="N2695" s="10">
        <f t="shared" si="256"/>
        <v>2014</v>
      </c>
      <c r="O2695" t="b">
        <v>0</v>
      </c>
      <c r="P2695">
        <v>3</v>
      </c>
      <c r="Q2695" s="10">
        <f t="shared" si="252"/>
        <v>1</v>
      </c>
      <c r="R2695" s="10">
        <f t="shared" si="257"/>
        <v>13.33</v>
      </c>
      <c r="S2695" t="b">
        <v>0</v>
      </c>
      <c r="T2695" t="s">
        <v>8282</v>
      </c>
      <c r="U2695" s="12" t="s">
        <v>8345</v>
      </c>
      <c r="V2695" t="s">
        <v>8346</v>
      </c>
    </row>
    <row r="2696" spans="1:22" ht="60" hidden="1" x14ac:dyDescent="0.25">
      <c r="A2696">
        <v>2694</v>
      </c>
      <c r="B2696" s="3" t="s">
        <v>2694</v>
      </c>
      <c r="C2696" s="9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f t="shared" si="253"/>
        <v>41908.140497685185</v>
      </c>
      <c r="K2696" s="10">
        <f t="shared" si="254"/>
        <v>2014</v>
      </c>
      <c r="L2696">
        <v>1409109739</v>
      </c>
      <c r="M2696" s="14">
        <f t="shared" si="255"/>
        <v>41878.140497685185</v>
      </c>
      <c r="N2696" s="10">
        <f t="shared" si="256"/>
        <v>2014</v>
      </c>
      <c r="O2696" t="b">
        <v>0</v>
      </c>
      <c r="P2696">
        <v>1</v>
      </c>
      <c r="Q2696" s="10">
        <f t="shared" si="252"/>
        <v>0</v>
      </c>
      <c r="R2696" s="10">
        <f t="shared" si="257"/>
        <v>1</v>
      </c>
      <c r="S2696" t="b">
        <v>0</v>
      </c>
      <c r="T2696" t="s">
        <v>8282</v>
      </c>
      <c r="U2696" s="12" t="s">
        <v>8345</v>
      </c>
      <c r="V2696" t="s">
        <v>8346</v>
      </c>
    </row>
    <row r="2697" spans="1:22" ht="45" hidden="1" x14ac:dyDescent="0.25">
      <c r="A2697">
        <v>2695</v>
      </c>
      <c r="B2697" s="3" t="s">
        <v>2695</v>
      </c>
      <c r="C2697" s="9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f t="shared" si="253"/>
        <v>42108.14025462963</v>
      </c>
      <c r="K2697" s="10">
        <f t="shared" si="254"/>
        <v>2015</v>
      </c>
      <c r="L2697">
        <v>1423801318</v>
      </c>
      <c r="M2697" s="14">
        <f t="shared" si="255"/>
        <v>42048.181921296295</v>
      </c>
      <c r="N2697" s="10">
        <f t="shared" si="256"/>
        <v>2015</v>
      </c>
      <c r="O2697" t="b">
        <v>0</v>
      </c>
      <c r="P2697">
        <v>3</v>
      </c>
      <c r="Q2697" s="10">
        <f t="shared" si="252"/>
        <v>0</v>
      </c>
      <c r="R2697" s="10">
        <f t="shared" si="257"/>
        <v>23.67</v>
      </c>
      <c r="S2697" t="b">
        <v>0</v>
      </c>
      <c r="T2697" t="s">
        <v>8282</v>
      </c>
      <c r="U2697" s="12" t="s">
        <v>8345</v>
      </c>
      <c r="V2697" t="s">
        <v>8346</v>
      </c>
    </row>
    <row r="2698" spans="1:22" ht="60" hidden="1" x14ac:dyDescent="0.25">
      <c r="A2698">
        <v>2696</v>
      </c>
      <c r="B2698" s="3" t="s">
        <v>2696</v>
      </c>
      <c r="C2698" s="9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f t="shared" si="253"/>
        <v>41998.844444444447</v>
      </c>
      <c r="K2698" s="10">
        <f t="shared" si="254"/>
        <v>2014</v>
      </c>
      <c r="L2698">
        <v>1416600960</v>
      </c>
      <c r="M2698" s="14">
        <f t="shared" si="255"/>
        <v>41964.844444444447</v>
      </c>
      <c r="N2698" s="10">
        <f t="shared" si="256"/>
        <v>2014</v>
      </c>
      <c r="O2698" t="b">
        <v>0</v>
      </c>
      <c r="P2698">
        <v>38</v>
      </c>
      <c r="Q2698" s="10">
        <f t="shared" si="252"/>
        <v>6</v>
      </c>
      <c r="R2698" s="10">
        <f t="shared" si="257"/>
        <v>89.21</v>
      </c>
      <c r="S2698" t="b">
        <v>0</v>
      </c>
      <c r="T2698" t="s">
        <v>8282</v>
      </c>
      <c r="U2698" s="12" t="s">
        <v>8345</v>
      </c>
      <c r="V2698" t="s">
        <v>8346</v>
      </c>
    </row>
    <row r="2699" spans="1:22" ht="45" hidden="1" x14ac:dyDescent="0.25">
      <c r="A2699">
        <v>2697</v>
      </c>
      <c r="B2699" s="3" t="s">
        <v>2697</v>
      </c>
      <c r="C2699" s="9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f t="shared" si="253"/>
        <v>42218.916666666672</v>
      </c>
      <c r="K2699" s="10">
        <f t="shared" si="254"/>
        <v>2015</v>
      </c>
      <c r="L2699">
        <v>1435876423</v>
      </c>
      <c r="M2699" s="14">
        <f t="shared" si="255"/>
        <v>42187.940081018518</v>
      </c>
      <c r="N2699" s="10">
        <f t="shared" si="256"/>
        <v>2015</v>
      </c>
      <c r="O2699" t="b">
        <v>0</v>
      </c>
      <c r="P2699">
        <v>52</v>
      </c>
      <c r="Q2699" s="10">
        <f t="shared" si="252"/>
        <v>26</v>
      </c>
      <c r="R2699" s="10">
        <f t="shared" si="257"/>
        <v>116.56</v>
      </c>
      <c r="S2699" t="b">
        <v>0</v>
      </c>
      <c r="T2699" t="s">
        <v>8282</v>
      </c>
      <c r="U2699" s="12" t="s">
        <v>8345</v>
      </c>
      <c r="V2699" t="s">
        <v>8346</v>
      </c>
    </row>
    <row r="2700" spans="1:22" ht="45" hidden="1" x14ac:dyDescent="0.25">
      <c r="A2700">
        <v>2698</v>
      </c>
      <c r="B2700" s="3" t="s">
        <v>2698</v>
      </c>
      <c r="C2700" s="9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f t="shared" si="253"/>
        <v>41817.898240740738</v>
      </c>
      <c r="K2700" s="10">
        <f t="shared" si="254"/>
        <v>2014</v>
      </c>
      <c r="L2700">
        <v>1401312808</v>
      </c>
      <c r="M2700" s="14">
        <f t="shared" si="255"/>
        <v>41787.898240740738</v>
      </c>
      <c r="N2700" s="10">
        <f t="shared" si="256"/>
        <v>2014</v>
      </c>
      <c r="O2700" t="b">
        <v>0</v>
      </c>
      <c r="P2700">
        <v>2</v>
      </c>
      <c r="Q2700" s="10">
        <f t="shared" si="252"/>
        <v>0</v>
      </c>
      <c r="R2700" s="10">
        <f t="shared" si="257"/>
        <v>13.01</v>
      </c>
      <c r="S2700" t="b">
        <v>0</v>
      </c>
      <c r="T2700" t="s">
        <v>8282</v>
      </c>
      <c r="U2700" s="12" t="s">
        <v>8345</v>
      </c>
      <c r="V2700" t="s">
        <v>8346</v>
      </c>
    </row>
    <row r="2701" spans="1:22" ht="45" hidden="1" x14ac:dyDescent="0.25">
      <c r="A2701">
        <v>2699</v>
      </c>
      <c r="B2701" s="3" t="s">
        <v>2699</v>
      </c>
      <c r="C2701" s="9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f t="shared" si="253"/>
        <v>41859.896562499998</v>
      </c>
      <c r="K2701" s="10">
        <f t="shared" si="254"/>
        <v>2014</v>
      </c>
      <c r="L2701">
        <v>1404941463</v>
      </c>
      <c r="M2701" s="14">
        <f t="shared" si="255"/>
        <v>41829.896562499998</v>
      </c>
      <c r="N2701" s="10">
        <f t="shared" si="256"/>
        <v>2014</v>
      </c>
      <c r="O2701" t="b">
        <v>0</v>
      </c>
      <c r="P2701">
        <v>0</v>
      </c>
      <c r="Q2701" s="10">
        <f t="shared" si="252"/>
        <v>0</v>
      </c>
      <c r="R2701" s="10">
        <f t="shared" si="257"/>
        <v>0</v>
      </c>
      <c r="S2701" t="b">
        <v>0</v>
      </c>
      <c r="T2701" t="s">
        <v>8282</v>
      </c>
      <c r="U2701" s="12" t="s">
        <v>8345</v>
      </c>
      <c r="V2701" t="s">
        <v>8346</v>
      </c>
    </row>
    <row r="2702" spans="1:22" ht="45" hidden="1" x14ac:dyDescent="0.25">
      <c r="A2702">
        <v>2700</v>
      </c>
      <c r="B2702" s="3" t="s">
        <v>2700</v>
      </c>
      <c r="C2702" s="9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f t="shared" si="253"/>
        <v>41900.87467592593</v>
      </c>
      <c r="K2702" s="10">
        <f t="shared" si="254"/>
        <v>2014</v>
      </c>
      <c r="L2702">
        <v>1408481972</v>
      </c>
      <c r="M2702" s="14">
        <f t="shared" si="255"/>
        <v>41870.87467592593</v>
      </c>
      <c r="N2702" s="10">
        <f t="shared" si="256"/>
        <v>2014</v>
      </c>
      <c r="O2702" t="b">
        <v>0</v>
      </c>
      <c r="P2702">
        <v>4</v>
      </c>
      <c r="Q2702" s="10">
        <f t="shared" si="252"/>
        <v>1</v>
      </c>
      <c r="R2702" s="10">
        <f t="shared" si="257"/>
        <v>17.5</v>
      </c>
      <c r="S2702" t="b">
        <v>0</v>
      </c>
      <c r="T2702" t="s">
        <v>8282</v>
      </c>
      <c r="U2702" s="12" t="s">
        <v>8345</v>
      </c>
      <c r="V2702" t="s">
        <v>8346</v>
      </c>
    </row>
    <row r="2703" spans="1:22" ht="60" hidden="1" x14ac:dyDescent="0.25">
      <c r="A2703">
        <v>2701</v>
      </c>
      <c r="B2703" s="3" t="s">
        <v>2701</v>
      </c>
      <c r="C2703" s="9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f t="shared" si="253"/>
        <v>42832.733032407406</v>
      </c>
      <c r="K2703" s="10">
        <f t="shared" si="254"/>
        <v>2017</v>
      </c>
      <c r="L2703">
        <v>1488911734</v>
      </c>
      <c r="M2703" s="14">
        <f t="shared" si="255"/>
        <v>42801.774699074071</v>
      </c>
      <c r="N2703" s="10">
        <f t="shared" si="256"/>
        <v>2017</v>
      </c>
      <c r="O2703" t="b">
        <v>0</v>
      </c>
      <c r="P2703">
        <v>46</v>
      </c>
      <c r="Q2703" s="10">
        <f t="shared" si="252"/>
        <v>46</v>
      </c>
      <c r="R2703" s="10">
        <f t="shared" si="257"/>
        <v>34.130000000000003</v>
      </c>
      <c r="S2703" t="b">
        <v>0</v>
      </c>
      <c r="T2703" t="s">
        <v>8301</v>
      </c>
      <c r="U2703" s="12" t="s">
        <v>8310</v>
      </c>
      <c r="V2703" t="s">
        <v>8312</v>
      </c>
    </row>
    <row r="2704" spans="1:22" ht="60" hidden="1" x14ac:dyDescent="0.25">
      <c r="A2704">
        <v>2702</v>
      </c>
      <c r="B2704" s="3" t="s">
        <v>2702</v>
      </c>
      <c r="C2704" s="9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f t="shared" si="253"/>
        <v>42830.760150462964</v>
      </c>
      <c r="K2704" s="10">
        <f t="shared" si="254"/>
        <v>2017</v>
      </c>
      <c r="L2704">
        <v>1488827677</v>
      </c>
      <c r="M2704" s="14">
        <f t="shared" si="255"/>
        <v>42800.801817129628</v>
      </c>
      <c r="N2704" s="10">
        <f t="shared" si="256"/>
        <v>2017</v>
      </c>
      <c r="O2704" t="b">
        <v>1</v>
      </c>
      <c r="P2704">
        <v>26</v>
      </c>
      <c r="Q2704" s="10">
        <f t="shared" si="252"/>
        <v>34</v>
      </c>
      <c r="R2704" s="10">
        <f t="shared" si="257"/>
        <v>132.35</v>
      </c>
      <c r="S2704" t="b">
        <v>0</v>
      </c>
      <c r="T2704" t="s">
        <v>8301</v>
      </c>
      <c r="U2704" s="12" t="s">
        <v>8310</v>
      </c>
      <c r="V2704" t="s">
        <v>8312</v>
      </c>
    </row>
    <row r="2705" spans="1:22" ht="45" hidden="1" x14ac:dyDescent="0.25">
      <c r="A2705">
        <v>2703</v>
      </c>
      <c r="B2705" s="3" t="s">
        <v>2703</v>
      </c>
      <c r="C2705" s="9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f t="shared" si="253"/>
        <v>42816.648495370369</v>
      </c>
      <c r="K2705" s="10">
        <f t="shared" si="254"/>
        <v>2017</v>
      </c>
      <c r="L2705">
        <v>1485016430</v>
      </c>
      <c r="M2705" s="14">
        <f t="shared" si="255"/>
        <v>42756.690162037034</v>
      </c>
      <c r="N2705" s="10">
        <f t="shared" si="256"/>
        <v>2017</v>
      </c>
      <c r="O2705" t="b">
        <v>0</v>
      </c>
      <c r="P2705">
        <v>45</v>
      </c>
      <c r="Q2705" s="10">
        <f t="shared" si="252"/>
        <v>104</v>
      </c>
      <c r="R2705" s="10">
        <f t="shared" si="257"/>
        <v>922.22</v>
      </c>
      <c r="S2705" t="b">
        <v>0</v>
      </c>
      <c r="T2705" t="s">
        <v>8301</v>
      </c>
      <c r="U2705" s="12" t="s">
        <v>8310</v>
      </c>
      <c r="V2705" t="s">
        <v>8312</v>
      </c>
    </row>
    <row r="2706" spans="1:22" ht="60" hidden="1" x14ac:dyDescent="0.25">
      <c r="A2706">
        <v>2704</v>
      </c>
      <c r="B2706" s="3" t="s">
        <v>2704</v>
      </c>
      <c r="C2706" s="9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f t="shared" si="253"/>
        <v>42830.820763888885</v>
      </c>
      <c r="K2706" s="10">
        <f t="shared" si="254"/>
        <v>2017</v>
      </c>
      <c r="L2706">
        <v>1487709714</v>
      </c>
      <c r="M2706" s="14">
        <f t="shared" si="255"/>
        <v>42787.862430555557</v>
      </c>
      <c r="N2706" s="10">
        <f t="shared" si="256"/>
        <v>2017</v>
      </c>
      <c r="O2706" t="b">
        <v>0</v>
      </c>
      <c r="P2706">
        <v>7</v>
      </c>
      <c r="Q2706" s="10">
        <f t="shared" si="252"/>
        <v>6</v>
      </c>
      <c r="R2706" s="10">
        <f t="shared" si="257"/>
        <v>163.57</v>
      </c>
      <c r="S2706" t="b">
        <v>0</v>
      </c>
      <c r="T2706" t="s">
        <v>8301</v>
      </c>
      <c r="U2706" s="12" t="s">
        <v>8310</v>
      </c>
      <c r="V2706" t="s">
        <v>8312</v>
      </c>
    </row>
    <row r="2707" spans="1:22" ht="30" hidden="1" x14ac:dyDescent="0.25">
      <c r="A2707">
        <v>2705</v>
      </c>
      <c r="B2707" s="3" t="s">
        <v>2705</v>
      </c>
      <c r="C2707" s="9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f t="shared" si="253"/>
        <v>42818.874513888892</v>
      </c>
      <c r="K2707" s="10">
        <f t="shared" si="254"/>
        <v>2017</v>
      </c>
      <c r="L2707">
        <v>1486504758</v>
      </c>
      <c r="M2707" s="14">
        <f t="shared" si="255"/>
        <v>42773.916180555556</v>
      </c>
      <c r="N2707" s="10">
        <f t="shared" si="256"/>
        <v>2017</v>
      </c>
      <c r="O2707" t="b">
        <v>0</v>
      </c>
      <c r="P2707">
        <v>8</v>
      </c>
      <c r="Q2707" s="10">
        <f t="shared" si="252"/>
        <v>11</v>
      </c>
      <c r="R2707" s="10">
        <f t="shared" si="257"/>
        <v>217.38</v>
      </c>
      <c r="S2707" t="b">
        <v>0</v>
      </c>
      <c r="T2707" t="s">
        <v>8301</v>
      </c>
      <c r="U2707" s="12" t="s">
        <v>8310</v>
      </c>
      <c r="V2707" t="s">
        <v>8312</v>
      </c>
    </row>
    <row r="2708" spans="1:22" ht="45" hidden="1" x14ac:dyDescent="0.25">
      <c r="A2708">
        <v>2706</v>
      </c>
      <c r="B2708" s="3" t="s">
        <v>2706</v>
      </c>
      <c r="C2708" s="9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f t="shared" si="253"/>
        <v>41928.290972222225</v>
      </c>
      <c r="K2708" s="10">
        <f t="shared" si="254"/>
        <v>2014</v>
      </c>
      <c r="L2708">
        <v>1410937483</v>
      </c>
      <c r="M2708" s="14">
        <f t="shared" si="255"/>
        <v>41899.294942129629</v>
      </c>
      <c r="N2708" s="10">
        <f t="shared" si="256"/>
        <v>2014</v>
      </c>
      <c r="O2708" t="b">
        <v>1</v>
      </c>
      <c r="P2708">
        <v>263</v>
      </c>
      <c r="Q2708" s="10">
        <f t="shared" si="252"/>
        <v>112</v>
      </c>
      <c r="R2708" s="10">
        <f t="shared" si="257"/>
        <v>149.44</v>
      </c>
      <c r="S2708" t="b">
        <v>1</v>
      </c>
      <c r="T2708" t="s">
        <v>8301</v>
      </c>
      <c r="U2708" s="12" t="s">
        <v>8310</v>
      </c>
      <c r="V2708" t="s">
        <v>8312</v>
      </c>
    </row>
    <row r="2709" spans="1:22" ht="45" hidden="1" x14ac:dyDescent="0.25">
      <c r="A2709">
        <v>2707</v>
      </c>
      <c r="B2709" s="3" t="s">
        <v>2707</v>
      </c>
      <c r="C2709" s="9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f t="shared" si="253"/>
        <v>41421.290972222225</v>
      </c>
      <c r="K2709" s="10">
        <f t="shared" si="254"/>
        <v>2013</v>
      </c>
      <c r="L2709">
        <v>1367088443</v>
      </c>
      <c r="M2709" s="14">
        <f t="shared" si="255"/>
        <v>41391.782905092594</v>
      </c>
      <c r="N2709" s="10">
        <f t="shared" si="256"/>
        <v>2013</v>
      </c>
      <c r="O2709" t="b">
        <v>1</v>
      </c>
      <c r="P2709">
        <v>394</v>
      </c>
      <c r="Q2709" s="10">
        <f t="shared" si="252"/>
        <v>351</v>
      </c>
      <c r="R2709" s="10">
        <f t="shared" si="257"/>
        <v>71.239999999999995</v>
      </c>
      <c r="S2709" t="b">
        <v>1</v>
      </c>
      <c r="T2709" t="s">
        <v>8301</v>
      </c>
      <c r="U2709" s="12" t="s">
        <v>8310</v>
      </c>
      <c r="V2709" t="s">
        <v>8312</v>
      </c>
    </row>
    <row r="2710" spans="1:22" ht="45" hidden="1" x14ac:dyDescent="0.25">
      <c r="A2710">
        <v>2708</v>
      </c>
      <c r="B2710" s="3" t="s">
        <v>2708</v>
      </c>
      <c r="C2710" s="9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f t="shared" si="253"/>
        <v>42572.698217592595</v>
      </c>
      <c r="K2710" s="10">
        <f t="shared" si="254"/>
        <v>2016</v>
      </c>
      <c r="L2710">
        <v>1463935526</v>
      </c>
      <c r="M2710" s="14">
        <f t="shared" si="255"/>
        <v>42512.698217592595</v>
      </c>
      <c r="N2710" s="10">
        <f t="shared" si="256"/>
        <v>2016</v>
      </c>
      <c r="O2710" t="b">
        <v>1</v>
      </c>
      <c r="P2710">
        <v>1049</v>
      </c>
      <c r="Q2710" s="10">
        <f t="shared" si="252"/>
        <v>233</v>
      </c>
      <c r="R2710" s="10">
        <f t="shared" si="257"/>
        <v>44.46</v>
      </c>
      <c r="S2710" t="b">
        <v>1</v>
      </c>
      <c r="T2710" t="s">
        <v>8301</v>
      </c>
      <c r="U2710" s="12" t="s">
        <v>8310</v>
      </c>
      <c r="V2710" t="s">
        <v>8312</v>
      </c>
    </row>
    <row r="2711" spans="1:22" ht="45" hidden="1" x14ac:dyDescent="0.25">
      <c r="A2711">
        <v>2709</v>
      </c>
      <c r="B2711" s="3" t="s">
        <v>2709</v>
      </c>
      <c r="C2711" s="9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f t="shared" si="253"/>
        <v>42647.165972222225</v>
      </c>
      <c r="K2711" s="10">
        <f t="shared" si="254"/>
        <v>2016</v>
      </c>
      <c r="L2711">
        <v>1472528141</v>
      </c>
      <c r="M2711" s="14">
        <f t="shared" si="255"/>
        <v>42612.149780092594</v>
      </c>
      <c r="N2711" s="10">
        <f t="shared" si="256"/>
        <v>2016</v>
      </c>
      <c r="O2711" t="b">
        <v>1</v>
      </c>
      <c r="P2711">
        <v>308</v>
      </c>
      <c r="Q2711" s="10">
        <f t="shared" si="252"/>
        <v>102</v>
      </c>
      <c r="R2711" s="10">
        <f t="shared" si="257"/>
        <v>164.94</v>
      </c>
      <c r="S2711" t="b">
        <v>1</v>
      </c>
      <c r="T2711" t="s">
        <v>8301</v>
      </c>
      <c r="U2711" s="12" t="s">
        <v>8310</v>
      </c>
      <c r="V2711" t="s">
        <v>8312</v>
      </c>
    </row>
    <row r="2712" spans="1:22" ht="30" hidden="1" x14ac:dyDescent="0.25">
      <c r="A2712">
        <v>2710</v>
      </c>
      <c r="B2712" s="3" t="s">
        <v>2710</v>
      </c>
      <c r="C2712" s="9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f t="shared" si="253"/>
        <v>41860.083333333336</v>
      </c>
      <c r="K2712" s="10">
        <f t="shared" si="254"/>
        <v>2014</v>
      </c>
      <c r="L2712">
        <v>1404797428</v>
      </c>
      <c r="M2712" s="14">
        <f t="shared" si="255"/>
        <v>41828.229490740741</v>
      </c>
      <c r="N2712" s="10">
        <f t="shared" si="256"/>
        <v>2014</v>
      </c>
      <c r="O2712" t="b">
        <v>1</v>
      </c>
      <c r="P2712">
        <v>1088</v>
      </c>
      <c r="Q2712" s="10">
        <f t="shared" si="252"/>
        <v>154</v>
      </c>
      <c r="R2712" s="10">
        <f t="shared" si="257"/>
        <v>84.87</v>
      </c>
      <c r="S2712" t="b">
        <v>1</v>
      </c>
      <c r="T2712" t="s">
        <v>8301</v>
      </c>
      <c r="U2712" s="12" t="s">
        <v>8310</v>
      </c>
      <c r="V2712" t="s">
        <v>8312</v>
      </c>
    </row>
    <row r="2713" spans="1:22" ht="60" hidden="1" x14ac:dyDescent="0.25">
      <c r="A2713">
        <v>2711</v>
      </c>
      <c r="B2713" s="3" t="s">
        <v>2711</v>
      </c>
      <c r="C2713" s="9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f t="shared" si="253"/>
        <v>41810.917361111111</v>
      </c>
      <c r="K2713" s="10">
        <f t="shared" si="254"/>
        <v>2014</v>
      </c>
      <c r="L2713">
        <v>1400694790</v>
      </c>
      <c r="M2713" s="14">
        <f t="shared" si="255"/>
        <v>41780.745254629634</v>
      </c>
      <c r="N2713" s="10">
        <f t="shared" si="256"/>
        <v>2014</v>
      </c>
      <c r="O2713" t="b">
        <v>1</v>
      </c>
      <c r="P2713">
        <v>73</v>
      </c>
      <c r="Q2713" s="10">
        <f t="shared" si="252"/>
        <v>101</v>
      </c>
      <c r="R2713" s="10">
        <f t="shared" si="257"/>
        <v>53.95</v>
      </c>
      <c r="S2713" t="b">
        <v>1</v>
      </c>
      <c r="T2713" t="s">
        <v>8301</v>
      </c>
      <c r="U2713" s="12" t="s">
        <v>8310</v>
      </c>
      <c r="V2713" t="s">
        <v>8312</v>
      </c>
    </row>
    <row r="2714" spans="1:22" ht="60" hidden="1" x14ac:dyDescent="0.25">
      <c r="A2714">
        <v>2712</v>
      </c>
      <c r="B2714" s="3" t="s">
        <v>2712</v>
      </c>
      <c r="C2714" s="9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f t="shared" si="253"/>
        <v>41468.75</v>
      </c>
      <c r="K2714" s="10">
        <f t="shared" si="254"/>
        <v>2013</v>
      </c>
      <c r="L2714">
        <v>1370568560</v>
      </c>
      <c r="M2714" s="14">
        <f t="shared" si="255"/>
        <v>41432.062037037038</v>
      </c>
      <c r="N2714" s="10">
        <f t="shared" si="256"/>
        <v>2013</v>
      </c>
      <c r="O2714" t="b">
        <v>1</v>
      </c>
      <c r="P2714">
        <v>143</v>
      </c>
      <c r="Q2714" s="10">
        <f t="shared" si="252"/>
        <v>131</v>
      </c>
      <c r="R2714" s="10">
        <f t="shared" si="257"/>
        <v>50.53</v>
      </c>
      <c r="S2714" t="b">
        <v>1</v>
      </c>
      <c r="T2714" t="s">
        <v>8301</v>
      </c>
      <c r="U2714" s="12" t="s">
        <v>8310</v>
      </c>
      <c r="V2714" t="s">
        <v>8312</v>
      </c>
    </row>
    <row r="2715" spans="1:22" ht="60" hidden="1" x14ac:dyDescent="0.25">
      <c r="A2715">
        <v>2713</v>
      </c>
      <c r="B2715" s="3" t="s">
        <v>2713</v>
      </c>
      <c r="C2715" s="9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f t="shared" si="253"/>
        <v>42362.653749999998</v>
      </c>
      <c r="K2715" s="10">
        <f t="shared" si="254"/>
        <v>2015</v>
      </c>
      <c r="L2715">
        <v>1447515684</v>
      </c>
      <c r="M2715" s="14">
        <f t="shared" si="255"/>
        <v>42322.653749999998</v>
      </c>
      <c r="N2715" s="10">
        <f t="shared" si="256"/>
        <v>2015</v>
      </c>
      <c r="O2715" t="b">
        <v>1</v>
      </c>
      <c r="P2715">
        <v>1420</v>
      </c>
      <c r="Q2715" s="10">
        <f t="shared" si="252"/>
        <v>102</v>
      </c>
      <c r="R2715" s="10">
        <f t="shared" si="257"/>
        <v>108</v>
      </c>
      <c r="S2715" t="b">
        <v>1</v>
      </c>
      <c r="T2715" t="s">
        <v>8301</v>
      </c>
      <c r="U2715" s="12" t="s">
        <v>8310</v>
      </c>
      <c r="V2715" t="s">
        <v>8312</v>
      </c>
    </row>
    <row r="2716" spans="1:22" ht="45" hidden="1" x14ac:dyDescent="0.25">
      <c r="A2716">
        <v>2714</v>
      </c>
      <c r="B2716" s="3" t="s">
        <v>2714</v>
      </c>
      <c r="C2716" s="9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f t="shared" si="253"/>
        <v>42657.958333333328</v>
      </c>
      <c r="K2716" s="10">
        <f t="shared" si="254"/>
        <v>2016</v>
      </c>
      <c r="L2716">
        <v>1474040596</v>
      </c>
      <c r="M2716" s="14">
        <f t="shared" si="255"/>
        <v>42629.655046296291</v>
      </c>
      <c r="N2716" s="10">
        <f t="shared" si="256"/>
        <v>2016</v>
      </c>
      <c r="O2716" t="b">
        <v>1</v>
      </c>
      <c r="P2716">
        <v>305</v>
      </c>
      <c r="Q2716" s="10">
        <f t="shared" si="252"/>
        <v>116</v>
      </c>
      <c r="R2716" s="10">
        <f t="shared" si="257"/>
        <v>95.37</v>
      </c>
      <c r="S2716" t="b">
        <v>1</v>
      </c>
      <c r="T2716" t="s">
        <v>8301</v>
      </c>
      <c r="U2716" s="12" t="s">
        <v>8310</v>
      </c>
      <c r="V2716" t="s">
        <v>8312</v>
      </c>
    </row>
    <row r="2717" spans="1:22" ht="60" hidden="1" x14ac:dyDescent="0.25">
      <c r="A2717">
        <v>2715</v>
      </c>
      <c r="B2717" s="3" t="s">
        <v>2715</v>
      </c>
      <c r="C2717" s="9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f t="shared" si="253"/>
        <v>42421.398472222223</v>
      </c>
      <c r="K2717" s="10">
        <f t="shared" si="254"/>
        <v>2016</v>
      </c>
      <c r="L2717">
        <v>1453109628</v>
      </c>
      <c r="M2717" s="14">
        <f t="shared" si="255"/>
        <v>42387.398472222223</v>
      </c>
      <c r="N2717" s="10">
        <f t="shared" si="256"/>
        <v>2016</v>
      </c>
      <c r="O2717" t="b">
        <v>1</v>
      </c>
      <c r="P2717">
        <v>551</v>
      </c>
      <c r="Q2717" s="10">
        <f t="shared" si="252"/>
        <v>265</v>
      </c>
      <c r="R2717" s="10">
        <f t="shared" si="257"/>
        <v>57.63</v>
      </c>
      <c r="S2717" t="b">
        <v>1</v>
      </c>
      <c r="T2717" t="s">
        <v>8301</v>
      </c>
      <c r="U2717" s="12" t="s">
        <v>8310</v>
      </c>
      <c r="V2717" t="s">
        <v>8312</v>
      </c>
    </row>
    <row r="2718" spans="1:22" ht="75" hidden="1" x14ac:dyDescent="0.25">
      <c r="A2718">
        <v>2716</v>
      </c>
      <c r="B2718" s="3" t="s">
        <v>2716</v>
      </c>
      <c r="C2718" s="9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f t="shared" si="253"/>
        <v>42285.333252314813</v>
      </c>
      <c r="K2718" s="10">
        <f t="shared" si="254"/>
        <v>2015</v>
      </c>
      <c r="L2718">
        <v>1441699193</v>
      </c>
      <c r="M2718" s="14">
        <f t="shared" si="255"/>
        <v>42255.333252314813</v>
      </c>
      <c r="N2718" s="10">
        <f t="shared" si="256"/>
        <v>2015</v>
      </c>
      <c r="O2718" t="b">
        <v>1</v>
      </c>
      <c r="P2718">
        <v>187</v>
      </c>
      <c r="Q2718" s="10">
        <f t="shared" si="252"/>
        <v>120</v>
      </c>
      <c r="R2718" s="10">
        <f t="shared" si="257"/>
        <v>64.16</v>
      </c>
      <c r="S2718" t="b">
        <v>1</v>
      </c>
      <c r="T2718" t="s">
        <v>8301</v>
      </c>
      <c r="U2718" s="12" t="s">
        <v>8310</v>
      </c>
      <c r="V2718" t="s">
        <v>8312</v>
      </c>
    </row>
    <row r="2719" spans="1:22" ht="45" hidden="1" x14ac:dyDescent="0.25">
      <c r="A2719">
        <v>2717</v>
      </c>
      <c r="B2719" s="3" t="s">
        <v>2717</v>
      </c>
      <c r="C2719" s="9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f t="shared" si="253"/>
        <v>41979.956585648149</v>
      </c>
      <c r="K2719" s="10">
        <f t="shared" si="254"/>
        <v>2014</v>
      </c>
      <c r="L2719">
        <v>1414015049</v>
      </c>
      <c r="M2719" s="14">
        <f t="shared" si="255"/>
        <v>41934.914918981485</v>
      </c>
      <c r="N2719" s="10">
        <f t="shared" si="256"/>
        <v>2014</v>
      </c>
      <c r="O2719" t="b">
        <v>1</v>
      </c>
      <c r="P2719">
        <v>325</v>
      </c>
      <c r="Q2719" s="10">
        <f t="shared" si="252"/>
        <v>120</v>
      </c>
      <c r="R2719" s="10">
        <f t="shared" si="257"/>
        <v>92.39</v>
      </c>
      <c r="S2719" t="b">
        <v>1</v>
      </c>
      <c r="T2719" t="s">
        <v>8301</v>
      </c>
      <c r="U2719" s="12" t="s">
        <v>8310</v>
      </c>
      <c r="V2719" t="s">
        <v>8312</v>
      </c>
    </row>
    <row r="2720" spans="1:22" ht="60" hidden="1" x14ac:dyDescent="0.25">
      <c r="A2720">
        <v>2718</v>
      </c>
      <c r="B2720" s="3" t="s">
        <v>2718</v>
      </c>
      <c r="C2720" s="9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f t="shared" si="253"/>
        <v>42493.958333333328</v>
      </c>
      <c r="K2720" s="10">
        <f t="shared" si="254"/>
        <v>2016</v>
      </c>
      <c r="L2720">
        <v>1459865945</v>
      </c>
      <c r="M2720" s="14">
        <f t="shared" si="255"/>
        <v>42465.596585648149</v>
      </c>
      <c r="N2720" s="10">
        <f t="shared" si="256"/>
        <v>2016</v>
      </c>
      <c r="O2720" t="b">
        <v>1</v>
      </c>
      <c r="P2720">
        <v>148</v>
      </c>
      <c r="Q2720" s="10">
        <f t="shared" si="252"/>
        <v>104</v>
      </c>
      <c r="R2720" s="10">
        <f t="shared" si="257"/>
        <v>125.98</v>
      </c>
      <c r="S2720" t="b">
        <v>1</v>
      </c>
      <c r="T2720" t="s">
        <v>8301</v>
      </c>
      <c r="U2720" s="12" t="s">
        <v>8310</v>
      </c>
      <c r="V2720" t="s">
        <v>8312</v>
      </c>
    </row>
    <row r="2721" spans="1:22" ht="60" hidden="1" x14ac:dyDescent="0.25">
      <c r="A2721">
        <v>2719</v>
      </c>
      <c r="B2721" s="3" t="s">
        <v>2719</v>
      </c>
      <c r="C2721" s="9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f t="shared" si="253"/>
        <v>42477.989513888882</v>
      </c>
      <c r="K2721" s="10">
        <f t="shared" si="254"/>
        <v>2016</v>
      </c>
      <c r="L2721">
        <v>1455756294</v>
      </c>
      <c r="M2721" s="14">
        <f t="shared" si="255"/>
        <v>42418.031180555554</v>
      </c>
      <c r="N2721" s="10">
        <f t="shared" si="256"/>
        <v>2016</v>
      </c>
      <c r="O2721" t="b">
        <v>0</v>
      </c>
      <c r="P2721">
        <v>69</v>
      </c>
      <c r="Q2721" s="10">
        <f t="shared" si="252"/>
        <v>109</v>
      </c>
      <c r="R2721" s="10">
        <f t="shared" si="257"/>
        <v>94.64</v>
      </c>
      <c r="S2721" t="b">
        <v>1</v>
      </c>
      <c r="T2721" t="s">
        <v>8301</v>
      </c>
      <c r="U2721" s="12" t="s">
        <v>8310</v>
      </c>
      <c r="V2721" t="s">
        <v>8312</v>
      </c>
    </row>
    <row r="2722" spans="1:22" ht="45" hidden="1" x14ac:dyDescent="0.25">
      <c r="A2722">
        <v>2720</v>
      </c>
      <c r="B2722" s="3" t="s">
        <v>2720</v>
      </c>
      <c r="C2722" s="9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f t="shared" si="253"/>
        <v>42685.507557870369</v>
      </c>
      <c r="K2722" s="10">
        <f t="shared" si="254"/>
        <v>2016</v>
      </c>
      <c r="L2722">
        <v>1476270653</v>
      </c>
      <c r="M2722" s="14">
        <f t="shared" si="255"/>
        <v>42655.465891203698</v>
      </c>
      <c r="N2722" s="10">
        <f t="shared" si="256"/>
        <v>2016</v>
      </c>
      <c r="O2722" t="b">
        <v>0</v>
      </c>
      <c r="P2722">
        <v>173</v>
      </c>
      <c r="Q2722" s="10">
        <f t="shared" si="252"/>
        <v>118</v>
      </c>
      <c r="R2722" s="10">
        <f t="shared" si="257"/>
        <v>170.7</v>
      </c>
      <c r="S2722" t="b">
        <v>1</v>
      </c>
      <c r="T2722" t="s">
        <v>8301</v>
      </c>
      <c r="U2722" s="12" t="s">
        <v>8310</v>
      </c>
      <c r="V2722" t="s">
        <v>8312</v>
      </c>
    </row>
    <row r="2723" spans="1:22" ht="60" hidden="1" x14ac:dyDescent="0.25">
      <c r="A2723">
        <v>2721</v>
      </c>
      <c r="B2723" s="3" t="s">
        <v>2721</v>
      </c>
      <c r="C2723" s="9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f t="shared" si="253"/>
        <v>41523.791666666664</v>
      </c>
      <c r="K2723" s="10">
        <f t="shared" si="254"/>
        <v>2013</v>
      </c>
      <c r="L2723">
        <v>1375880598</v>
      </c>
      <c r="M2723" s="14">
        <f t="shared" si="255"/>
        <v>41493.543958333335</v>
      </c>
      <c r="N2723" s="10">
        <f t="shared" si="256"/>
        <v>2013</v>
      </c>
      <c r="O2723" t="b">
        <v>0</v>
      </c>
      <c r="P2723">
        <v>269</v>
      </c>
      <c r="Q2723" s="10">
        <f t="shared" si="252"/>
        <v>1462</v>
      </c>
      <c r="R2723" s="10">
        <f t="shared" si="257"/>
        <v>40.76</v>
      </c>
      <c r="S2723" t="b">
        <v>1</v>
      </c>
      <c r="T2723" t="s">
        <v>8293</v>
      </c>
      <c r="U2723" s="12" t="s">
        <v>8328</v>
      </c>
      <c r="V2723" t="s">
        <v>8358</v>
      </c>
    </row>
    <row r="2724" spans="1:22" ht="60" hidden="1" x14ac:dyDescent="0.25">
      <c r="A2724">
        <v>2722</v>
      </c>
      <c r="B2724" s="3" t="s">
        <v>2722</v>
      </c>
      <c r="C2724" s="9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f t="shared" si="253"/>
        <v>42764.857094907406</v>
      </c>
      <c r="K2724" s="10">
        <f t="shared" si="254"/>
        <v>2017</v>
      </c>
      <c r="L2724">
        <v>1480538053</v>
      </c>
      <c r="M2724" s="14">
        <f t="shared" si="255"/>
        <v>42704.857094907406</v>
      </c>
      <c r="N2724" s="10">
        <f t="shared" si="256"/>
        <v>2016</v>
      </c>
      <c r="O2724" t="b">
        <v>0</v>
      </c>
      <c r="P2724">
        <v>185</v>
      </c>
      <c r="Q2724" s="10">
        <f t="shared" si="252"/>
        <v>253</v>
      </c>
      <c r="R2724" s="10">
        <f t="shared" si="257"/>
        <v>68.25</v>
      </c>
      <c r="S2724" t="b">
        <v>1</v>
      </c>
      <c r="T2724" t="s">
        <v>8293</v>
      </c>
      <c r="U2724" s="12" t="s">
        <v>8328</v>
      </c>
      <c r="V2724" t="s">
        <v>8358</v>
      </c>
    </row>
    <row r="2725" spans="1:22" ht="60" hidden="1" x14ac:dyDescent="0.25">
      <c r="A2725">
        <v>2723</v>
      </c>
      <c r="B2725" s="3" t="s">
        <v>2723</v>
      </c>
      <c r="C2725" s="9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f t="shared" si="253"/>
        <v>42004.880648148144</v>
      </c>
      <c r="K2725" s="10">
        <f t="shared" si="254"/>
        <v>2014</v>
      </c>
      <c r="L2725">
        <v>1414872488</v>
      </c>
      <c r="M2725" s="14">
        <f t="shared" si="255"/>
        <v>41944.83898148148</v>
      </c>
      <c r="N2725" s="10">
        <f t="shared" si="256"/>
        <v>2014</v>
      </c>
      <c r="O2725" t="b">
        <v>0</v>
      </c>
      <c r="P2725">
        <v>176</v>
      </c>
      <c r="Q2725" s="10">
        <f t="shared" si="252"/>
        <v>140</v>
      </c>
      <c r="R2725" s="10">
        <f t="shared" si="257"/>
        <v>95.49</v>
      </c>
      <c r="S2725" t="b">
        <v>1</v>
      </c>
      <c r="T2725" t="s">
        <v>8293</v>
      </c>
      <c r="U2725" s="12" t="s">
        <v>8328</v>
      </c>
      <c r="V2725" t="s">
        <v>8358</v>
      </c>
    </row>
    <row r="2726" spans="1:22" ht="60" hidden="1" x14ac:dyDescent="0.25">
      <c r="A2726">
        <v>2724</v>
      </c>
      <c r="B2726" s="3" t="s">
        <v>2724</v>
      </c>
      <c r="C2726" s="9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f t="shared" si="253"/>
        <v>42231.32707175926</v>
      </c>
      <c r="K2726" s="10">
        <f t="shared" si="254"/>
        <v>2015</v>
      </c>
      <c r="L2726">
        <v>1436860259</v>
      </c>
      <c r="M2726" s="14">
        <f t="shared" si="255"/>
        <v>42199.32707175926</v>
      </c>
      <c r="N2726" s="10">
        <f t="shared" si="256"/>
        <v>2015</v>
      </c>
      <c r="O2726" t="b">
        <v>0</v>
      </c>
      <c r="P2726">
        <v>1019</v>
      </c>
      <c r="Q2726" s="10">
        <f t="shared" si="252"/>
        <v>297</v>
      </c>
      <c r="R2726" s="10">
        <f t="shared" si="257"/>
        <v>7.19</v>
      </c>
      <c r="S2726" t="b">
        <v>1</v>
      </c>
      <c r="T2726" t="s">
        <v>8293</v>
      </c>
      <c r="U2726" s="12" t="s">
        <v>8328</v>
      </c>
      <c r="V2726" t="s">
        <v>8358</v>
      </c>
    </row>
    <row r="2727" spans="1:22" ht="45" hidden="1" x14ac:dyDescent="0.25">
      <c r="A2727">
        <v>2725</v>
      </c>
      <c r="B2727" s="3" t="s">
        <v>2725</v>
      </c>
      <c r="C2727" s="9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f t="shared" si="253"/>
        <v>42795.744618055556</v>
      </c>
      <c r="K2727" s="10">
        <f t="shared" si="254"/>
        <v>2017</v>
      </c>
      <c r="L2727">
        <v>1484070735</v>
      </c>
      <c r="M2727" s="14">
        <f t="shared" si="255"/>
        <v>42745.744618055556</v>
      </c>
      <c r="N2727" s="10">
        <f t="shared" si="256"/>
        <v>2017</v>
      </c>
      <c r="O2727" t="b">
        <v>0</v>
      </c>
      <c r="P2727">
        <v>113</v>
      </c>
      <c r="Q2727" s="10">
        <f t="shared" si="252"/>
        <v>145</v>
      </c>
      <c r="R2727" s="10">
        <f t="shared" si="257"/>
        <v>511.65</v>
      </c>
      <c r="S2727" t="b">
        <v>1</v>
      </c>
      <c r="T2727" t="s">
        <v>8293</v>
      </c>
      <c r="U2727" s="12" t="s">
        <v>8328</v>
      </c>
      <c r="V2727" t="s">
        <v>8358</v>
      </c>
    </row>
    <row r="2728" spans="1:22" hidden="1" x14ac:dyDescent="0.25">
      <c r="A2728">
        <v>2726</v>
      </c>
      <c r="B2728" s="3" t="s">
        <v>2726</v>
      </c>
      <c r="C2728" s="9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f t="shared" si="253"/>
        <v>42482.579988425925</v>
      </c>
      <c r="K2728" s="10">
        <f t="shared" si="254"/>
        <v>2016</v>
      </c>
      <c r="L2728">
        <v>1458741311</v>
      </c>
      <c r="M2728" s="14">
        <f t="shared" si="255"/>
        <v>42452.579988425925</v>
      </c>
      <c r="N2728" s="10">
        <f t="shared" si="256"/>
        <v>2016</v>
      </c>
      <c r="O2728" t="b">
        <v>0</v>
      </c>
      <c r="P2728">
        <v>404</v>
      </c>
      <c r="Q2728" s="10">
        <f t="shared" si="252"/>
        <v>106</v>
      </c>
      <c r="R2728" s="10">
        <f t="shared" si="257"/>
        <v>261.75</v>
      </c>
      <c r="S2728" t="b">
        <v>1</v>
      </c>
      <c r="T2728" t="s">
        <v>8293</v>
      </c>
      <c r="U2728" s="12" t="s">
        <v>8328</v>
      </c>
      <c r="V2728" t="s">
        <v>8358</v>
      </c>
    </row>
    <row r="2729" spans="1:22" ht="45" hidden="1" x14ac:dyDescent="0.25">
      <c r="A2729">
        <v>2727</v>
      </c>
      <c r="B2729" s="3" t="s">
        <v>2727</v>
      </c>
      <c r="C2729" s="9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f t="shared" si="253"/>
        <v>42223.676655092597</v>
      </c>
      <c r="K2729" s="10">
        <f t="shared" si="254"/>
        <v>2015</v>
      </c>
      <c r="L2729">
        <v>1436804063</v>
      </c>
      <c r="M2729" s="14">
        <f t="shared" si="255"/>
        <v>42198.676655092597</v>
      </c>
      <c r="N2729" s="10">
        <f t="shared" si="256"/>
        <v>2015</v>
      </c>
      <c r="O2729" t="b">
        <v>0</v>
      </c>
      <c r="P2729">
        <v>707</v>
      </c>
      <c r="Q2729" s="10">
        <f t="shared" si="252"/>
        <v>493</v>
      </c>
      <c r="R2729" s="10">
        <f t="shared" si="257"/>
        <v>69.760000000000005</v>
      </c>
      <c r="S2729" t="b">
        <v>1</v>
      </c>
      <c r="T2729" t="s">
        <v>8293</v>
      </c>
      <c r="U2729" s="12" t="s">
        <v>8328</v>
      </c>
      <c r="V2729" t="s">
        <v>8358</v>
      </c>
    </row>
    <row r="2730" spans="1:22" ht="30" hidden="1" x14ac:dyDescent="0.25">
      <c r="A2730">
        <v>2728</v>
      </c>
      <c r="B2730" s="3" t="s">
        <v>2728</v>
      </c>
      <c r="C2730" s="9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f t="shared" si="253"/>
        <v>42368.59993055556</v>
      </c>
      <c r="K2730" s="10">
        <f t="shared" si="254"/>
        <v>2015</v>
      </c>
      <c r="L2730">
        <v>1448461434</v>
      </c>
      <c r="M2730" s="14">
        <f t="shared" si="255"/>
        <v>42333.59993055556</v>
      </c>
      <c r="N2730" s="10">
        <f t="shared" si="256"/>
        <v>2015</v>
      </c>
      <c r="O2730" t="b">
        <v>0</v>
      </c>
      <c r="P2730">
        <v>392</v>
      </c>
      <c r="Q2730" s="10">
        <f t="shared" si="252"/>
        <v>202</v>
      </c>
      <c r="R2730" s="10">
        <f t="shared" si="257"/>
        <v>77.23</v>
      </c>
      <c r="S2730" t="b">
        <v>1</v>
      </c>
      <c r="T2730" t="s">
        <v>8293</v>
      </c>
      <c r="U2730" s="12" t="s">
        <v>8328</v>
      </c>
      <c r="V2730" t="s">
        <v>8358</v>
      </c>
    </row>
    <row r="2731" spans="1:22" ht="30" hidden="1" x14ac:dyDescent="0.25">
      <c r="A2731">
        <v>2729</v>
      </c>
      <c r="B2731" s="3" t="s">
        <v>2729</v>
      </c>
      <c r="C2731" s="9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f t="shared" si="253"/>
        <v>42125.240706018521</v>
      </c>
      <c r="K2731" s="10">
        <f t="shared" si="254"/>
        <v>2015</v>
      </c>
      <c r="L2731">
        <v>1427867197</v>
      </c>
      <c r="M2731" s="14">
        <f t="shared" si="255"/>
        <v>42095.240706018521</v>
      </c>
      <c r="N2731" s="10">
        <f t="shared" si="256"/>
        <v>2015</v>
      </c>
      <c r="O2731" t="b">
        <v>0</v>
      </c>
      <c r="P2731">
        <v>23</v>
      </c>
      <c r="Q2731" s="10">
        <f t="shared" si="252"/>
        <v>104</v>
      </c>
      <c r="R2731" s="10">
        <f t="shared" si="257"/>
        <v>340.57</v>
      </c>
      <c r="S2731" t="b">
        <v>1</v>
      </c>
      <c r="T2731" t="s">
        <v>8293</v>
      </c>
      <c r="U2731" s="12" t="s">
        <v>8328</v>
      </c>
      <c r="V2731" t="s">
        <v>8358</v>
      </c>
    </row>
    <row r="2732" spans="1:22" ht="45" hidden="1" x14ac:dyDescent="0.25">
      <c r="A2732">
        <v>2730</v>
      </c>
      <c r="B2732" s="3" t="s">
        <v>2730</v>
      </c>
      <c r="C2732" s="9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f t="shared" si="253"/>
        <v>41386.541377314818</v>
      </c>
      <c r="K2732" s="10">
        <f t="shared" si="254"/>
        <v>2013</v>
      </c>
      <c r="L2732">
        <v>1363611575</v>
      </c>
      <c r="M2732" s="14">
        <f t="shared" si="255"/>
        <v>41351.541377314818</v>
      </c>
      <c r="N2732" s="10">
        <f t="shared" si="256"/>
        <v>2013</v>
      </c>
      <c r="O2732" t="b">
        <v>0</v>
      </c>
      <c r="P2732">
        <v>682</v>
      </c>
      <c r="Q2732" s="10">
        <f t="shared" si="252"/>
        <v>170</v>
      </c>
      <c r="R2732" s="10">
        <f t="shared" si="257"/>
        <v>67.42</v>
      </c>
      <c r="S2732" t="b">
        <v>1</v>
      </c>
      <c r="T2732" t="s">
        <v>8293</v>
      </c>
      <c r="U2732" s="12" t="s">
        <v>8328</v>
      </c>
      <c r="V2732" t="s">
        <v>8358</v>
      </c>
    </row>
    <row r="2733" spans="1:22" ht="60" hidden="1" x14ac:dyDescent="0.25">
      <c r="A2733">
        <v>2731</v>
      </c>
      <c r="B2733" s="3" t="s">
        <v>2731</v>
      </c>
      <c r="C2733" s="9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f t="shared" si="253"/>
        <v>41930.166666666664</v>
      </c>
      <c r="K2733" s="10">
        <f t="shared" si="254"/>
        <v>2014</v>
      </c>
      <c r="L2733">
        <v>1408624622</v>
      </c>
      <c r="M2733" s="14">
        <f t="shared" si="255"/>
        <v>41872.525717592594</v>
      </c>
      <c r="N2733" s="10">
        <f t="shared" si="256"/>
        <v>2014</v>
      </c>
      <c r="O2733" t="b">
        <v>0</v>
      </c>
      <c r="P2733">
        <v>37</v>
      </c>
      <c r="Q2733" s="10">
        <f t="shared" si="252"/>
        <v>104</v>
      </c>
      <c r="R2733" s="10">
        <f t="shared" si="257"/>
        <v>845.7</v>
      </c>
      <c r="S2733" t="b">
        <v>1</v>
      </c>
      <c r="T2733" t="s">
        <v>8293</v>
      </c>
      <c r="U2733" s="12" t="s">
        <v>8328</v>
      </c>
      <c r="V2733" t="s">
        <v>8358</v>
      </c>
    </row>
    <row r="2734" spans="1:22" ht="60" hidden="1" x14ac:dyDescent="0.25">
      <c r="A2734">
        <v>2732</v>
      </c>
      <c r="B2734" s="3" t="s">
        <v>2732</v>
      </c>
      <c r="C2734" s="9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f t="shared" si="253"/>
        <v>41422</v>
      </c>
      <c r="K2734" s="10">
        <f t="shared" si="254"/>
        <v>2013</v>
      </c>
      <c r="L2734">
        <v>1366917828</v>
      </c>
      <c r="M2734" s="14">
        <f t="shared" si="255"/>
        <v>41389.808194444442</v>
      </c>
      <c r="N2734" s="10">
        <f t="shared" si="256"/>
        <v>2013</v>
      </c>
      <c r="O2734" t="b">
        <v>0</v>
      </c>
      <c r="P2734">
        <v>146</v>
      </c>
      <c r="Q2734" s="10">
        <f t="shared" si="252"/>
        <v>118</v>
      </c>
      <c r="R2734" s="10">
        <f t="shared" si="257"/>
        <v>97.19</v>
      </c>
      <c r="S2734" t="b">
        <v>1</v>
      </c>
      <c r="T2734" t="s">
        <v>8293</v>
      </c>
      <c r="U2734" s="12" t="s">
        <v>8328</v>
      </c>
      <c r="V2734" t="s">
        <v>8358</v>
      </c>
    </row>
    <row r="2735" spans="1:22" ht="60" hidden="1" x14ac:dyDescent="0.25">
      <c r="A2735">
        <v>2733</v>
      </c>
      <c r="B2735" s="3" t="s">
        <v>2733</v>
      </c>
      <c r="C2735" s="9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f t="shared" si="253"/>
        <v>42104.231180555551</v>
      </c>
      <c r="K2735" s="10">
        <f t="shared" si="254"/>
        <v>2015</v>
      </c>
      <c r="L2735">
        <v>1423463574</v>
      </c>
      <c r="M2735" s="14">
        <f t="shared" si="255"/>
        <v>42044.272847222222</v>
      </c>
      <c r="N2735" s="10">
        <f t="shared" si="256"/>
        <v>2015</v>
      </c>
      <c r="O2735" t="b">
        <v>0</v>
      </c>
      <c r="P2735">
        <v>119</v>
      </c>
      <c r="Q2735" s="10">
        <f t="shared" si="252"/>
        <v>108</v>
      </c>
      <c r="R2735" s="10">
        <f t="shared" si="257"/>
        <v>451.84</v>
      </c>
      <c r="S2735" t="b">
        <v>1</v>
      </c>
      <c r="T2735" t="s">
        <v>8293</v>
      </c>
      <c r="U2735" s="12" t="s">
        <v>8328</v>
      </c>
      <c r="V2735" t="s">
        <v>8358</v>
      </c>
    </row>
    <row r="2736" spans="1:22" ht="60" hidden="1" x14ac:dyDescent="0.25">
      <c r="A2736">
        <v>2734</v>
      </c>
      <c r="B2736" s="3" t="s">
        <v>2734</v>
      </c>
      <c r="C2736" s="9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f t="shared" si="253"/>
        <v>42656.915972222225</v>
      </c>
      <c r="K2736" s="10">
        <f t="shared" si="254"/>
        <v>2016</v>
      </c>
      <c r="L2736">
        <v>1473782592</v>
      </c>
      <c r="M2736" s="14">
        <f t="shared" si="255"/>
        <v>42626.668888888889</v>
      </c>
      <c r="N2736" s="10">
        <f t="shared" si="256"/>
        <v>2016</v>
      </c>
      <c r="O2736" t="b">
        <v>0</v>
      </c>
      <c r="P2736">
        <v>163</v>
      </c>
      <c r="Q2736" s="10">
        <f t="shared" si="252"/>
        <v>2260300</v>
      </c>
      <c r="R2736" s="10">
        <f t="shared" si="257"/>
        <v>138.66999999999999</v>
      </c>
      <c r="S2736" t="b">
        <v>1</v>
      </c>
      <c r="T2736" t="s">
        <v>8293</v>
      </c>
      <c r="U2736" s="12" t="s">
        <v>8328</v>
      </c>
      <c r="V2736" t="s">
        <v>8358</v>
      </c>
    </row>
    <row r="2737" spans="1:22" ht="60" hidden="1" x14ac:dyDescent="0.25">
      <c r="A2737">
        <v>2735</v>
      </c>
      <c r="B2737" s="3" t="s">
        <v>2735</v>
      </c>
      <c r="C2737" s="9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f t="shared" si="253"/>
        <v>41346.833333333336</v>
      </c>
      <c r="K2737" s="10">
        <f t="shared" si="254"/>
        <v>2013</v>
      </c>
      <c r="L2737">
        <v>1360551250</v>
      </c>
      <c r="M2737" s="14">
        <f t="shared" si="255"/>
        <v>41316.120949074073</v>
      </c>
      <c r="N2737" s="10">
        <f t="shared" si="256"/>
        <v>2013</v>
      </c>
      <c r="O2737" t="b">
        <v>0</v>
      </c>
      <c r="P2737">
        <v>339</v>
      </c>
      <c r="Q2737" s="10">
        <f t="shared" si="252"/>
        <v>978</v>
      </c>
      <c r="R2737" s="10">
        <f t="shared" si="257"/>
        <v>21.64</v>
      </c>
      <c r="S2737" t="b">
        <v>1</v>
      </c>
      <c r="T2737" t="s">
        <v>8293</v>
      </c>
      <c r="U2737" s="12" t="s">
        <v>8328</v>
      </c>
      <c r="V2737" t="s">
        <v>8358</v>
      </c>
    </row>
    <row r="2738" spans="1:22" ht="75" hidden="1" x14ac:dyDescent="0.25">
      <c r="A2738">
        <v>2736</v>
      </c>
      <c r="B2738" s="3" t="s">
        <v>2736</v>
      </c>
      <c r="C2738" s="9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f t="shared" si="253"/>
        <v>41752.666354166664</v>
      </c>
      <c r="K2738" s="10">
        <f t="shared" si="254"/>
        <v>2014</v>
      </c>
      <c r="L2738">
        <v>1395676773</v>
      </c>
      <c r="M2738" s="14">
        <f t="shared" si="255"/>
        <v>41722.666354166664</v>
      </c>
      <c r="N2738" s="10">
        <f t="shared" si="256"/>
        <v>2014</v>
      </c>
      <c r="O2738" t="b">
        <v>0</v>
      </c>
      <c r="P2738">
        <v>58</v>
      </c>
      <c r="Q2738" s="10">
        <f t="shared" si="252"/>
        <v>123</v>
      </c>
      <c r="R2738" s="10">
        <f t="shared" si="257"/>
        <v>169.52</v>
      </c>
      <c r="S2738" t="b">
        <v>1</v>
      </c>
      <c r="T2738" t="s">
        <v>8293</v>
      </c>
      <c r="U2738" s="12" t="s">
        <v>8328</v>
      </c>
      <c r="V2738" t="s">
        <v>8358</v>
      </c>
    </row>
    <row r="2739" spans="1:22" ht="60" hidden="1" x14ac:dyDescent="0.25">
      <c r="A2739">
        <v>2737</v>
      </c>
      <c r="B2739" s="3" t="s">
        <v>2737</v>
      </c>
      <c r="C2739" s="9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f t="shared" si="253"/>
        <v>41654.791666666664</v>
      </c>
      <c r="K2739" s="10">
        <f t="shared" si="254"/>
        <v>2014</v>
      </c>
      <c r="L2739">
        <v>1386108087</v>
      </c>
      <c r="M2739" s="14">
        <f t="shared" si="255"/>
        <v>41611.917673611111</v>
      </c>
      <c r="N2739" s="10">
        <f t="shared" si="256"/>
        <v>2013</v>
      </c>
      <c r="O2739" t="b">
        <v>0</v>
      </c>
      <c r="P2739">
        <v>456</v>
      </c>
      <c r="Q2739" s="10">
        <f t="shared" si="252"/>
        <v>246</v>
      </c>
      <c r="R2739" s="10">
        <f t="shared" si="257"/>
        <v>161.88</v>
      </c>
      <c r="S2739" t="b">
        <v>1</v>
      </c>
      <c r="T2739" t="s">
        <v>8293</v>
      </c>
      <c r="U2739" s="12" t="s">
        <v>8328</v>
      </c>
      <c r="V2739" t="s">
        <v>8358</v>
      </c>
    </row>
    <row r="2740" spans="1:22" ht="45" hidden="1" x14ac:dyDescent="0.25">
      <c r="A2740">
        <v>2738</v>
      </c>
      <c r="B2740" s="3" t="s">
        <v>2738</v>
      </c>
      <c r="C2740" s="9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f t="shared" si="253"/>
        <v>42680.143564814818</v>
      </c>
      <c r="K2740" s="10">
        <f t="shared" si="254"/>
        <v>2016</v>
      </c>
      <c r="L2740">
        <v>1473218804</v>
      </c>
      <c r="M2740" s="14">
        <f t="shared" si="255"/>
        <v>42620.143564814818</v>
      </c>
      <c r="N2740" s="10">
        <f t="shared" si="256"/>
        <v>2016</v>
      </c>
      <c r="O2740" t="b">
        <v>0</v>
      </c>
      <c r="P2740">
        <v>15</v>
      </c>
      <c r="Q2740" s="10">
        <f t="shared" si="252"/>
        <v>148</v>
      </c>
      <c r="R2740" s="10">
        <f t="shared" si="257"/>
        <v>493.13</v>
      </c>
      <c r="S2740" t="b">
        <v>1</v>
      </c>
      <c r="T2740" t="s">
        <v>8293</v>
      </c>
      <c r="U2740" s="12" t="s">
        <v>8328</v>
      </c>
      <c r="V2740" t="s">
        <v>8358</v>
      </c>
    </row>
    <row r="2741" spans="1:22" ht="60" hidden="1" x14ac:dyDescent="0.25">
      <c r="A2741">
        <v>2739</v>
      </c>
      <c r="B2741" s="3" t="s">
        <v>2739</v>
      </c>
      <c r="C2741" s="9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f t="shared" si="253"/>
        <v>41764.887928240743</v>
      </c>
      <c r="K2741" s="10">
        <f t="shared" si="254"/>
        <v>2014</v>
      </c>
      <c r="L2741">
        <v>1395436717</v>
      </c>
      <c r="M2741" s="14">
        <f t="shared" si="255"/>
        <v>41719.887928240743</v>
      </c>
      <c r="N2741" s="10">
        <f t="shared" si="256"/>
        <v>2014</v>
      </c>
      <c r="O2741" t="b">
        <v>0</v>
      </c>
      <c r="P2741">
        <v>191</v>
      </c>
      <c r="Q2741" s="10">
        <f t="shared" si="252"/>
        <v>384</v>
      </c>
      <c r="R2741" s="10">
        <f t="shared" si="257"/>
        <v>22.12</v>
      </c>
      <c r="S2741" t="b">
        <v>1</v>
      </c>
      <c r="T2741" t="s">
        <v>8293</v>
      </c>
      <c r="U2741" s="12" t="s">
        <v>8328</v>
      </c>
      <c r="V2741" t="s">
        <v>8358</v>
      </c>
    </row>
    <row r="2742" spans="1:22" ht="45" hidden="1" x14ac:dyDescent="0.25">
      <c r="A2742">
        <v>2740</v>
      </c>
      <c r="B2742" s="3" t="s">
        <v>2740</v>
      </c>
      <c r="C2742" s="9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f t="shared" si="253"/>
        <v>42074.99018518519</v>
      </c>
      <c r="K2742" s="10">
        <f t="shared" si="254"/>
        <v>2015</v>
      </c>
      <c r="L2742">
        <v>1423529152</v>
      </c>
      <c r="M2742" s="14">
        <f t="shared" si="255"/>
        <v>42045.031851851847</v>
      </c>
      <c r="N2742" s="10">
        <f t="shared" si="256"/>
        <v>2015</v>
      </c>
      <c r="O2742" t="b">
        <v>0</v>
      </c>
      <c r="P2742">
        <v>17</v>
      </c>
      <c r="Q2742" s="10">
        <f t="shared" si="252"/>
        <v>103</v>
      </c>
      <c r="R2742" s="10">
        <f t="shared" si="257"/>
        <v>18.239999999999998</v>
      </c>
      <c r="S2742" t="b">
        <v>1</v>
      </c>
      <c r="T2742" t="s">
        <v>8293</v>
      </c>
      <c r="U2742" s="12" t="s">
        <v>8328</v>
      </c>
      <c r="V2742" t="s">
        <v>8358</v>
      </c>
    </row>
    <row r="2743" spans="1:22" ht="30" hidden="1" x14ac:dyDescent="0.25">
      <c r="A2743">
        <v>2741</v>
      </c>
      <c r="B2743" s="3" t="s">
        <v>2741</v>
      </c>
      <c r="C2743" s="9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f t="shared" si="253"/>
        <v>41932.088194444441</v>
      </c>
      <c r="K2743" s="10">
        <f t="shared" si="254"/>
        <v>2014</v>
      </c>
      <c r="L2743">
        <v>1412005602</v>
      </c>
      <c r="M2743" s="14">
        <f t="shared" si="255"/>
        <v>41911.657430555555</v>
      </c>
      <c r="N2743" s="10">
        <f t="shared" si="256"/>
        <v>2014</v>
      </c>
      <c r="O2743" t="b">
        <v>0</v>
      </c>
      <c r="P2743">
        <v>4</v>
      </c>
      <c r="Q2743" s="10">
        <f t="shared" si="252"/>
        <v>0</v>
      </c>
      <c r="R2743" s="10">
        <f t="shared" si="257"/>
        <v>8.75</v>
      </c>
      <c r="S2743" t="b">
        <v>0</v>
      </c>
      <c r="T2743" t="s">
        <v>8302</v>
      </c>
      <c r="U2743" s="12" t="s">
        <v>8331</v>
      </c>
      <c r="V2743" t="s">
        <v>8366</v>
      </c>
    </row>
    <row r="2744" spans="1:22" ht="45" hidden="1" x14ac:dyDescent="0.25">
      <c r="A2744">
        <v>2742</v>
      </c>
      <c r="B2744" s="3" t="s">
        <v>2742</v>
      </c>
      <c r="C2744" s="9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f t="shared" si="253"/>
        <v>41044.719756944447</v>
      </c>
      <c r="K2744" s="10">
        <f t="shared" si="254"/>
        <v>2012</v>
      </c>
      <c r="L2744">
        <v>1335892587</v>
      </c>
      <c r="M2744" s="14">
        <f t="shared" si="255"/>
        <v>41030.719756944447</v>
      </c>
      <c r="N2744" s="10">
        <f t="shared" si="256"/>
        <v>2012</v>
      </c>
      <c r="O2744" t="b">
        <v>0</v>
      </c>
      <c r="P2744">
        <v>18</v>
      </c>
      <c r="Q2744" s="10">
        <f t="shared" si="252"/>
        <v>29</v>
      </c>
      <c r="R2744" s="10">
        <f t="shared" si="257"/>
        <v>40.61</v>
      </c>
      <c r="S2744" t="b">
        <v>0</v>
      </c>
      <c r="T2744" t="s">
        <v>8302</v>
      </c>
      <c r="U2744" s="12" t="s">
        <v>8331</v>
      </c>
      <c r="V2744" t="s">
        <v>8366</v>
      </c>
    </row>
    <row r="2745" spans="1:22" ht="60" hidden="1" x14ac:dyDescent="0.25">
      <c r="A2745">
        <v>2743</v>
      </c>
      <c r="B2745" s="3" t="s">
        <v>2743</v>
      </c>
      <c r="C2745" s="9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f t="shared" si="253"/>
        <v>42662.328784722224</v>
      </c>
      <c r="K2745" s="10">
        <f t="shared" si="254"/>
        <v>2016</v>
      </c>
      <c r="L2745">
        <v>1474271607</v>
      </c>
      <c r="M2745" s="14">
        <f t="shared" si="255"/>
        <v>42632.328784722224</v>
      </c>
      <c r="N2745" s="10">
        <f t="shared" si="256"/>
        <v>2016</v>
      </c>
      <c r="O2745" t="b">
        <v>0</v>
      </c>
      <c r="P2745">
        <v>0</v>
      </c>
      <c r="Q2745" s="10">
        <f t="shared" si="252"/>
        <v>0</v>
      </c>
      <c r="R2745" s="10">
        <f t="shared" si="257"/>
        <v>0</v>
      </c>
      <c r="S2745" t="b">
        <v>0</v>
      </c>
      <c r="T2745" t="s">
        <v>8302</v>
      </c>
      <c r="U2745" s="12" t="s">
        <v>8331</v>
      </c>
      <c r="V2745" t="s">
        <v>8366</v>
      </c>
    </row>
    <row r="2746" spans="1:22" ht="60" hidden="1" x14ac:dyDescent="0.25">
      <c r="A2746">
        <v>2744</v>
      </c>
      <c r="B2746" s="3" t="s">
        <v>2744</v>
      </c>
      <c r="C2746" s="9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f t="shared" si="253"/>
        <v>40968.062476851854</v>
      </c>
      <c r="K2746" s="10">
        <f t="shared" si="254"/>
        <v>2012</v>
      </c>
      <c r="L2746">
        <v>1327886998</v>
      </c>
      <c r="M2746" s="14">
        <f t="shared" si="255"/>
        <v>40938.062476851854</v>
      </c>
      <c r="N2746" s="10">
        <f t="shared" si="256"/>
        <v>2012</v>
      </c>
      <c r="O2746" t="b">
        <v>0</v>
      </c>
      <c r="P2746">
        <v>22</v>
      </c>
      <c r="Q2746" s="10">
        <f t="shared" si="252"/>
        <v>5</v>
      </c>
      <c r="R2746" s="10">
        <f t="shared" si="257"/>
        <v>37.950000000000003</v>
      </c>
      <c r="S2746" t="b">
        <v>0</v>
      </c>
      <c r="T2746" t="s">
        <v>8302</v>
      </c>
      <c r="U2746" s="12" t="s">
        <v>8331</v>
      </c>
      <c r="V2746" t="s">
        <v>8366</v>
      </c>
    </row>
    <row r="2747" spans="1:22" ht="60" hidden="1" x14ac:dyDescent="0.25">
      <c r="A2747">
        <v>2745</v>
      </c>
      <c r="B2747" s="3" t="s">
        <v>2745</v>
      </c>
      <c r="C2747" s="9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f t="shared" si="253"/>
        <v>41104.988055555557</v>
      </c>
      <c r="K2747" s="10">
        <f t="shared" si="254"/>
        <v>2012</v>
      </c>
      <c r="L2747">
        <v>1337125368</v>
      </c>
      <c r="M2747" s="14">
        <f t="shared" si="255"/>
        <v>41044.988055555557</v>
      </c>
      <c r="N2747" s="10">
        <f t="shared" si="256"/>
        <v>2012</v>
      </c>
      <c r="O2747" t="b">
        <v>0</v>
      </c>
      <c r="P2747">
        <v>49</v>
      </c>
      <c r="Q2747" s="10">
        <f t="shared" si="252"/>
        <v>22</v>
      </c>
      <c r="R2747" s="10">
        <f t="shared" si="257"/>
        <v>35.729999999999997</v>
      </c>
      <c r="S2747" t="b">
        <v>0</v>
      </c>
      <c r="T2747" t="s">
        <v>8302</v>
      </c>
      <c r="U2747" s="12" t="s">
        <v>8331</v>
      </c>
      <c r="V2747" t="s">
        <v>8366</v>
      </c>
    </row>
    <row r="2748" spans="1:22" ht="60" hidden="1" x14ac:dyDescent="0.25">
      <c r="A2748">
        <v>2746</v>
      </c>
      <c r="B2748" s="3" t="s">
        <v>2746</v>
      </c>
      <c r="C2748" s="9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f t="shared" si="253"/>
        <v>41880.781377314815</v>
      </c>
      <c r="K2748" s="10">
        <f t="shared" si="254"/>
        <v>2014</v>
      </c>
      <c r="L2748">
        <v>1406745911</v>
      </c>
      <c r="M2748" s="14">
        <f t="shared" si="255"/>
        <v>41850.781377314815</v>
      </c>
      <c r="N2748" s="10">
        <f t="shared" si="256"/>
        <v>2014</v>
      </c>
      <c r="O2748" t="b">
        <v>0</v>
      </c>
      <c r="P2748">
        <v>19</v>
      </c>
      <c r="Q2748" s="10">
        <f t="shared" si="252"/>
        <v>27</v>
      </c>
      <c r="R2748" s="10">
        <f t="shared" si="257"/>
        <v>42.16</v>
      </c>
      <c r="S2748" t="b">
        <v>0</v>
      </c>
      <c r="T2748" t="s">
        <v>8302</v>
      </c>
      <c r="U2748" s="12" t="s">
        <v>8331</v>
      </c>
      <c r="V2748" t="s">
        <v>8366</v>
      </c>
    </row>
    <row r="2749" spans="1:22" ht="45" hidden="1" x14ac:dyDescent="0.25">
      <c r="A2749">
        <v>2747</v>
      </c>
      <c r="B2749" s="3" t="s">
        <v>2747</v>
      </c>
      <c r="C2749" s="9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f t="shared" si="253"/>
        <v>41076.131944444445</v>
      </c>
      <c r="K2749" s="10">
        <f t="shared" si="254"/>
        <v>2012</v>
      </c>
      <c r="L2749">
        <v>1337095997</v>
      </c>
      <c r="M2749" s="14">
        <f t="shared" si="255"/>
        <v>41044.64811342593</v>
      </c>
      <c r="N2749" s="10">
        <f t="shared" si="256"/>
        <v>2012</v>
      </c>
      <c r="O2749" t="b">
        <v>0</v>
      </c>
      <c r="P2749">
        <v>4</v>
      </c>
      <c r="Q2749" s="10">
        <f t="shared" si="252"/>
        <v>28</v>
      </c>
      <c r="R2749" s="10">
        <f t="shared" si="257"/>
        <v>35</v>
      </c>
      <c r="S2749" t="b">
        <v>0</v>
      </c>
      <c r="T2749" t="s">
        <v>8302</v>
      </c>
      <c r="U2749" s="12" t="s">
        <v>8331</v>
      </c>
      <c r="V2749" t="s">
        <v>8366</v>
      </c>
    </row>
    <row r="2750" spans="1:22" ht="45" hidden="1" x14ac:dyDescent="0.25">
      <c r="A2750">
        <v>2748</v>
      </c>
      <c r="B2750" s="3" t="s">
        <v>2748</v>
      </c>
      <c r="C2750" s="9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f t="shared" si="253"/>
        <v>42615.7106712963</v>
      </c>
      <c r="K2750" s="10">
        <f t="shared" si="254"/>
        <v>2016</v>
      </c>
      <c r="L2750">
        <v>1470243802</v>
      </c>
      <c r="M2750" s="14">
        <f t="shared" si="255"/>
        <v>42585.7106712963</v>
      </c>
      <c r="N2750" s="10">
        <f t="shared" si="256"/>
        <v>2016</v>
      </c>
      <c r="O2750" t="b">
        <v>0</v>
      </c>
      <c r="P2750">
        <v>4</v>
      </c>
      <c r="Q2750" s="10">
        <f t="shared" si="252"/>
        <v>1</v>
      </c>
      <c r="R2750" s="10">
        <f t="shared" si="257"/>
        <v>13.25</v>
      </c>
      <c r="S2750" t="b">
        <v>0</v>
      </c>
      <c r="T2750" t="s">
        <v>8302</v>
      </c>
      <c r="U2750" s="12" t="s">
        <v>8331</v>
      </c>
      <c r="V2750" t="s">
        <v>8366</v>
      </c>
    </row>
    <row r="2751" spans="1:22" ht="30" hidden="1" x14ac:dyDescent="0.25">
      <c r="A2751">
        <v>2749</v>
      </c>
      <c r="B2751" s="3" t="s">
        <v>2749</v>
      </c>
      <c r="C2751" s="9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f t="shared" si="253"/>
        <v>42098.757372685184</v>
      </c>
      <c r="K2751" s="10">
        <f t="shared" si="254"/>
        <v>2015</v>
      </c>
      <c r="L2751">
        <v>1425582637</v>
      </c>
      <c r="M2751" s="14">
        <f t="shared" si="255"/>
        <v>42068.799039351856</v>
      </c>
      <c r="N2751" s="10">
        <f t="shared" si="256"/>
        <v>2015</v>
      </c>
      <c r="O2751" t="b">
        <v>0</v>
      </c>
      <c r="P2751">
        <v>2</v>
      </c>
      <c r="Q2751" s="10">
        <f t="shared" si="252"/>
        <v>1</v>
      </c>
      <c r="R2751" s="10">
        <f t="shared" si="257"/>
        <v>55</v>
      </c>
      <c r="S2751" t="b">
        <v>0</v>
      </c>
      <c r="T2751" t="s">
        <v>8302</v>
      </c>
      <c r="U2751" s="12" t="s">
        <v>8331</v>
      </c>
      <c r="V2751" t="s">
        <v>8366</v>
      </c>
    </row>
    <row r="2752" spans="1:22" ht="45" hidden="1" x14ac:dyDescent="0.25">
      <c r="A2752">
        <v>2750</v>
      </c>
      <c r="B2752" s="3" t="s">
        <v>2750</v>
      </c>
      <c r="C2752" s="9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f t="shared" si="253"/>
        <v>41090.833333333336</v>
      </c>
      <c r="K2752" s="10">
        <f t="shared" si="254"/>
        <v>2012</v>
      </c>
      <c r="L2752">
        <v>1340055345</v>
      </c>
      <c r="M2752" s="14">
        <f t="shared" si="255"/>
        <v>41078.899826388886</v>
      </c>
      <c r="N2752" s="10">
        <f t="shared" si="256"/>
        <v>2012</v>
      </c>
      <c r="O2752" t="b">
        <v>0</v>
      </c>
      <c r="P2752">
        <v>0</v>
      </c>
      <c r="Q2752" s="10">
        <f t="shared" si="252"/>
        <v>0</v>
      </c>
      <c r="R2752" s="10">
        <f t="shared" si="257"/>
        <v>0</v>
      </c>
      <c r="S2752" t="b">
        <v>0</v>
      </c>
      <c r="T2752" t="s">
        <v>8302</v>
      </c>
      <c r="U2752" s="12" t="s">
        <v>8331</v>
      </c>
      <c r="V2752" t="s">
        <v>8366</v>
      </c>
    </row>
    <row r="2753" spans="1:22" ht="60" hidden="1" x14ac:dyDescent="0.25">
      <c r="A2753">
        <v>2751</v>
      </c>
      <c r="B2753" s="3" t="s">
        <v>2751</v>
      </c>
      <c r="C2753" s="9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f t="shared" si="253"/>
        <v>41807.887060185189</v>
      </c>
      <c r="K2753" s="10">
        <f t="shared" si="254"/>
        <v>2014</v>
      </c>
      <c r="L2753">
        <v>1397855842</v>
      </c>
      <c r="M2753" s="14">
        <f t="shared" si="255"/>
        <v>41747.887060185189</v>
      </c>
      <c r="N2753" s="10">
        <f t="shared" si="256"/>
        <v>2014</v>
      </c>
      <c r="O2753" t="b">
        <v>0</v>
      </c>
      <c r="P2753">
        <v>0</v>
      </c>
      <c r="Q2753" s="10">
        <f t="shared" si="252"/>
        <v>0</v>
      </c>
      <c r="R2753" s="10">
        <f t="shared" si="257"/>
        <v>0</v>
      </c>
      <c r="S2753" t="b">
        <v>0</v>
      </c>
      <c r="T2753" t="s">
        <v>8302</v>
      </c>
      <c r="U2753" s="12" t="s">
        <v>8331</v>
      </c>
      <c r="V2753" t="s">
        <v>8366</v>
      </c>
    </row>
    <row r="2754" spans="1:22" ht="60" hidden="1" x14ac:dyDescent="0.25">
      <c r="A2754">
        <v>2752</v>
      </c>
      <c r="B2754" s="3" t="s">
        <v>2752</v>
      </c>
      <c r="C2754" s="9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f t="shared" si="253"/>
        <v>40895.765092592592</v>
      </c>
      <c r="K2754" s="10">
        <f t="shared" si="254"/>
        <v>2011</v>
      </c>
      <c r="L2754">
        <v>1320776504</v>
      </c>
      <c r="M2754" s="14">
        <f t="shared" si="255"/>
        <v>40855.765092592592</v>
      </c>
      <c r="N2754" s="10">
        <f t="shared" si="256"/>
        <v>2011</v>
      </c>
      <c r="O2754" t="b">
        <v>0</v>
      </c>
      <c r="P2754">
        <v>14</v>
      </c>
      <c r="Q2754" s="10">
        <f t="shared" ref="Q2754:Q2817" si="258">ROUND(E2754/D2754*100,0)</f>
        <v>11</v>
      </c>
      <c r="R2754" s="10">
        <f t="shared" si="257"/>
        <v>39.29</v>
      </c>
      <c r="S2754" t="b">
        <v>0</v>
      </c>
      <c r="T2754" t="s">
        <v>8302</v>
      </c>
      <c r="U2754" s="12" t="s">
        <v>8331</v>
      </c>
      <c r="V2754" t="s">
        <v>8366</v>
      </c>
    </row>
    <row r="2755" spans="1:22" ht="45" hidden="1" x14ac:dyDescent="0.25">
      <c r="A2755">
        <v>2753</v>
      </c>
      <c r="B2755" s="3" t="s">
        <v>2753</v>
      </c>
      <c r="C2755" s="9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f t="shared" ref="J2755:J2818" si="259">(((I2755/60)/60/24)+DATE(1970,1,1))</f>
        <v>41147.900729166664</v>
      </c>
      <c r="K2755" s="10">
        <f t="shared" ref="K2755:K2818" si="260">YEAR(J2755)</f>
        <v>2012</v>
      </c>
      <c r="L2755">
        <v>1343425023</v>
      </c>
      <c r="M2755" s="14">
        <f t="shared" ref="M2755:M2818" si="261">(((L2755/60)/60/24)+DATE(1970,1,1))</f>
        <v>41117.900729166664</v>
      </c>
      <c r="N2755" s="10">
        <f t="shared" ref="N2755:N2818" si="262">YEAR(M2755)</f>
        <v>2012</v>
      </c>
      <c r="O2755" t="b">
        <v>0</v>
      </c>
      <c r="P2755">
        <v>8</v>
      </c>
      <c r="Q2755" s="10">
        <f t="shared" si="258"/>
        <v>19</v>
      </c>
      <c r="R2755" s="10">
        <f t="shared" ref="R2755:R2818" si="263">IFERROR(ROUND(E2755/P2755,2),0)</f>
        <v>47.5</v>
      </c>
      <c r="S2755" t="b">
        <v>0</v>
      </c>
      <c r="T2755" t="s">
        <v>8302</v>
      </c>
      <c r="U2755" s="12" t="s">
        <v>8331</v>
      </c>
      <c r="V2755" t="s">
        <v>8366</v>
      </c>
    </row>
    <row r="2756" spans="1:22" ht="45" hidden="1" x14ac:dyDescent="0.25">
      <c r="A2756">
        <v>2754</v>
      </c>
      <c r="B2756" s="3" t="s">
        <v>2754</v>
      </c>
      <c r="C2756" s="9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f t="shared" si="259"/>
        <v>41893.636006944449</v>
      </c>
      <c r="K2756" s="10">
        <f t="shared" si="260"/>
        <v>2014</v>
      </c>
      <c r="L2756">
        <v>1407856551</v>
      </c>
      <c r="M2756" s="14">
        <f t="shared" si="261"/>
        <v>41863.636006944449</v>
      </c>
      <c r="N2756" s="10">
        <f t="shared" si="262"/>
        <v>2014</v>
      </c>
      <c r="O2756" t="b">
        <v>0</v>
      </c>
      <c r="P2756">
        <v>0</v>
      </c>
      <c r="Q2756" s="10">
        <f t="shared" si="258"/>
        <v>0</v>
      </c>
      <c r="R2756" s="10">
        <f t="shared" si="263"/>
        <v>0</v>
      </c>
      <c r="S2756" t="b">
        <v>0</v>
      </c>
      <c r="T2756" t="s">
        <v>8302</v>
      </c>
      <c r="U2756" s="12" t="s">
        <v>8331</v>
      </c>
      <c r="V2756" t="s">
        <v>8366</v>
      </c>
    </row>
    <row r="2757" spans="1:22" ht="45" hidden="1" x14ac:dyDescent="0.25">
      <c r="A2757">
        <v>2755</v>
      </c>
      <c r="B2757" s="3" t="s">
        <v>2755</v>
      </c>
      <c r="C2757" s="9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f t="shared" si="259"/>
        <v>42102.790821759263</v>
      </c>
      <c r="K2757" s="10">
        <f t="shared" si="260"/>
        <v>2015</v>
      </c>
      <c r="L2757">
        <v>1425927527</v>
      </c>
      <c r="M2757" s="14">
        <f t="shared" si="261"/>
        <v>42072.790821759263</v>
      </c>
      <c r="N2757" s="10">
        <f t="shared" si="262"/>
        <v>2015</v>
      </c>
      <c r="O2757" t="b">
        <v>0</v>
      </c>
      <c r="P2757">
        <v>15</v>
      </c>
      <c r="Q2757" s="10">
        <f t="shared" si="258"/>
        <v>52</v>
      </c>
      <c r="R2757" s="10">
        <f t="shared" si="263"/>
        <v>17.329999999999998</v>
      </c>
      <c r="S2757" t="b">
        <v>0</v>
      </c>
      <c r="T2757" t="s">
        <v>8302</v>
      </c>
      <c r="U2757" s="12" t="s">
        <v>8331</v>
      </c>
      <c r="V2757" t="s">
        <v>8366</v>
      </c>
    </row>
    <row r="2758" spans="1:22" ht="45" hidden="1" x14ac:dyDescent="0.25">
      <c r="A2758">
        <v>2756</v>
      </c>
      <c r="B2758" s="3" t="s">
        <v>2756</v>
      </c>
      <c r="C2758" s="9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f t="shared" si="259"/>
        <v>41650.90047453704</v>
      </c>
      <c r="K2758" s="10">
        <f t="shared" si="260"/>
        <v>2014</v>
      </c>
      <c r="L2758">
        <v>1386884201</v>
      </c>
      <c r="M2758" s="14">
        <f t="shared" si="261"/>
        <v>41620.90047453704</v>
      </c>
      <c r="N2758" s="10">
        <f t="shared" si="262"/>
        <v>2013</v>
      </c>
      <c r="O2758" t="b">
        <v>0</v>
      </c>
      <c r="P2758">
        <v>33</v>
      </c>
      <c r="Q2758" s="10">
        <f t="shared" si="258"/>
        <v>10</v>
      </c>
      <c r="R2758" s="10">
        <f t="shared" si="263"/>
        <v>31.76</v>
      </c>
      <c r="S2758" t="b">
        <v>0</v>
      </c>
      <c r="T2758" t="s">
        <v>8302</v>
      </c>
      <c r="U2758" s="12" t="s">
        <v>8331</v>
      </c>
      <c r="V2758" t="s">
        <v>8366</v>
      </c>
    </row>
    <row r="2759" spans="1:22" ht="30" hidden="1" x14ac:dyDescent="0.25">
      <c r="A2759">
        <v>2757</v>
      </c>
      <c r="B2759" s="3" t="s">
        <v>2757</v>
      </c>
      <c r="C2759" s="9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f t="shared" si="259"/>
        <v>42588.65662037037</v>
      </c>
      <c r="K2759" s="10">
        <f t="shared" si="260"/>
        <v>2016</v>
      </c>
      <c r="L2759">
        <v>1469202332</v>
      </c>
      <c r="M2759" s="14">
        <f t="shared" si="261"/>
        <v>42573.65662037037</v>
      </c>
      <c r="N2759" s="10">
        <f t="shared" si="262"/>
        <v>2016</v>
      </c>
      <c r="O2759" t="b">
        <v>0</v>
      </c>
      <c r="P2759">
        <v>2</v>
      </c>
      <c r="Q2759" s="10">
        <f t="shared" si="258"/>
        <v>1</v>
      </c>
      <c r="R2759" s="10">
        <f t="shared" si="263"/>
        <v>5</v>
      </c>
      <c r="S2759" t="b">
        <v>0</v>
      </c>
      <c r="T2759" t="s">
        <v>8302</v>
      </c>
      <c r="U2759" s="12" t="s">
        <v>8331</v>
      </c>
      <c r="V2759" t="s">
        <v>8366</v>
      </c>
    </row>
    <row r="2760" spans="1:22" ht="60" hidden="1" x14ac:dyDescent="0.25">
      <c r="A2760">
        <v>2758</v>
      </c>
      <c r="B2760" s="3" t="s">
        <v>2758</v>
      </c>
      <c r="C2760" s="9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f t="shared" si="259"/>
        <v>42653.441932870366</v>
      </c>
      <c r="K2760" s="10">
        <f t="shared" si="260"/>
        <v>2016</v>
      </c>
      <c r="L2760">
        <v>1474886183</v>
      </c>
      <c r="M2760" s="14">
        <f t="shared" si="261"/>
        <v>42639.441932870366</v>
      </c>
      <c r="N2760" s="10">
        <f t="shared" si="262"/>
        <v>2016</v>
      </c>
      <c r="O2760" t="b">
        <v>0</v>
      </c>
      <c r="P2760">
        <v>6</v>
      </c>
      <c r="Q2760" s="10">
        <f t="shared" si="258"/>
        <v>12</v>
      </c>
      <c r="R2760" s="10">
        <f t="shared" si="263"/>
        <v>39</v>
      </c>
      <c r="S2760" t="b">
        <v>0</v>
      </c>
      <c r="T2760" t="s">
        <v>8302</v>
      </c>
      <c r="U2760" s="12" t="s">
        <v>8331</v>
      </c>
      <c r="V2760" t="s">
        <v>8366</v>
      </c>
    </row>
    <row r="2761" spans="1:22" ht="60" hidden="1" x14ac:dyDescent="0.25">
      <c r="A2761">
        <v>2759</v>
      </c>
      <c r="B2761" s="3" t="s">
        <v>2759</v>
      </c>
      <c r="C2761" s="9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f t="shared" si="259"/>
        <v>42567.36650462963</v>
      </c>
      <c r="K2761" s="10">
        <f t="shared" si="260"/>
        <v>2016</v>
      </c>
      <c r="L2761">
        <v>1464943666</v>
      </c>
      <c r="M2761" s="14">
        <f t="shared" si="261"/>
        <v>42524.36650462963</v>
      </c>
      <c r="N2761" s="10">
        <f t="shared" si="262"/>
        <v>2016</v>
      </c>
      <c r="O2761" t="b">
        <v>0</v>
      </c>
      <c r="P2761">
        <v>2</v>
      </c>
      <c r="Q2761" s="10">
        <f t="shared" si="258"/>
        <v>11</v>
      </c>
      <c r="R2761" s="10">
        <f t="shared" si="263"/>
        <v>52.5</v>
      </c>
      <c r="S2761" t="b">
        <v>0</v>
      </c>
      <c r="T2761" t="s">
        <v>8302</v>
      </c>
      <c r="U2761" s="12" t="s">
        <v>8331</v>
      </c>
      <c r="V2761" t="s">
        <v>8366</v>
      </c>
    </row>
    <row r="2762" spans="1:22" ht="60" hidden="1" x14ac:dyDescent="0.25">
      <c r="A2762">
        <v>2760</v>
      </c>
      <c r="B2762" s="3" t="s">
        <v>2760</v>
      </c>
      <c r="C2762" s="9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f t="shared" si="259"/>
        <v>41445.461319444446</v>
      </c>
      <c r="K2762" s="10">
        <f t="shared" si="260"/>
        <v>2013</v>
      </c>
      <c r="L2762">
        <v>1369134258</v>
      </c>
      <c r="M2762" s="14">
        <f t="shared" si="261"/>
        <v>41415.461319444446</v>
      </c>
      <c r="N2762" s="10">
        <f t="shared" si="262"/>
        <v>2013</v>
      </c>
      <c r="O2762" t="b">
        <v>0</v>
      </c>
      <c r="P2762">
        <v>0</v>
      </c>
      <c r="Q2762" s="10">
        <f t="shared" si="258"/>
        <v>0</v>
      </c>
      <c r="R2762" s="10">
        <f t="shared" si="263"/>
        <v>0</v>
      </c>
      <c r="S2762" t="b">
        <v>0</v>
      </c>
      <c r="T2762" t="s">
        <v>8302</v>
      </c>
      <c r="U2762" s="12" t="s">
        <v>8331</v>
      </c>
      <c r="V2762" t="s">
        <v>8366</v>
      </c>
    </row>
    <row r="2763" spans="1:22" ht="30" hidden="1" x14ac:dyDescent="0.25">
      <c r="A2763">
        <v>2761</v>
      </c>
      <c r="B2763" s="3" t="s">
        <v>2761</v>
      </c>
      <c r="C2763" s="9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f t="shared" si="259"/>
        <v>41277.063576388886</v>
      </c>
      <c r="K2763" s="10">
        <f t="shared" si="260"/>
        <v>2013</v>
      </c>
      <c r="L2763">
        <v>1354584693</v>
      </c>
      <c r="M2763" s="14">
        <f t="shared" si="261"/>
        <v>41247.063576388886</v>
      </c>
      <c r="N2763" s="10">
        <f t="shared" si="262"/>
        <v>2012</v>
      </c>
      <c r="O2763" t="b">
        <v>0</v>
      </c>
      <c r="P2763">
        <v>4</v>
      </c>
      <c r="Q2763" s="10">
        <f t="shared" si="258"/>
        <v>1</v>
      </c>
      <c r="R2763" s="10">
        <f t="shared" si="263"/>
        <v>9</v>
      </c>
      <c r="S2763" t="b">
        <v>0</v>
      </c>
      <c r="T2763" t="s">
        <v>8302</v>
      </c>
      <c r="U2763" s="12" t="s">
        <v>8331</v>
      </c>
      <c r="V2763" t="s">
        <v>8366</v>
      </c>
    </row>
    <row r="2764" spans="1:22" ht="45" hidden="1" x14ac:dyDescent="0.25">
      <c r="A2764">
        <v>2762</v>
      </c>
      <c r="B2764" s="3" t="s">
        <v>2762</v>
      </c>
      <c r="C2764" s="9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f t="shared" si="259"/>
        <v>40986.995312500003</v>
      </c>
      <c r="K2764" s="10">
        <f t="shared" si="260"/>
        <v>2012</v>
      </c>
      <c r="L2764">
        <v>1326934395</v>
      </c>
      <c r="M2764" s="14">
        <f t="shared" si="261"/>
        <v>40927.036979166667</v>
      </c>
      <c r="N2764" s="10">
        <f t="shared" si="262"/>
        <v>2012</v>
      </c>
      <c r="O2764" t="b">
        <v>0</v>
      </c>
      <c r="P2764">
        <v>1</v>
      </c>
      <c r="Q2764" s="10">
        <f t="shared" si="258"/>
        <v>1</v>
      </c>
      <c r="R2764" s="10">
        <f t="shared" si="263"/>
        <v>25</v>
      </c>
      <c r="S2764" t="b">
        <v>0</v>
      </c>
      <c r="T2764" t="s">
        <v>8302</v>
      </c>
      <c r="U2764" s="12" t="s">
        <v>8331</v>
      </c>
      <c r="V2764" t="s">
        <v>8366</v>
      </c>
    </row>
    <row r="2765" spans="1:22" ht="30" hidden="1" x14ac:dyDescent="0.25">
      <c r="A2765">
        <v>2763</v>
      </c>
      <c r="B2765" s="3" t="s">
        <v>2763</v>
      </c>
      <c r="C2765" s="9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f t="shared" si="259"/>
        <v>41418.579675925925</v>
      </c>
      <c r="K2765" s="10">
        <f t="shared" si="260"/>
        <v>2013</v>
      </c>
      <c r="L2765">
        <v>1365515684</v>
      </c>
      <c r="M2765" s="14">
        <f t="shared" si="261"/>
        <v>41373.579675925925</v>
      </c>
      <c r="N2765" s="10">
        <f t="shared" si="262"/>
        <v>2013</v>
      </c>
      <c r="O2765" t="b">
        <v>0</v>
      </c>
      <c r="P2765">
        <v>3</v>
      </c>
      <c r="Q2765" s="10">
        <f t="shared" si="258"/>
        <v>0</v>
      </c>
      <c r="R2765" s="10">
        <f t="shared" si="263"/>
        <v>30</v>
      </c>
      <c r="S2765" t="b">
        <v>0</v>
      </c>
      <c r="T2765" t="s">
        <v>8302</v>
      </c>
      <c r="U2765" s="12" t="s">
        <v>8331</v>
      </c>
      <c r="V2765" t="s">
        <v>8366</v>
      </c>
    </row>
    <row r="2766" spans="1:22" ht="60" hidden="1" x14ac:dyDescent="0.25">
      <c r="A2766">
        <v>2764</v>
      </c>
      <c r="B2766" s="3" t="s">
        <v>2764</v>
      </c>
      <c r="C2766" s="9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f t="shared" si="259"/>
        <v>41059.791666666664</v>
      </c>
      <c r="K2766" s="10">
        <f t="shared" si="260"/>
        <v>2012</v>
      </c>
      <c r="L2766">
        <v>1335855631</v>
      </c>
      <c r="M2766" s="14">
        <f t="shared" si="261"/>
        <v>41030.292025462964</v>
      </c>
      <c r="N2766" s="10">
        <f t="shared" si="262"/>
        <v>2012</v>
      </c>
      <c r="O2766" t="b">
        <v>0</v>
      </c>
      <c r="P2766">
        <v>4</v>
      </c>
      <c r="Q2766" s="10">
        <f t="shared" si="258"/>
        <v>1</v>
      </c>
      <c r="R2766" s="10">
        <f t="shared" si="263"/>
        <v>11.25</v>
      </c>
      <c r="S2766" t="b">
        <v>0</v>
      </c>
      <c r="T2766" t="s">
        <v>8302</v>
      </c>
      <c r="U2766" s="12" t="s">
        <v>8331</v>
      </c>
      <c r="V2766" t="s">
        <v>8366</v>
      </c>
    </row>
    <row r="2767" spans="1:22" ht="45" hidden="1" x14ac:dyDescent="0.25">
      <c r="A2767">
        <v>2765</v>
      </c>
      <c r="B2767" s="3" t="s">
        <v>2765</v>
      </c>
      <c r="C2767" s="9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f t="shared" si="259"/>
        <v>41210.579027777778</v>
      </c>
      <c r="K2767" s="10">
        <f t="shared" si="260"/>
        <v>2012</v>
      </c>
      <c r="L2767">
        <v>1350050028</v>
      </c>
      <c r="M2767" s="14">
        <f t="shared" si="261"/>
        <v>41194.579027777778</v>
      </c>
      <c r="N2767" s="10">
        <f t="shared" si="262"/>
        <v>2012</v>
      </c>
      <c r="O2767" t="b">
        <v>0</v>
      </c>
      <c r="P2767">
        <v>0</v>
      </c>
      <c r="Q2767" s="10">
        <f t="shared" si="258"/>
        <v>0</v>
      </c>
      <c r="R2767" s="10">
        <f t="shared" si="263"/>
        <v>0</v>
      </c>
      <c r="S2767" t="b">
        <v>0</v>
      </c>
      <c r="T2767" t="s">
        <v>8302</v>
      </c>
      <c r="U2767" s="12" t="s">
        <v>8331</v>
      </c>
      <c r="V2767" t="s">
        <v>8366</v>
      </c>
    </row>
    <row r="2768" spans="1:22" ht="60" hidden="1" x14ac:dyDescent="0.25">
      <c r="A2768">
        <v>2766</v>
      </c>
      <c r="B2768" s="3" t="s">
        <v>2766</v>
      </c>
      <c r="C2768" s="9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f t="shared" si="259"/>
        <v>40766.668032407404</v>
      </c>
      <c r="K2768" s="10">
        <f t="shared" si="260"/>
        <v>2011</v>
      </c>
      <c r="L2768">
        <v>1310486518</v>
      </c>
      <c r="M2768" s="14">
        <f t="shared" si="261"/>
        <v>40736.668032407404</v>
      </c>
      <c r="N2768" s="10">
        <f t="shared" si="262"/>
        <v>2011</v>
      </c>
      <c r="O2768" t="b">
        <v>0</v>
      </c>
      <c r="P2768">
        <v>4</v>
      </c>
      <c r="Q2768" s="10">
        <f t="shared" si="258"/>
        <v>2</v>
      </c>
      <c r="R2768" s="10">
        <f t="shared" si="263"/>
        <v>25</v>
      </c>
      <c r="S2768" t="b">
        <v>0</v>
      </c>
      <c r="T2768" t="s">
        <v>8302</v>
      </c>
      <c r="U2768" s="12" t="s">
        <v>8331</v>
      </c>
      <c r="V2768" t="s">
        <v>8366</v>
      </c>
    </row>
    <row r="2769" spans="1:22" ht="45" hidden="1" x14ac:dyDescent="0.25">
      <c r="A2769">
        <v>2767</v>
      </c>
      <c r="B2769" s="3" t="s">
        <v>2767</v>
      </c>
      <c r="C2769" s="9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f t="shared" si="259"/>
        <v>42232.958912037036</v>
      </c>
      <c r="K2769" s="10">
        <f t="shared" si="260"/>
        <v>2015</v>
      </c>
      <c r="L2769">
        <v>1434582050</v>
      </c>
      <c r="M2769" s="14">
        <f t="shared" si="261"/>
        <v>42172.958912037036</v>
      </c>
      <c r="N2769" s="10">
        <f t="shared" si="262"/>
        <v>2015</v>
      </c>
      <c r="O2769" t="b">
        <v>0</v>
      </c>
      <c r="P2769">
        <v>3</v>
      </c>
      <c r="Q2769" s="10">
        <f t="shared" si="258"/>
        <v>1</v>
      </c>
      <c r="R2769" s="10">
        <f t="shared" si="263"/>
        <v>11.33</v>
      </c>
      <c r="S2769" t="b">
        <v>0</v>
      </c>
      <c r="T2769" t="s">
        <v>8302</v>
      </c>
      <c r="U2769" s="12" t="s">
        <v>8331</v>
      </c>
      <c r="V2769" t="s">
        <v>8366</v>
      </c>
    </row>
    <row r="2770" spans="1:22" ht="45" hidden="1" x14ac:dyDescent="0.25">
      <c r="A2770">
        <v>2768</v>
      </c>
      <c r="B2770" s="3" t="s">
        <v>2768</v>
      </c>
      <c r="C2770" s="9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f t="shared" si="259"/>
        <v>40997.573182870372</v>
      </c>
      <c r="K2770" s="10">
        <f t="shared" si="260"/>
        <v>2012</v>
      </c>
      <c r="L2770">
        <v>1330440323</v>
      </c>
      <c r="M2770" s="14">
        <f t="shared" si="261"/>
        <v>40967.614849537036</v>
      </c>
      <c r="N2770" s="10">
        <f t="shared" si="262"/>
        <v>2012</v>
      </c>
      <c r="O2770" t="b">
        <v>0</v>
      </c>
      <c r="P2770">
        <v>34</v>
      </c>
      <c r="Q2770" s="10">
        <f t="shared" si="258"/>
        <v>14</v>
      </c>
      <c r="R2770" s="10">
        <f t="shared" si="263"/>
        <v>29.47</v>
      </c>
      <c r="S2770" t="b">
        <v>0</v>
      </c>
      <c r="T2770" t="s">
        <v>8302</v>
      </c>
      <c r="U2770" s="12" t="s">
        <v>8331</v>
      </c>
      <c r="V2770" t="s">
        <v>8366</v>
      </c>
    </row>
    <row r="2771" spans="1:22" ht="45" hidden="1" x14ac:dyDescent="0.25">
      <c r="A2771">
        <v>2769</v>
      </c>
      <c r="B2771" s="3" t="s">
        <v>2769</v>
      </c>
      <c r="C2771" s="9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f t="shared" si="259"/>
        <v>41795.826273148145</v>
      </c>
      <c r="K2771" s="10">
        <f t="shared" si="260"/>
        <v>2014</v>
      </c>
      <c r="L2771">
        <v>1397677790</v>
      </c>
      <c r="M2771" s="14">
        <f t="shared" si="261"/>
        <v>41745.826273148145</v>
      </c>
      <c r="N2771" s="10">
        <f t="shared" si="262"/>
        <v>2014</v>
      </c>
      <c r="O2771" t="b">
        <v>0</v>
      </c>
      <c r="P2771">
        <v>2</v>
      </c>
      <c r="Q2771" s="10">
        <f t="shared" si="258"/>
        <v>0</v>
      </c>
      <c r="R2771" s="10">
        <f t="shared" si="263"/>
        <v>1</v>
      </c>
      <c r="S2771" t="b">
        <v>0</v>
      </c>
      <c r="T2771" t="s">
        <v>8302</v>
      </c>
      <c r="U2771" s="12" t="s">
        <v>8331</v>
      </c>
      <c r="V2771" t="s">
        <v>8366</v>
      </c>
    </row>
    <row r="2772" spans="1:22" ht="60" hidden="1" x14ac:dyDescent="0.25">
      <c r="A2772">
        <v>2770</v>
      </c>
      <c r="B2772" s="3" t="s">
        <v>2770</v>
      </c>
      <c r="C2772" s="9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f t="shared" si="259"/>
        <v>41716.663541666669</v>
      </c>
      <c r="K2772" s="10">
        <f t="shared" si="260"/>
        <v>2014</v>
      </c>
      <c r="L2772">
        <v>1392569730</v>
      </c>
      <c r="M2772" s="14">
        <f t="shared" si="261"/>
        <v>41686.705208333333</v>
      </c>
      <c r="N2772" s="10">
        <f t="shared" si="262"/>
        <v>2014</v>
      </c>
      <c r="O2772" t="b">
        <v>0</v>
      </c>
      <c r="P2772">
        <v>33</v>
      </c>
      <c r="Q2772" s="10">
        <f t="shared" si="258"/>
        <v>10</v>
      </c>
      <c r="R2772" s="10">
        <f t="shared" si="263"/>
        <v>63.1</v>
      </c>
      <c r="S2772" t="b">
        <v>0</v>
      </c>
      <c r="T2772" t="s">
        <v>8302</v>
      </c>
      <c r="U2772" s="12" t="s">
        <v>8331</v>
      </c>
      <c r="V2772" t="s">
        <v>8366</v>
      </c>
    </row>
    <row r="2773" spans="1:22" ht="60" hidden="1" x14ac:dyDescent="0.25">
      <c r="A2773">
        <v>2771</v>
      </c>
      <c r="B2773" s="3" t="s">
        <v>2771</v>
      </c>
      <c r="C2773" s="9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f t="shared" si="259"/>
        <v>41306.708333333336</v>
      </c>
      <c r="K2773" s="10">
        <f t="shared" si="260"/>
        <v>2013</v>
      </c>
      <c r="L2773">
        <v>1355489140</v>
      </c>
      <c r="M2773" s="14">
        <f t="shared" si="261"/>
        <v>41257.531712962962</v>
      </c>
      <c r="N2773" s="10">
        <f t="shared" si="262"/>
        <v>2012</v>
      </c>
      <c r="O2773" t="b">
        <v>0</v>
      </c>
      <c r="P2773">
        <v>0</v>
      </c>
      <c r="Q2773" s="10">
        <f t="shared" si="258"/>
        <v>0</v>
      </c>
      <c r="R2773" s="10">
        <f t="shared" si="263"/>
        <v>0</v>
      </c>
      <c r="S2773" t="b">
        <v>0</v>
      </c>
      <c r="T2773" t="s">
        <v>8302</v>
      </c>
      <c r="U2773" s="12" t="s">
        <v>8331</v>
      </c>
      <c r="V2773" t="s">
        <v>8366</v>
      </c>
    </row>
    <row r="2774" spans="1:22" ht="45" hidden="1" x14ac:dyDescent="0.25">
      <c r="A2774">
        <v>2772</v>
      </c>
      <c r="B2774" s="3" t="s">
        <v>2772</v>
      </c>
      <c r="C2774" s="9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f t="shared" si="259"/>
        <v>41552.869143518517</v>
      </c>
      <c r="K2774" s="10">
        <f t="shared" si="260"/>
        <v>2013</v>
      </c>
      <c r="L2774">
        <v>1379710294</v>
      </c>
      <c r="M2774" s="14">
        <f t="shared" si="261"/>
        <v>41537.869143518517</v>
      </c>
      <c r="N2774" s="10">
        <f t="shared" si="262"/>
        <v>2013</v>
      </c>
      <c r="O2774" t="b">
        <v>0</v>
      </c>
      <c r="P2774">
        <v>0</v>
      </c>
      <c r="Q2774" s="10">
        <f t="shared" si="258"/>
        <v>0</v>
      </c>
      <c r="R2774" s="10">
        <f t="shared" si="263"/>
        <v>0</v>
      </c>
      <c r="S2774" t="b">
        <v>0</v>
      </c>
      <c r="T2774" t="s">
        <v>8302</v>
      </c>
      <c r="U2774" s="12" t="s">
        <v>8331</v>
      </c>
      <c r="V2774" t="s">
        <v>8366</v>
      </c>
    </row>
    <row r="2775" spans="1:22" ht="45" hidden="1" x14ac:dyDescent="0.25">
      <c r="A2775">
        <v>2773</v>
      </c>
      <c r="B2775" s="3" t="s">
        <v>2773</v>
      </c>
      <c r="C2775" s="9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f t="shared" si="259"/>
        <v>42484.86482638889</v>
      </c>
      <c r="K2775" s="10">
        <f t="shared" si="260"/>
        <v>2016</v>
      </c>
      <c r="L2775">
        <v>1460666721</v>
      </c>
      <c r="M2775" s="14">
        <f t="shared" si="261"/>
        <v>42474.86482638889</v>
      </c>
      <c r="N2775" s="10">
        <f t="shared" si="262"/>
        <v>2016</v>
      </c>
      <c r="O2775" t="b">
        <v>0</v>
      </c>
      <c r="P2775">
        <v>1</v>
      </c>
      <c r="Q2775" s="10">
        <f t="shared" si="258"/>
        <v>0</v>
      </c>
      <c r="R2775" s="10">
        <f t="shared" si="263"/>
        <v>1</v>
      </c>
      <c r="S2775" t="b">
        <v>0</v>
      </c>
      <c r="T2775" t="s">
        <v>8302</v>
      </c>
      <c r="U2775" s="12" t="s">
        <v>8331</v>
      </c>
      <c r="V2775" t="s">
        <v>8366</v>
      </c>
    </row>
    <row r="2776" spans="1:22" ht="60" hidden="1" x14ac:dyDescent="0.25">
      <c r="A2776">
        <v>2774</v>
      </c>
      <c r="B2776" s="3" t="s">
        <v>2774</v>
      </c>
      <c r="C2776" s="9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f t="shared" si="259"/>
        <v>41341.126481481479</v>
      </c>
      <c r="K2776" s="10">
        <f t="shared" si="260"/>
        <v>2013</v>
      </c>
      <c r="L2776">
        <v>1360119728</v>
      </c>
      <c r="M2776" s="14">
        <f t="shared" si="261"/>
        <v>41311.126481481479</v>
      </c>
      <c r="N2776" s="10">
        <f t="shared" si="262"/>
        <v>2013</v>
      </c>
      <c r="O2776" t="b">
        <v>0</v>
      </c>
      <c r="P2776">
        <v>13</v>
      </c>
      <c r="Q2776" s="10">
        <f t="shared" si="258"/>
        <v>14</v>
      </c>
      <c r="R2776" s="10">
        <f t="shared" si="263"/>
        <v>43.85</v>
      </c>
      <c r="S2776" t="b">
        <v>0</v>
      </c>
      <c r="T2776" t="s">
        <v>8302</v>
      </c>
      <c r="U2776" s="12" t="s">
        <v>8331</v>
      </c>
      <c r="V2776" t="s">
        <v>8366</v>
      </c>
    </row>
    <row r="2777" spans="1:22" ht="45" hidden="1" x14ac:dyDescent="0.25">
      <c r="A2777">
        <v>2775</v>
      </c>
      <c r="B2777" s="3" t="s">
        <v>2775</v>
      </c>
      <c r="C2777" s="9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f t="shared" si="259"/>
        <v>40893.013356481482</v>
      </c>
      <c r="K2777" s="10">
        <f t="shared" si="260"/>
        <v>2011</v>
      </c>
      <c r="L2777">
        <v>1321402754</v>
      </c>
      <c r="M2777" s="14">
        <f t="shared" si="261"/>
        <v>40863.013356481482</v>
      </c>
      <c r="N2777" s="10">
        <f t="shared" si="262"/>
        <v>2011</v>
      </c>
      <c r="O2777" t="b">
        <v>0</v>
      </c>
      <c r="P2777">
        <v>2</v>
      </c>
      <c r="Q2777" s="10">
        <f t="shared" si="258"/>
        <v>3</v>
      </c>
      <c r="R2777" s="10">
        <f t="shared" si="263"/>
        <v>75</v>
      </c>
      <c r="S2777" t="b">
        <v>0</v>
      </c>
      <c r="T2777" t="s">
        <v>8302</v>
      </c>
      <c r="U2777" s="12" t="s">
        <v>8331</v>
      </c>
      <c r="V2777" t="s">
        <v>8366</v>
      </c>
    </row>
    <row r="2778" spans="1:22" ht="60" hidden="1" x14ac:dyDescent="0.25">
      <c r="A2778">
        <v>2776</v>
      </c>
      <c r="B2778" s="3" t="s">
        <v>2776</v>
      </c>
      <c r="C2778" s="9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f t="shared" si="259"/>
        <v>42167.297175925924</v>
      </c>
      <c r="K2778" s="10">
        <f t="shared" si="260"/>
        <v>2015</v>
      </c>
      <c r="L2778">
        <v>1431414476</v>
      </c>
      <c r="M2778" s="14">
        <f t="shared" si="261"/>
        <v>42136.297175925924</v>
      </c>
      <c r="N2778" s="10">
        <f t="shared" si="262"/>
        <v>2015</v>
      </c>
      <c r="O2778" t="b">
        <v>0</v>
      </c>
      <c r="P2778">
        <v>36</v>
      </c>
      <c r="Q2778" s="10">
        <f t="shared" si="258"/>
        <v>8</v>
      </c>
      <c r="R2778" s="10">
        <f t="shared" si="263"/>
        <v>45.97</v>
      </c>
      <c r="S2778" t="b">
        <v>0</v>
      </c>
      <c r="T2778" t="s">
        <v>8302</v>
      </c>
      <c r="U2778" s="12" t="s">
        <v>8331</v>
      </c>
      <c r="V2778" t="s">
        <v>8366</v>
      </c>
    </row>
    <row r="2779" spans="1:22" ht="60" hidden="1" x14ac:dyDescent="0.25">
      <c r="A2779">
        <v>2777</v>
      </c>
      <c r="B2779" s="3" t="s">
        <v>2777</v>
      </c>
      <c r="C2779" s="9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f t="shared" si="259"/>
        <v>42202.669027777782</v>
      </c>
      <c r="K2779" s="10">
        <f t="shared" si="260"/>
        <v>2015</v>
      </c>
      <c r="L2779">
        <v>1434557004</v>
      </c>
      <c r="M2779" s="14">
        <f t="shared" si="261"/>
        <v>42172.669027777782</v>
      </c>
      <c r="N2779" s="10">
        <f t="shared" si="262"/>
        <v>2015</v>
      </c>
      <c r="O2779" t="b">
        <v>0</v>
      </c>
      <c r="P2779">
        <v>1</v>
      </c>
      <c r="Q2779" s="10">
        <f t="shared" si="258"/>
        <v>0</v>
      </c>
      <c r="R2779" s="10">
        <f t="shared" si="263"/>
        <v>10</v>
      </c>
      <c r="S2779" t="b">
        <v>0</v>
      </c>
      <c r="T2779" t="s">
        <v>8302</v>
      </c>
      <c r="U2779" s="12" t="s">
        <v>8331</v>
      </c>
      <c r="V2779" t="s">
        <v>8366</v>
      </c>
    </row>
    <row r="2780" spans="1:22" ht="60" hidden="1" x14ac:dyDescent="0.25">
      <c r="A2780">
        <v>2778</v>
      </c>
      <c r="B2780" s="3" t="s">
        <v>2778</v>
      </c>
      <c r="C2780" s="9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f t="shared" si="259"/>
        <v>41876.978078703702</v>
      </c>
      <c r="K2780" s="10">
        <f t="shared" si="260"/>
        <v>2014</v>
      </c>
      <c r="L2780">
        <v>1406417306</v>
      </c>
      <c r="M2780" s="14">
        <f t="shared" si="261"/>
        <v>41846.978078703702</v>
      </c>
      <c r="N2780" s="10">
        <f t="shared" si="262"/>
        <v>2014</v>
      </c>
      <c r="O2780" t="b">
        <v>0</v>
      </c>
      <c r="P2780">
        <v>15</v>
      </c>
      <c r="Q2780" s="10">
        <f t="shared" si="258"/>
        <v>26</v>
      </c>
      <c r="R2780" s="10">
        <f t="shared" si="263"/>
        <v>93.67</v>
      </c>
      <c r="S2780" t="b">
        <v>0</v>
      </c>
      <c r="T2780" t="s">
        <v>8302</v>
      </c>
      <c r="U2780" s="12" t="s">
        <v>8331</v>
      </c>
      <c r="V2780" t="s">
        <v>8366</v>
      </c>
    </row>
    <row r="2781" spans="1:22" ht="45" hidden="1" x14ac:dyDescent="0.25">
      <c r="A2781">
        <v>2779</v>
      </c>
      <c r="B2781" s="3" t="s">
        <v>2779</v>
      </c>
      <c r="C2781" s="9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f t="shared" si="259"/>
        <v>42330.627557870372</v>
      </c>
      <c r="K2781" s="10">
        <f t="shared" si="260"/>
        <v>2015</v>
      </c>
      <c r="L2781">
        <v>1445609021</v>
      </c>
      <c r="M2781" s="14">
        <f t="shared" si="261"/>
        <v>42300.585891203707</v>
      </c>
      <c r="N2781" s="10">
        <f t="shared" si="262"/>
        <v>2015</v>
      </c>
      <c r="O2781" t="b">
        <v>0</v>
      </c>
      <c r="P2781">
        <v>1</v>
      </c>
      <c r="Q2781" s="10">
        <f t="shared" si="258"/>
        <v>2</v>
      </c>
      <c r="R2781" s="10">
        <f t="shared" si="263"/>
        <v>53</v>
      </c>
      <c r="S2781" t="b">
        <v>0</v>
      </c>
      <c r="T2781" t="s">
        <v>8302</v>
      </c>
      <c r="U2781" s="12" t="s">
        <v>8331</v>
      </c>
      <c r="V2781" t="s">
        <v>8366</v>
      </c>
    </row>
    <row r="2782" spans="1:22" ht="45" hidden="1" x14ac:dyDescent="0.25">
      <c r="A2782">
        <v>2780</v>
      </c>
      <c r="B2782" s="3" t="s">
        <v>2780</v>
      </c>
      <c r="C2782" s="9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f t="shared" si="259"/>
        <v>42804.447777777779</v>
      </c>
      <c r="K2782" s="10">
        <f t="shared" si="260"/>
        <v>2017</v>
      </c>
      <c r="L2782">
        <v>1486550688</v>
      </c>
      <c r="M2782" s="14">
        <f t="shared" si="261"/>
        <v>42774.447777777779</v>
      </c>
      <c r="N2782" s="10">
        <f t="shared" si="262"/>
        <v>2017</v>
      </c>
      <c r="O2782" t="b">
        <v>0</v>
      </c>
      <c r="P2782">
        <v>0</v>
      </c>
      <c r="Q2782" s="10">
        <f t="shared" si="258"/>
        <v>0</v>
      </c>
      <c r="R2782" s="10">
        <f t="shared" si="263"/>
        <v>0</v>
      </c>
      <c r="S2782" t="b">
        <v>0</v>
      </c>
      <c r="T2782" t="s">
        <v>8302</v>
      </c>
      <c r="U2782" s="12" t="s">
        <v>8331</v>
      </c>
      <c r="V2782" t="s">
        <v>8366</v>
      </c>
    </row>
    <row r="2783" spans="1:22" ht="45" x14ac:dyDescent="0.25">
      <c r="A2783">
        <v>2781</v>
      </c>
      <c r="B2783" s="3" t="s">
        <v>2781</v>
      </c>
      <c r="C2783" s="9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f t="shared" si="259"/>
        <v>42047.291666666672</v>
      </c>
      <c r="K2783" s="10">
        <f t="shared" si="260"/>
        <v>2015</v>
      </c>
      <c r="L2783">
        <v>1421274954</v>
      </c>
      <c r="M2783" s="14">
        <f t="shared" si="261"/>
        <v>42018.94159722222</v>
      </c>
      <c r="N2783" s="10">
        <f t="shared" si="262"/>
        <v>2015</v>
      </c>
      <c r="O2783" t="b">
        <v>0</v>
      </c>
      <c r="P2783">
        <v>28</v>
      </c>
      <c r="Q2783" s="10">
        <f t="shared" si="258"/>
        <v>105</v>
      </c>
      <c r="R2783" s="10">
        <f t="shared" si="263"/>
        <v>47</v>
      </c>
      <c r="S2783" t="b">
        <v>1</v>
      </c>
      <c r="T2783" t="s">
        <v>8269</v>
      </c>
      <c r="U2783" s="12" t="s">
        <v>8310</v>
      </c>
      <c r="V2783" t="s">
        <v>8311</v>
      </c>
    </row>
    <row r="2784" spans="1:22" ht="45" x14ac:dyDescent="0.25">
      <c r="A2784">
        <v>2782</v>
      </c>
      <c r="B2784" s="3" t="s">
        <v>2782</v>
      </c>
      <c r="C2784" s="9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f t="shared" si="259"/>
        <v>42052.207638888889</v>
      </c>
      <c r="K2784" s="10">
        <f t="shared" si="260"/>
        <v>2015</v>
      </c>
      <c r="L2784">
        <v>1421964718</v>
      </c>
      <c r="M2784" s="14">
        <f t="shared" si="261"/>
        <v>42026.924976851849</v>
      </c>
      <c r="N2784" s="10">
        <f t="shared" si="262"/>
        <v>2015</v>
      </c>
      <c r="O2784" t="b">
        <v>0</v>
      </c>
      <c r="P2784">
        <v>18</v>
      </c>
      <c r="Q2784" s="10">
        <f t="shared" si="258"/>
        <v>120</v>
      </c>
      <c r="R2784" s="10">
        <f t="shared" si="263"/>
        <v>66.67</v>
      </c>
      <c r="S2784" t="b">
        <v>1</v>
      </c>
      <c r="T2784" t="s">
        <v>8269</v>
      </c>
      <c r="U2784" s="12" t="s">
        <v>8310</v>
      </c>
      <c r="V2784" t="s">
        <v>8311</v>
      </c>
    </row>
    <row r="2785" spans="1:22" ht="60" x14ac:dyDescent="0.25">
      <c r="A2785">
        <v>2783</v>
      </c>
      <c r="B2785" s="3" t="s">
        <v>2783</v>
      </c>
      <c r="C2785" s="9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f t="shared" si="259"/>
        <v>42117.535254629634</v>
      </c>
      <c r="K2785" s="10">
        <f t="shared" si="260"/>
        <v>2015</v>
      </c>
      <c r="L2785">
        <v>1428583846</v>
      </c>
      <c r="M2785" s="14">
        <f t="shared" si="261"/>
        <v>42103.535254629634</v>
      </c>
      <c r="N2785" s="10">
        <f t="shared" si="262"/>
        <v>2015</v>
      </c>
      <c r="O2785" t="b">
        <v>0</v>
      </c>
      <c r="P2785">
        <v>61</v>
      </c>
      <c r="Q2785" s="10">
        <f t="shared" si="258"/>
        <v>115</v>
      </c>
      <c r="R2785" s="10">
        <f t="shared" si="263"/>
        <v>18.77</v>
      </c>
      <c r="S2785" t="b">
        <v>1</v>
      </c>
      <c r="T2785" t="s">
        <v>8269</v>
      </c>
      <c r="U2785" s="12" t="s">
        <v>8310</v>
      </c>
      <c r="V2785" t="s">
        <v>8311</v>
      </c>
    </row>
    <row r="2786" spans="1:22" ht="45" x14ac:dyDescent="0.25">
      <c r="A2786">
        <v>2784</v>
      </c>
      <c r="B2786" s="3" t="s">
        <v>2784</v>
      </c>
      <c r="C2786" s="9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f t="shared" si="259"/>
        <v>41941.787534722222</v>
      </c>
      <c r="K2786" s="10">
        <f t="shared" si="260"/>
        <v>2014</v>
      </c>
      <c r="L2786">
        <v>1412794443</v>
      </c>
      <c r="M2786" s="14">
        <f t="shared" si="261"/>
        <v>41920.787534722222</v>
      </c>
      <c r="N2786" s="10">
        <f t="shared" si="262"/>
        <v>2014</v>
      </c>
      <c r="O2786" t="b">
        <v>0</v>
      </c>
      <c r="P2786">
        <v>108</v>
      </c>
      <c r="Q2786" s="10">
        <f t="shared" si="258"/>
        <v>119</v>
      </c>
      <c r="R2786" s="10">
        <f t="shared" si="263"/>
        <v>66.11</v>
      </c>
      <c r="S2786" t="b">
        <v>1</v>
      </c>
      <c r="T2786" t="s">
        <v>8269</v>
      </c>
      <c r="U2786" s="12" t="s">
        <v>8310</v>
      </c>
      <c r="V2786" t="s">
        <v>8311</v>
      </c>
    </row>
    <row r="2787" spans="1:22" ht="45" x14ac:dyDescent="0.25">
      <c r="A2787">
        <v>2785</v>
      </c>
      <c r="B2787" s="3" t="s">
        <v>2785</v>
      </c>
      <c r="C2787" s="9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f t="shared" si="259"/>
        <v>42587.875</v>
      </c>
      <c r="K2787" s="10">
        <f t="shared" si="260"/>
        <v>2016</v>
      </c>
      <c r="L2787">
        <v>1467865967</v>
      </c>
      <c r="M2787" s="14">
        <f t="shared" si="261"/>
        <v>42558.189432870371</v>
      </c>
      <c r="N2787" s="10">
        <f t="shared" si="262"/>
        <v>2016</v>
      </c>
      <c r="O2787" t="b">
        <v>0</v>
      </c>
      <c r="P2787">
        <v>142</v>
      </c>
      <c r="Q2787" s="10">
        <f t="shared" si="258"/>
        <v>105</v>
      </c>
      <c r="R2787" s="10">
        <f t="shared" si="263"/>
        <v>36.86</v>
      </c>
      <c r="S2787" t="b">
        <v>1</v>
      </c>
      <c r="T2787" t="s">
        <v>8269</v>
      </c>
      <c r="U2787" s="12" t="s">
        <v>8310</v>
      </c>
      <c r="V2787" t="s">
        <v>8311</v>
      </c>
    </row>
    <row r="2788" spans="1:22" ht="30" x14ac:dyDescent="0.25">
      <c r="A2788">
        <v>2786</v>
      </c>
      <c r="B2788" s="3" t="s">
        <v>2786</v>
      </c>
      <c r="C2788" s="9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f t="shared" si="259"/>
        <v>41829.569212962961</v>
      </c>
      <c r="K2788" s="10">
        <f t="shared" si="260"/>
        <v>2014</v>
      </c>
      <c r="L2788">
        <v>1403703580</v>
      </c>
      <c r="M2788" s="14">
        <f t="shared" si="261"/>
        <v>41815.569212962961</v>
      </c>
      <c r="N2788" s="10">
        <f t="shared" si="262"/>
        <v>2014</v>
      </c>
      <c r="O2788" t="b">
        <v>0</v>
      </c>
      <c r="P2788">
        <v>74</v>
      </c>
      <c r="Q2788" s="10">
        <f t="shared" si="258"/>
        <v>118</v>
      </c>
      <c r="R2788" s="10">
        <f t="shared" si="263"/>
        <v>39.81</v>
      </c>
      <c r="S2788" t="b">
        <v>1</v>
      </c>
      <c r="T2788" t="s">
        <v>8269</v>
      </c>
      <c r="U2788" s="12" t="s">
        <v>8310</v>
      </c>
      <c r="V2788" t="s">
        <v>8311</v>
      </c>
    </row>
    <row r="2789" spans="1:22" ht="60" x14ac:dyDescent="0.25">
      <c r="A2789">
        <v>2787</v>
      </c>
      <c r="B2789" s="3" t="s">
        <v>2787</v>
      </c>
      <c r="C2789" s="9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f t="shared" si="259"/>
        <v>41838.198518518519</v>
      </c>
      <c r="K2789" s="10">
        <f t="shared" si="260"/>
        <v>2014</v>
      </c>
      <c r="L2789">
        <v>1403066752</v>
      </c>
      <c r="M2789" s="14">
        <f t="shared" si="261"/>
        <v>41808.198518518519</v>
      </c>
      <c r="N2789" s="10">
        <f t="shared" si="262"/>
        <v>2014</v>
      </c>
      <c r="O2789" t="b">
        <v>0</v>
      </c>
      <c r="P2789">
        <v>38</v>
      </c>
      <c r="Q2789" s="10">
        <f t="shared" si="258"/>
        <v>120</v>
      </c>
      <c r="R2789" s="10">
        <f t="shared" si="263"/>
        <v>31.5</v>
      </c>
      <c r="S2789" t="b">
        <v>1</v>
      </c>
      <c r="T2789" t="s">
        <v>8269</v>
      </c>
      <c r="U2789" s="12" t="s">
        <v>8310</v>
      </c>
      <c r="V2789" t="s">
        <v>8311</v>
      </c>
    </row>
    <row r="2790" spans="1:22" ht="45" x14ac:dyDescent="0.25">
      <c r="A2790">
        <v>2788</v>
      </c>
      <c r="B2790" s="3" t="s">
        <v>2788</v>
      </c>
      <c r="C2790" s="9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f t="shared" si="259"/>
        <v>42580.701886574068</v>
      </c>
      <c r="K2790" s="10">
        <f t="shared" si="260"/>
        <v>2016</v>
      </c>
      <c r="L2790">
        <v>1467219043</v>
      </c>
      <c r="M2790" s="14">
        <f t="shared" si="261"/>
        <v>42550.701886574068</v>
      </c>
      <c r="N2790" s="10">
        <f t="shared" si="262"/>
        <v>2016</v>
      </c>
      <c r="O2790" t="b">
        <v>0</v>
      </c>
      <c r="P2790">
        <v>20</v>
      </c>
      <c r="Q2790" s="10">
        <f t="shared" si="258"/>
        <v>103</v>
      </c>
      <c r="R2790" s="10">
        <f t="shared" si="263"/>
        <v>102.5</v>
      </c>
      <c r="S2790" t="b">
        <v>1</v>
      </c>
      <c r="T2790" t="s">
        <v>8269</v>
      </c>
      <c r="U2790" s="12" t="s">
        <v>8310</v>
      </c>
      <c r="V2790" t="s">
        <v>8311</v>
      </c>
    </row>
    <row r="2791" spans="1:22" ht="30" x14ac:dyDescent="0.25">
      <c r="A2791">
        <v>2789</v>
      </c>
      <c r="B2791" s="3" t="s">
        <v>2789</v>
      </c>
      <c r="C2791" s="9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f t="shared" si="259"/>
        <v>42075.166666666672</v>
      </c>
      <c r="K2791" s="10">
        <f t="shared" si="260"/>
        <v>2015</v>
      </c>
      <c r="L2791">
        <v>1424477934</v>
      </c>
      <c r="M2791" s="14">
        <f t="shared" si="261"/>
        <v>42056.013124999998</v>
      </c>
      <c r="N2791" s="10">
        <f t="shared" si="262"/>
        <v>2015</v>
      </c>
      <c r="O2791" t="b">
        <v>0</v>
      </c>
      <c r="P2791">
        <v>24</v>
      </c>
      <c r="Q2791" s="10">
        <f t="shared" si="258"/>
        <v>101</v>
      </c>
      <c r="R2791" s="10">
        <f t="shared" si="263"/>
        <v>126.46</v>
      </c>
      <c r="S2791" t="b">
        <v>1</v>
      </c>
      <c r="T2791" t="s">
        <v>8269</v>
      </c>
      <c r="U2791" s="12" t="s">
        <v>8310</v>
      </c>
      <c r="V2791" t="s">
        <v>8311</v>
      </c>
    </row>
    <row r="2792" spans="1:22" ht="60" x14ac:dyDescent="0.25">
      <c r="A2792">
        <v>2790</v>
      </c>
      <c r="B2792" s="3" t="s">
        <v>2790</v>
      </c>
      <c r="C2792" s="9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f t="shared" si="259"/>
        <v>42046.938692129625</v>
      </c>
      <c r="K2792" s="10">
        <f t="shared" si="260"/>
        <v>2015</v>
      </c>
      <c r="L2792">
        <v>1421101903</v>
      </c>
      <c r="M2792" s="14">
        <f t="shared" si="261"/>
        <v>42016.938692129625</v>
      </c>
      <c r="N2792" s="10">
        <f t="shared" si="262"/>
        <v>2015</v>
      </c>
      <c r="O2792" t="b">
        <v>0</v>
      </c>
      <c r="P2792">
        <v>66</v>
      </c>
      <c r="Q2792" s="10">
        <f t="shared" si="258"/>
        <v>105</v>
      </c>
      <c r="R2792" s="10">
        <f t="shared" si="263"/>
        <v>47.88</v>
      </c>
      <c r="S2792" t="b">
        <v>1</v>
      </c>
      <c r="T2792" t="s">
        <v>8269</v>
      </c>
      <c r="U2792" s="12" t="s">
        <v>8310</v>
      </c>
      <c r="V2792" t="s">
        <v>8311</v>
      </c>
    </row>
    <row r="2793" spans="1:22" ht="60" x14ac:dyDescent="0.25">
      <c r="A2793">
        <v>2791</v>
      </c>
      <c r="B2793" s="3" t="s">
        <v>2791</v>
      </c>
      <c r="C2793" s="9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f t="shared" si="259"/>
        <v>42622.166666666672</v>
      </c>
      <c r="K2793" s="10">
        <f t="shared" si="260"/>
        <v>2016</v>
      </c>
      <c r="L2793">
        <v>1470778559</v>
      </c>
      <c r="M2793" s="14">
        <f t="shared" si="261"/>
        <v>42591.899988425925</v>
      </c>
      <c r="N2793" s="10">
        <f t="shared" si="262"/>
        <v>2016</v>
      </c>
      <c r="O2793" t="b">
        <v>0</v>
      </c>
      <c r="P2793">
        <v>28</v>
      </c>
      <c r="Q2793" s="10">
        <f t="shared" si="258"/>
        <v>103</v>
      </c>
      <c r="R2793" s="10">
        <f t="shared" si="263"/>
        <v>73.209999999999994</v>
      </c>
      <c r="S2793" t="b">
        <v>1</v>
      </c>
      <c r="T2793" t="s">
        <v>8269</v>
      </c>
      <c r="U2793" s="12" t="s">
        <v>8310</v>
      </c>
      <c r="V2793" t="s">
        <v>8311</v>
      </c>
    </row>
    <row r="2794" spans="1:22" ht="45" x14ac:dyDescent="0.25">
      <c r="A2794">
        <v>2792</v>
      </c>
      <c r="B2794" s="3" t="s">
        <v>2792</v>
      </c>
      <c r="C2794" s="9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f t="shared" si="259"/>
        <v>42228.231006944443</v>
      </c>
      <c r="K2794" s="10">
        <f t="shared" si="260"/>
        <v>2015</v>
      </c>
      <c r="L2794">
        <v>1435469559</v>
      </c>
      <c r="M2794" s="14">
        <f t="shared" si="261"/>
        <v>42183.231006944443</v>
      </c>
      <c r="N2794" s="10">
        <f t="shared" si="262"/>
        <v>2015</v>
      </c>
      <c r="O2794" t="b">
        <v>0</v>
      </c>
      <c r="P2794">
        <v>24</v>
      </c>
      <c r="Q2794" s="10">
        <f t="shared" si="258"/>
        <v>108</v>
      </c>
      <c r="R2794" s="10">
        <f t="shared" si="263"/>
        <v>89.67</v>
      </c>
      <c r="S2794" t="b">
        <v>1</v>
      </c>
      <c r="T2794" t="s">
        <v>8269</v>
      </c>
      <c r="U2794" s="12" t="s">
        <v>8310</v>
      </c>
      <c r="V2794" t="s">
        <v>8311</v>
      </c>
    </row>
    <row r="2795" spans="1:22" ht="60" x14ac:dyDescent="0.25">
      <c r="A2795">
        <v>2793</v>
      </c>
      <c r="B2795" s="3" t="s">
        <v>2793</v>
      </c>
      <c r="C2795" s="9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f t="shared" si="259"/>
        <v>42206.419039351851</v>
      </c>
      <c r="K2795" s="10">
        <f t="shared" si="260"/>
        <v>2015</v>
      </c>
      <c r="L2795">
        <v>1434881005</v>
      </c>
      <c r="M2795" s="14">
        <f t="shared" si="261"/>
        <v>42176.419039351851</v>
      </c>
      <c r="N2795" s="10">
        <f t="shared" si="262"/>
        <v>2015</v>
      </c>
      <c r="O2795" t="b">
        <v>0</v>
      </c>
      <c r="P2795">
        <v>73</v>
      </c>
      <c r="Q2795" s="10">
        <f t="shared" si="258"/>
        <v>111</v>
      </c>
      <c r="R2795" s="10">
        <f t="shared" si="263"/>
        <v>151.46</v>
      </c>
      <c r="S2795" t="b">
        <v>1</v>
      </c>
      <c r="T2795" t="s">
        <v>8269</v>
      </c>
      <c r="U2795" s="12" t="s">
        <v>8310</v>
      </c>
      <c r="V2795" t="s">
        <v>8311</v>
      </c>
    </row>
    <row r="2796" spans="1:22" ht="60" x14ac:dyDescent="0.25">
      <c r="A2796">
        <v>2794</v>
      </c>
      <c r="B2796" s="3" t="s">
        <v>2794</v>
      </c>
      <c r="C2796" s="9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f t="shared" si="259"/>
        <v>42432.791666666672</v>
      </c>
      <c r="K2796" s="10">
        <f t="shared" si="260"/>
        <v>2016</v>
      </c>
      <c r="L2796">
        <v>1455640559</v>
      </c>
      <c r="M2796" s="14">
        <f t="shared" si="261"/>
        <v>42416.691655092596</v>
      </c>
      <c r="N2796" s="10">
        <f t="shared" si="262"/>
        <v>2016</v>
      </c>
      <c r="O2796" t="b">
        <v>0</v>
      </c>
      <c r="P2796">
        <v>3</v>
      </c>
      <c r="Q2796" s="10">
        <f t="shared" si="258"/>
        <v>150</v>
      </c>
      <c r="R2796" s="10">
        <f t="shared" si="263"/>
        <v>25</v>
      </c>
      <c r="S2796" t="b">
        <v>1</v>
      </c>
      <c r="T2796" t="s">
        <v>8269</v>
      </c>
      <c r="U2796" s="12" t="s">
        <v>8310</v>
      </c>
      <c r="V2796" t="s">
        <v>8311</v>
      </c>
    </row>
    <row r="2797" spans="1:22" ht="45" x14ac:dyDescent="0.25">
      <c r="A2797">
        <v>2795</v>
      </c>
      <c r="B2797" s="3" t="s">
        <v>2795</v>
      </c>
      <c r="C2797" s="9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f t="shared" si="259"/>
        <v>41796.958333333336</v>
      </c>
      <c r="K2797" s="10">
        <f t="shared" si="260"/>
        <v>2014</v>
      </c>
      <c r="L2797">
        <v>1400675841</v>
      </c>
      <c r="M2797" s="14">
        <f t="shared" si="261"/>
        <v>41780.525937500002</v>
      </c>
      <c r="N2797" s="10">
        <f t="shared" si="262"/>
        <v>2014</v>
      </c>
      <c r="O2797" t="b">
        <v>0</v>
      </c>
      <c r="P2797">
        <v>20</v>
      </c>
      <c r="Q2797" s="10">
        <f t="shared" si="258"/>
        <v>104</v>
      </c>
      <c r="R2797" s="10">
        <f t="shared" si="263"/>
        <v>36.5</v>
      </c>
      <c r="S2797" t="b">
        <v>1</v>
      </c>
      <c r="T2797" t="s">
        <v>8269</v>
      </c>
      <c r="U2797" s="12" t="s">
        <v>8310</v>
      </c>
      <c r="V2797" t="s">
        <v>8311</v>
      </c>
    </row>
    <row r="2798" spans="1:22" ht="45" x14ac:dyDescent="0.25">
      <c r="A2798">
        <v>2796</v>
      </c>
      <c r="B2798" s="3" t="s">
        <v>2796</v>
      </c>
      <c r="C2798" s="9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f t="shared" si="259"/>
        <v>41825.528101851851</v>
      </c>
      <c r="K2798" s="10">
        <f t="shared" si="260"/>
        <v>2014</v>
      </c>
      <c r="L2798">
        <v>1401972028</v>
      </c>
      <c r="M2798" s="14">
        <f t="shared" si="261"/>
        <v>41795.528101851851</v>
      </c>
      <c r="N2798" s="10">
        <f t="shared" si="262"/>
        <v>2014</v>
      </c>
      <c r="O2798" t="b">
        <v>0</v>
      </c>
      <c r="P2798">
        <v>21</v>
      </c>
      <c r="Q2798" s="10">
        <f t="shared" si="258"/>
        <v>116</v>
      </c>
      <c r="R2798" s="10">
        <f t="shared" si="263"/>
        <v>44</v>
      </c>
      <c r="S2798" t="b">
        <v>1</v>
      </c>
      <c r="T2798" t="s">
        <v>8269</v>
      </c>
      <c r="U2798" s="12" t="s">
        <v>8310</v>
      </c>
      <c r="V2798" t="s">
        <v>8311</v>
      </c>
    </row>
    <row r="2799" spans="1:22" ht="45" x14ac:dyDescent="0.25">
      <c r="A2799">
        <v>2797</v>
      </c>
      <c r="B2799" s="3" t="s">
        <v>2797</v>
      </c>
      <c r="C2799" s="9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f t="shared" si="259"/>
        <v>41828.94027777778</v>
      </c>
      <c r="K2799" s="10">
        <f t="shared" si="260"/>
        <v>2014</v>
      </c>
      <c r="L2799">
        <v>1402266840</v>
      </c>
      <c r="M2799" s="14">
        <f t="shared" si="261"/>
        <v>41798.94027777778</v>
      </c>
      <c r="N2799" s="10">
        <f t="shared" si="262"/>
        <v>2014</v>
      </c>
      <c r="O2799" t="b">
        <v>0</v>
      </c>
      <c r="P2799">
        <v>94</v>
      </c>
      <c r="Q2799" s="10">
        <f t="shared" si="258"/>
        <v>103</v>
      </c>
      <c r="R2799" s="10">
        <f t="shared" si="263"/>
        <v>87.36</v>
      </c>
      <c r="S2799" t="b">
        <v>1</v>
      </c>
      <c r="T2799" t="s">
        <v>8269</v>
      </c>
      <c r="U2799" s="12" t="s">
        <v>8310</v>
      </c>
      <c r="V2799" t="s">
        <v>8311</v>
      </c>
    </row>
    <row r="2800" spans="1:22" ht="60" x14ac:dyDescent="0.25">
      <c r="A2800">
        <v>2798</v>
      </c>
      <c r="B2800" s="3" t="s">
        <v>2798</v>
      </c>
      <c r="C2800" s="9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f t="shared" si="259"/>
        <v>42216.666666666672</v>
      </c>
      <c r="K2800" s="10">
        <f t="shared" si="260"/>
        <v>2015</v>
      </c>
      <c r="L2800">
        <v>1437063121</v>
      </c>
      <c r="M2800" s="14">
        <f t="shared" si="261"/>
        <v>42201.675011574072</v>
      </c>
      <c r="N2800" s="10">
        <f t="shared" si="262"/>
        <v>2015</v>
      </c>
      <c r="O2800" t="b">
        <v>0</v>
      </c>
      <c r="P2800">
        <v>139</v>
      </c>
      <c r="Q2800" s="10">
        <f t="shared" si="258"/>
        <v>101</v>
      </c>
      <c r="R2800" s="10">
        <f t="shared" si="263"/>
        <v>36.47</v>
      </c>
      <c r="S2800" t="b">
        <v>1</v>
      </c>
      <c r="T2800" t="s">
        <v>8269</v>
      </c>
      <c r="U2800" s="12" t="s">
        <v>8310</v>
      </c>
      <c r="V2800" t="s">
        <v>8311</v>
      </c>
    </row>
    <row r="2801" spans="1:22" ht="60" x14ac:dyDescent="0.25">
      <c r="A2801">
        <v>2799</v>
      </c>
      <c r="B2801" s="3" t="s">
        <v>2799</v>
      </c>
      <c r="C2801" s="9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f t="shared" si="259"/>
        <v>42538.666666666672</v>
      </c>
      <c r="K2801" s="10">
        <f t="shared" si="260"/>
        <v>2016</v>
      </c>
      <c r="L2801">
        <v>1463466070</v>
      </c>
      <c r="M2801" s="14">
        <f t="shared" si="261"/>
        <v>42507.264699074076</v>
      </c>
      <c r="N2801" s="10">
        <f t="shared" si="262"/>
        <v>2016</v>
      </c>
      <c r="O2801" t="b">
        <v>0</v>
      </c>
      <c r="P2801">
        <v>130</v>
      </c>
      <c r="Q2801" s="10">
        <f t="shared" si="258"/>
        <v>117</v>
      </c>
      <c r="R2801" s="10">
        <f t="shared" si="263"/>
        <v>44.86</v>
      </c>
      <c r="S2801" t="b">
        <v>1</v>
      </c>
      <c r="T2801" t="s">
        <v>8269</v>
      </c>
      <c r="U2801" s="12" t="s">
        <v>8310</v>
      </c>
      <c r="V2801" t="s">
        <v>8311</v>
      </c>
    </row>
    <row r="2802" spans="1:22" ht="45" x14ac:dyDescent="0.25">
      <c r="A2802">
        <v>2800</v>
      </c>
      <c r="B2802" s="3" t="s">
        <v>2800</v>
      </c>
      <c r="C2802" s="9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f t="shared" si="259"/>
        <v>42008.552847222221</v>
      </c>
      <c r="K2802" s="10">
        <f t="shared" si="260"/>
        <v>2015</v>
      </c>
      <c r="L2802">
        <v>1415193366</v>
      </c>
      <c r="M2802" s="14">
        <f t="shared" si="261"/>
        <v>41948.552847222221</v>
      </c>
      <c r="N2802" s="10">
        <f t="shared" si="262"/>
        <v>2014</v>
      </c>
      <c r="O2802" t="b">
        <v>0</v>
      </c>
      <c r="P2802">
        <v>31</v>
      </c>
      <c r="Q2802" s="10">
        <f t="shared" si="258"/>
        <v>133</v>
      </c>
      <c r="R2802" s="10">
        <f t="shared" si="263"/>
        <v>42.9</v>
      </c>
      <c r="S2802" t="b">
        <v>1</v>
      </c>
      <c r="T2802" t="s">
        <v>8269</v>
      </c>
      <c r="U2802" s="12" t="s">
        <v>8310</v>
      </c>
      <c r="V2802" t="s">
        <v>8311</v>
      </c>
    </row>
    <row r="2803" spans="1:22" ht="45" x14ac:dyDescent="0.25">
      <c r="A2803">
        <v>2801</v>
      </c>
      <c r="B2803" s="3" t="s">
        <v>2801</v>
      </c>
      <c r="C2803" s="9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f t="shared" si="259"/>
        <v>41922.458333333336</v>
      </c>
      <c r="K2803" s="10">
        <f t="shared" si="260"/>
        <v>2014</v>
      </c>
      <c r="L2803">
        <v>1411019409</v>
      </c>
      <c r="M2803" s="14">
        <f t="shared" si="261"/>
        <v>41900.243159722224</v>
      </c>
      <c r="N2803" s="10">
        <f t="shared" si="262"/>
        <v>2014</v>
      </c>
      <c r="O2803" t="b">
        <v>0</v>
      </c>
      <c r="P2803">
        <v>13</v>
      </c>
      <c r="Q2803" s="10">
        <f t="shared" si="258"/>
        <v>133</v>
      </c>
      <c r="R2803" s="10">
        <f t="shared" si="263"/>
        <v>51.23</v>
      </c>
      <c r="S2803" t="b">
        <v>1</v>
      </c>
      <c r="T2803" t="s">
        <v>8269</v>
      </c>
      <c r="U2803" s="12" t="s">
        <v>8310</v>
      </c>
      <c r="V2803" t="s">
        <v>8311</v>
      </c>
    </row>
    <row r="2804" spans="1:22" ht="60" x14ac:dyDescent="0.25">
      <c r="A2804">
        <v>2802</v>
      </c>
      <c r="B2804" s="3" t="s">
        <v>2802</v>
      </c>
      <c r="C2804" s="9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f t="shared" si="259"/>
        <v>42222.64707175926</v>
      </c>
      <c r="K2804" s="10">
        <f t="shared" si="260"/>
        <v>2015</v>
      </c>
      <c r="L2804">
        <v>1436283107</v>
      </c>
      <c r="M2804" s="14">
        <f t="shared" si="261"/>
        <v>42192.64707175926</v>
      </c>
      <c r="N2804" s="10">
        <f t="shared" si="262"/>
        <v>2015</v>
      </c>
      <c r="O2804" t="b">
        <v>0</v>
      </c>
      <c r="P2804">
        <v>90</v>
      </c>
      <c r="Q2804" s="10">
        <f t="shared" si="258"/>
        <v>102</v>
      </c>
      <c r="R2804" s="10">
        <f t="shared" si="263"/>
        <v>33.94</v>
      </c>
      <c r="S2804" t="b">
        <v>1</v>
      </c>
      <c r="T2804" t="s">
        <v>8269</v>
      </c>
      <c r="U2804" s="12" t="s">
        <v>8310</v>
      </c>
      <c r="V2804" t="s">
        <v>8311</v>
      </c>
    </row>
    <row r="2805" spans="1:22" ht="60" x14ac:dyDescent="0.25">
      <c r="A2805">
        <v>2803</v>
      </c>
      <c r="B2805" s="3" t="s">
        <v>2803</v>
      </c>
      <c r="C2805" s="9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f t="shared" si="259"/>
        <v>42201</v>
      </c>
      <c r="K2805" s="10">
        <f t="shared" si="260"/>
        <v>2015</v>
      </c>
      <c r="L2805">
        <v>1433295276</v>
      </c>
      <c r="M2805" s="14">
        <f t="shared" si="261"/>
        <v>42158.065694444449</v>
      </c>
      <c r="N2805" s="10">
        <f t="shared" si="262"/>
        <v>2015</v>
      </c>
      <c r="O2805" t="b">
        <v>0</v>
      </c>
      <c r="P2805">
        <v>141</v>
      </c>
      <c r="Q2805" s="10">
        <f t="shared" si="258"/>
        <v>128</v>
      </c>
      <c r="R2805" s="10">
        <f t="shared" si="263"/>
        <v>90.74</v>
      </c>
      <c r="S2805" t="b">
        <v>1</v>
      </c>
      <c r="T2805" t="s">
        <v>8269</v>
      </c>
      <c r="U2805" s="12" t="s">
        <v>8310</v>
      </c>
      <c r="V2805" t="s">
        <v>8311</v>
      </c>
    </row>
    <row r="2806" spans="1:22" ht="60" x14ac:dyDescent="0.25">
      <c r="A2806">
        <v>2804</v>
      </c>
      <c r="B2806" s="3" t="s">
        <v>2804</v>
      </c>
      <c r="C2806" s="9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f t="shared" si="259"/>
        <v>41911.453587962962</v>
      </c>
      <c r="K2806" s="10">
        <f t="shared" si="260"/>
        <v>2014</v>
      </c>
      <c r="L2806">
        <v>1409395990</v>
      </c>
      <c r="M2806" s="14">
        <f t="shared" si="261"/>
        <v>41881.453587962962</v>
      </c>
      <c r="N2806" s="10">
        <f t="shared" si="262"/>
        <v>2014</v>
      </c>
      <c r="O2806" t="b">
        <v>0</v>
      </c>
      <c r="P2806">
        <v>23</v>
      </c>
      <c r="Q2806" s="10">
        <f t="shared" si="258"/>
        <v>115</v>
      </c>
      <c r="R2806" s="10">
        <f t="shared" si="263"/>
        <v>50</v>
      </c>
      <c r="S2806" t="b">
        <v>1</v>
      </c>
      <c r="T2806" t="s">
        <v>8269</v>
      </c>
      <c r="U2806" s="12" t="s">
        <v>8310</v>
      </c>
      <c r="V2806" t="s">
        <v>8311</v>
      </c>
    </row>
    <row r="2807" spans="1:22" ht="60" x14ac:dyDescent="0.25">
      <c r="A2807">
        <v>2805</v>
      </c>
      <c r="B2807" s="3" t="s">
        <v>2805</v>
      </c>
      <c r="C2807" s="9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f t="shared" si="259"/>
        <v>42238.505474537036</v>
      </c>
      <c r="K2807" s="10">
        <f t="shared" si="260"/>
        <v>2015</v>
      </c>
      <c r="L2807">
        <v>1438085273</v>
      </c>
      <c r="M2807" s="14">
        <f t="shared" si="261"/>
        <v>42213.505474537036</v>
      </c>
      <c r="N2807" s="10">
        <f t="shared" si="262"/>
        <v>2015</v>
      </c>
      <c r="O2807" t="b">
        <v>0</v>
      </c>
      <c r="P2807">
        <v>18</v>
      </c>
      <c r="Q2807" s="10">
        <f t="shared" si="258"/>
        <v>110</v>
      </c>
      <c r="R2807" s="10">
        <f t="shared" si="263"/>
        <v>24.44</v>
      </c>
      <c r="S2807" t="b">
        <v>1</v>
      </c>
      <c r="T2807" t="s">
        <v>8269</v>
      </c>
      <c r="U2807" s="12" t="s">
        <v>8310</v>
      </c>
      <c r="V2807" t="s">
        <v>8311</v>
      </c>
    </row>
    <row r="2808" spans="1:22" ht="45" x14ac:dyDescent="0.25">
      <c r="A2808">
        <v>2806</v>
      </c>
      <c r="B2808" s="3" t="s">
        <v>2806</v>
      </c>
      <c r="C2808" s="9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f t="shared" si="259"/>
        <v>42221.458333333328</v>
      </c>
      <c r="K2808" s="10">
        <f t="shared" si="260"/>
        <v>2015</v>
      </c>
      <c r="L2808">
        <v>1435645490</v>
      </c>
      <c r="M2808" s="14">
        <f t="shared" si="261"/>
        <v>42185.267245370371</v>
      </c>
      <c r="N2808" s="10">
        <f t="shared" si="262"/>
        <v>2015</v>
      </c>
      <c r="O2808" t="b">
        <v>0</v>
      </c>
      <c r="P2808">
        <v>76</v>
      </c>
      <c r="Q2808" s="10">
        <f t="shared" si="258"/>
        <v>112</v>
      </c>
      <c r="R2808" s="10">
        <f t="shared" si="263"/>
        <v>44.25</v>
      </c>
      <c r="S2808" t="b">
        <v>1</v>
      </c>
      <c r="T2808" t="s">
        <v>8269</v>
      </c>
      <c r="U2808" s="12" t="s">
        <v>8310</v>
      </c>
      <c r="V2808" t="s">
        <v>8311</v>
      </c>
    </row>
    <row r="2809" spans="1:22" ht="30" x14ac:dyDescent="0.25">
      <c r="A2809">
        <v>2807</v>
      </c>
      <c r="B2809" s="3" t="s">
        <v>2807</v>
      </c>
      <c r="C2809" s="9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f t="shared" si="259"/>
        <v>42184.873124999998</v>
      </c>
      <c r="K2809" s="10">
        <f t="shared" si="260"/>
        <v>2015</v>
      </c>
      <c r="L2809">
        <v>1433019438</v>
      </c>
      <c r="M2809" s="14">
        <f t="shared" si="261"/>
        <v>42154.873124999998</v>
      </c>
      <c r="N2809" s="10">
        <f t="shared" si="262"/>
        <v>2015</v>
      </c>
      <c r="O2809" t="b">
        <v>0</v>
      </c>
      <c r="P2809">
        <v>93</v>
      </c>
      <c r="Q2809" s="10">
        <f t="shared" si="258"/>
        <v>126</v>
      </c>
      <c r="R2809" s="10">
        <f t="shared" si="263"/>
        <v>67.739999999999995</v>
      </c>
      <c r="S2809" t="b">
        <v>1</v>
      </c>
      <c r="T2809" t="s">
        <v>8269</v>
      </c>
      <c r="U2809" s="12" t="s">
        <v>8310</v>
      </c>
      <c r="V2809" t="s">
        <v>8311</v>
      </c>
    </row>
    <row r="2810" spans="1:22" ht="60" x14ac:dyDescent="0.25">
      <c r="A2810">
        <v>2808</v>
      </c>
      <c r="B2810" s="3" t="s">
        <v>2808</v>
      </c>
      <c r="C2810" s="9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f t="shared" si="259"/>
        <v>42238.84646990741</v>
      </c>
      <c r="K2810" s="10">
        <f t="shared" si="260"/>
        <v>2015</v>
      </c>
      <c r="L2810">
        <v>1437682735</v>
      </c>
      <c r="M2810" s="14">
        <f t="shared" si="261"/>
        <v>42208.84646990741</v>
      </c>
      <c r="N2810" s="10">
        <f t="shared" si="262"/>
        <v>2015</v>
      </c>
      <c r="O2810" t="b">
        <v>0</v>
      </c>
      <c r="P2810">
        <v>69</v>
      </c>
      <c r="Q2810" s="10">
        <f t="shared" si="258"/>
        <v>100</v>
      </c>
      <c r="R2810" s="10">
        <f t="shared" si="263"/>
        <v>65.38</v>
      </c>
      <c r="S2810" t="b">
        <v>1</v>
      </c>
      <c r="T2810" t="s">
        <v>8269</v>
      </c>
      <c r="U2810" s="12" t="s">
        <v>8310</v>
      </c>
      <c r="V2810" t="s">
        <v>8311</v>
      </c>
    </row>
    <row r="2811" spans="1:22" ht="60" x14ac:dyDescent="0.25">
      <c r="A2811">
        <v>2809</v>
      </c>
      <c r="B2811" s="3" t="s">
        <v>2809</v>
      </c>
      <c r="C2811" s="9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f t="shared" si="259"/>
        <v>42459.610416666663</v>
      </c>
      <c r="K2811" s="10">
        <f t="shared" si="260"/>
        <v>2016</v>
      </c>
      <c r="L2811">
        <v>1458647725</v>
      </c>
      <c r="M2811" s="14">
        <f t="shared" si="261"/>
        <v>42451.496817129635</v>
      </c>
      <c r="N2811" s="10">
        <f t="shared" si="262"/>
        <v>2016</v>
      </c>
      <c r="O2811" t="b">
        <v>0</v>
      </c>
      <c r="P2811">
        <v>21</v>
      </c>
      <c r="Q2811" s="10">
        <f t="shared" si="258"/>
        <v>102</v>
      </c>
      <c r="R2811" s="10">
        <f t="shared" si="263"/>
        <v>121.9</v>
      </c>
      <c r="S2811" t="b">
        <v>1</v>
      </c>
      <c r="T2811" t="s">
        <v>8269</v>
      </c>
      <c r="U2811" s="12" t="s">
        <v>8310</v>
      </c>
      <c r="V2811" t="s">
        <v>8311</v>
      </c>
    </row>
    <row r="2812" spans="1:22" ht="45" x14ac:dyDescent="0.25">
      <c r="A2812">
        <v>2810</v>
      </c>
      <c r="B2812" s="3" t="s">
        <v>2810</v>
      </c>
      <c r="C2812" s="9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f t="shared" si="259"/>
        <v>41791.165972222225</v>
      </c>
      <c r="K2812" s="10">
        <f t="shared" si="260"/>
        <v>2014</v>
      </c>
      <c r="L2812">
        <v>1398828064</v>
      </c>
      <c r="M2812" s="14">
        <f t="shared" si="261"/>
        <v>41759.13962962963</v>
      </c>
      <c r="N2812" s="10">
        <f t="shared" si="262"/>
        <v>2014</v>
      </c>
      <c r="O2812" t="b">
        <v>0</v>
      </c>
      <c r="P2812">
        <v>57</v>
      </c>
      <c r="Q2812" s="10">
        <f t="shared" si="258"/>
        <v>108</v>
      </c>
      <c r="R2812" s="10">
        <f t="shared" si="263"/>
        <v>47.46</v>
      </c>
      <c r="S2812" t="b">
        <v>1</v>
      </c>
      <c r="T2812" t="s">
        <v>8269</v>
      </c>
      <c r="U2812" s="12" t="s">
        <v>8310</v>
      </c>
      <c r="V2812" t="s">
        <v>8311</v>
      </c>
    </row>
    <row r="2813" spans="1:22" ht="45" x14ac:dyDescent="0.25">
      <c r="A2813">
        <v>2811</v>
      </c>
      <c r="B2813" s="3" t="s">
        <v>2811</v>
      </c>
      <c r="C2813" s="9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f t="shared" si="259"/>
        <v>42058.496562500004</v>
      </c>
      <c r="K2813" s="10">
        <f t="shared" si="260"/>
        <v>2015</v>
      </c>
      <c r="L2813">
        <v>1422100503</v>
      </c>
      <c r="M2813" s="14">
        <f t="shared" si="261"/>
        <v>42028.496562500004</v>
      </c>
      <c r="N2813" s="10">
        <f t="shared" si="262"/>
        <v>2015</v>
      </c>
      <c r="O2813" t="b">
        <v>0</v>
      </c>
      <c r="P2813">
        <v>108</v>
      </c>
      <c r="Q2813" s="10">
        <f t="shared" si="258"/>
        <v>100</v>
      </c>
      <c r="R2813" s="10">
        <f t="shared" si="263"/>
        <v>92.84</v>
      </c>
      <c r="S2813" t="b">
        <v>1</v>
      </c>
      <c r="T2813" t="s">
        <v>8269</v>
      </c>
      <c r="U2813" s="12" t="s">
        <v>8310</v>
      </c>
      <c r="V2813" t="s">
        <v>8311</v>
      </c>
    </row>
    <row r="2814" spans="1:22" ht="45" x14ac:dyDescent="0.25">
      <c r="A2814">
        <v>2812</v>
      </c>
      <c r="B2814" s="3" t="s">
        <v>2812</v>
      </c>
      <c r="C2814" s="9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f t="shared" si="259"/>
        <v>42100.166666666672</v>
      </c>
      <c r="K2814" s="10">
        <f t="shared" si="260"/>
        <v>2015</v>
      </c>
      <c r="L2814">
        <v>1424368298</v>
      </c>
      <c r="M2814" s="14">
        <f t="shared" si="261"/>
        <v>42054.74418981481</v>
      </c>
      <c r="N2814" s="10">
        <f t="shared" si="262"/>
        <v>2015</v>
      </c>
      <c r="O2814" t="b">
        <v>0</v>
      </c>
      <c r="P2814">
        <v>83</v>
      </c>
      <c r="Q2814" s="10">
        <f t="shared" si="258"/>
        <v>113</v>
      </c>
      <c r="R2814" s="10">
        <f t="shared" si="263"/>
        <v>68.25</v>
      </c>
      <c r="S2814" t="b">
        <v>1</v>
      </c>
      <c r="T2814" t="s">
        <v>8269</v>
      </c>
      <c r="U2814" s="12" t="s">
        <v>8310</v>
      </c>
      <c r="V2814" t="s">
        <v>8311</v>
      </c>
    </row>
    <row r="2815" spans="1:22" ht="45" x14ac:dyDescent="0.25">
      <c r="A2815">
        <v>2813</v>
      </c>
      <c r="B2815" s="3" t="s">
        <v>2813</v>
      </c>
      <c r="C2815" s="9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f t="shared" si="259"/>
        <v>42718.742604166662</v>
      </c>
      <c r="K2815" s="10">
        <f t="shared" si="260"/>
        <v>2016</v>
      </c>
      <c r="L2815">
        <v>1479577761</v>
      </c>
      <c r="M2815" s="14">
        <f t="shared" si="261"/>
        <v>42693.742604166662</v>
      </c>
      <c r="N2815" s="10">
        <f t="shared" si="262"/>
        <v>2016</v>
      </c>
      <c r="O2815" t="b">
        <v>0</v>
      </c>
      <c r="P2815">
        <v>96</v>
      </c>
      <c r="Q2815" s="10">
        <f t="shared" si="258"/>
        <v>128</v>
      </c>
      <c r="R2815" s="10">
        <f t="shared" si="263"/>
        <v>37.21</v>
      </c>
      <c r="S2815" t="b">
        <v>1</v>
      </c>
      <c r="T2815" t="s">
        <v>8269</v>
      </c>
      <c r="U2815" s="12" t="s">
        <v>8310</v>
      </c>
      <c r="V2815" t="s">
        <v>8311</v>
      </c>
    </row>
    <row r="2816" spans="1:22" ht="45" x14ac:dyDescent="0.25">
      <c r="A2816">
        <v>2814</v>
      </c>
      <c r="B2816" s="3" t="s">
        <v>2814</v>
      </c>
      <c r="C2816" s="9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f t="shared" si="259"/>
        <v>42133.399479166663</v>
      </c>
      <c r="K2816" s="10">
        <f t="shared" si="260"/>
        <v>2015</v>
      </c>
      <c r="L2816">
        <v>1428572115</v>
      </c>
      <c r="M2816" s="14">
        <f t="shared" si="261"/>
        <v>42103.399479166663</v>
      </c>
      <c r="N2816" s="10">
        <f t="shared" si="262"/>
        <v>2015</v>
      </c>
      <c r="O2816" t="b">
        <v>0</v>
      </c>
      <c r="P2816">
        <v>64</v>
      </c>
      <c r="Q2816" s="10">
        <f t="shared" si="258"/>
        <v>108</v>
      </c>
      <c r="R2816" s="10">
        <f t="shared" si="263"/>
        <v>25.25</v>
      </c>
      <c r="S2816" t="b">
        <v>1</v>
      </c>
      <c r="T2816" t="s">
        <v>8269</v>
      </c>
      <c r="U2816" s="12" t="s">
        <v>8310</v>
      </c>
      <c r="V2816" t="s">
        <v>8311</v>
      </c>
    </row>
    <row r="2817" spans="1:22" ht="45" x14ac:dyDescent="0.25">
      <c r="A2817">
        <v>2815</v>
      </c>
      <c r="B2817" s="3" t="s">
        <v>2815</v>
      </c>
      <c r="C2817" s="9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f t="shared" si="259"/>
        <v>42589.776724537034</v>
      </c>
      <c r="K2817" s="10">
        <f t="shared" si="260"/>
        <v>2016</v>
      </c>
      <c r="L2817">
        <v>1468003109</v>
      </c>
      <c r="M2817" s="14">
        <f t="shared" si="261"/>
        <v>42559.776724537034</v>
      </c>
      <c r="N2817" s="10">
        <f t="shared" si="262"/>
        <v>2016</v>
      </c>
      <c r="O2817" t="b">
        <v>0</v>
      </c>
      <c r="P2817">
        <v>14</v>
      </c>
      <c r="Q2817" s="10">
        <f t="shared" si="258"/>
        <v>242</v>
      </c>
      <c r="R2817" s="10">
        <f t="shared" si="263"/>
        <v>43.21</v>
      </c>
      <c r="S2817" t="b">
        <v>1</v>
      </c>
      <c r="T2817" t="s">
        <v>8269</v>
      </c>
      <c r="U2817" s="12" t="s">
        <v>8310</v>
      </c>
      <c r="V2817" t="s">
        <v>8311</v>
      </c>
    </row>
    <row r="2818" spans="1:22" ht="45" x14ac:dyDescent="0.25">
      <c r="A2818">
        <v>2816</v>
      </c>
      <c r="B2818" s="3" t="s">
        <v>2816</v>
      </c>
      <c r="C2818" s="9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f t="shared" si="259"/>
        <v>42218.666666666672</v>
      </c>
      <c r="K2818" s="10">
        <f t="shared" si="260"/>
        <v>2015</v>
      </c>
      <c r="L2818">
        <v>1435921992</v>
      </c>
      <c r="M2818" s="14">
        <f t="shared" si="261"/>
        <v>42188.467499999999</v>
      </c>
      <c r="N2818" s="10">
        <f t="shared" si="262"/>
        <v>2015</v>
      </c>
      <c r="O2818" t="b">
        <v>0</v>
      </c>
      <c r="P2818">
        <v>169</v>
      </c>
      <c r="Q2818" s="10">
        <f t="shared" ref="Q2818:Q2881" si="264">ROUND(E2818/D2818*100,0)</f>
        <v>142</v>
      </c>
      <c r="R2818" s="10">
        <f t="shared" si="263"/>
        <v>25.13</v>
      </c>
      <c r="S2818" t="b">
        <v>1</v>
      </c>
      <c r="T2818" t="s">
        <v>8269</v>
      </c>
      <c r="U2818" s="12" t="s">
        <v>8310</v>
      </c>
      <c r="V2818" t="s">
        <v>8311</v>
      </c>
    </row>
    <row r="2819" spans="1:22" ht="60" x14ac:dyDescent="0.25">
      <c r="A2819">
        <v>2817</v>
      </c>
      <c r="B2819" s="3" t="s">
        <v>2817</v>
      </c>
      <c r="C2819" s="9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f t="shared" ref="J2819:J2882" si="265">(((I2819/60)/60/24)+DATE(1970,1,1))</f>
        <v>42063.634976851856</v>
      </c>
      <c r="K2819" s="10">
        <f t="shared" ref="K2819:K2882" si="266">YEAR(J2819)</f>
        <v>2015</v>
      </c>
      <c r="L2819">
        <v>1421680462</v>
      </c>
      <c r="M2819" s="14">
        <f t="shared" ref="M2819:M2882" si="267">(((L2819/60)/60/24)+DATE(1970,1,1))</f>
        <v>42023.634976851856</v>
      </c>
      <c r="N2819" s="10">
        <f t="shared" ref="N2819:N2882" si="268">YEAR(M2819)</f>
        <v>2015</v>
      </c>
      <c r="O2819" t="b">
        <v>0</v>
      </c>
      <c r="P2819">
        <v>33</v>
      </c>
      <c r="Q2819" s="10">
        <f t="shared" si="264"/>
        <v>130</v>
      </c>
      <c r="R2819" s="10">
        <f t="shared" ref="R2819:R2882" si="269">IFERROR(ROUND(E2819/P2819,2),0)</f>
        <v>23.64</v>
      </c>
      <c r="S2819" t="b">
        <v>1</v>
      </c>
      <c r="T2819" t="s">
        <v>8269</v>
      </c>
      <c r="U2819" s="12" t="s">
        <v>8310</v>
      </c>
      <c r="V2819" t="s">
        <v>8311</v>
      </c>
    </row>
    <row r="2820" spans="1:22" ht="45" x14ac:dyDescent="0.25">
      <c r="A2820">
        <v>2818</v>
      </c>
      <c r="B2820" s="3" t="s">
        <v>2818</v>
      </c>
      <c r="C2820" s="9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f t="shared" si="265"/>
        <v>42270.598217592589</v>
      </c>
      <c r="K2820" s="10">
        <f t="shared" si="266"/>
        <v>2015</v>
      </c>
      <c r="L2820">
        <v>1441290086</v>
      </c>
      <c r="M2820" s="14">
        <f t="shared" si="267"/>
        <v>42250.598217592589</v>
      </c>
      <c r="N2820" s="10">
        <f t="shared" si="268"/>
        <v>2015</v>
      </c>
      <c r="O2820" t="b">
        <v>0</v>
      </c>
      <c r="P2820">
        <v>102</v>
      </c>
      <c r="Q2820" s="10">
        <f t="shared" si="264"/>
        <v>106</v>
      </c>
      <c r="R2820" s="10">
        <f t="shared" si="269"/>
        <v>103.95</v>
      </c>
      <c r="S2820" t="b">
        <v>1</v>
      </c>
      <c r="T2820" t="s">
        <v>8269</v>
      </c>
      <c r="U2820" s="12" t="s">
        <v>8310</v>
      </c>
      <c r="V2820" t="s">
        <v>8311</v>
      </c>
    </row>
    <row r="2821" spans="1:22" ht="60" x14ac:dyDescent="0.25">
      <c r="A2821">
        <v>2819</v>
      </c>
      <c r="B2821" s="3" t="s">
        <v>2819</v>
      </c>
      <c r="C2821" s="9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f t="shared" si="265"/>
        <v>42169.525567129633</v>
      </c>
      <c r="K2821" s="10">
        <f t="shared" si="266"/>
        <v>2015</v>
      </c>
      <c r="L2821">
        <v>1431693409</v>
      </c>
      <c r="M2821" s="14">
        <f t="shared" si="267"/>
        <v>42139.525567129633</v>
      </c>
      <c r="N2821" s="10">
        <f t="shared" si="268"/>
        <v>2015</v>
      </c>
      <c r="O2821" t="b">
        <v>0</v>
      </c>
      <c r="P2821">
        <v>104</v>
      </c>
      <c r="Q2821" s="10">
        <f t="shared" si="264"/>
        <v>105</v>
      </c>
      <c r="R2821" s="10">
        <f t="shared" si="269"/>
        <v>50.38</v>
      </c>
      <c r="S2821" t="b">
        <v>1</v>
      </c>
      <c r="T2821" t="s">
        <v>8269</v>
      </c>
      <c r="U2821" s="12" t="s">
        <v>8310</v>
      </c>
      <c r="V2821" t="s">
        <v>8311</v>
      </c>
    </row>
    <row r="2822" spans="1:22" ht="60" x14ac:dyDescent="0.25">
      <c r="A2822">
        <v>2820</v>
      </c>
      <c r="B2822" s="3" t="s">
        <v>2820</v>
      </c>
      <c r="C2822" s="9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f t="shared" si="265"/>
        <v>42426</v>
      </c>
      <c r="K2822" s="10">
        <f t="shared" si="266"/>
        <v>2016</v>
      </c>
      <c r="L2822">
        <v>1454337589</v>
      </c>
      <c r="M2822" s="14">
        <f t="shared" si="267"/>
        <v>42401.610983796301</v>
      </c>
      <c r="N2822" s="10">
        <f t="shared" si="268"/>
        <v>2016</v>
      </c>
      <c r="O2822" t="b">
        <v>0</v>
      </c>
      <c r="P2822">
        <v>20</v>
      </c>
      <c r="Q2822" s="10">
        <f t="shared" si="264"/>
        <v>136</v>
      </c>
      <c r="R2822" s="10">
        <f t="shared" si="269"/>
        <v>13.6</v>
      </c>
      <c r="S2822" t="b">
        <v>1</v>
      </c>
      <c r="T2822" t="s">
        <v>8269</v>
      </c>
      <c r="U2822" s="12" t="s">
        <v>8310</v>
      </c>
      <c r="V2822" t="s">
        <v>8311</v>
      </c>
    </row>
    <row r="2823" spans="1:22" ht="60" x14ac:dyDescent="0.25">
      <c r="A2823">
        <v>2821</v>
      </c>
      <c r="B2823" s="3" t="s">
        <v>2821</v>
      </c>
      <c r="C2823" s="9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f t="shared" si="265"/>
        <v>41905.922858796301</v>
      </c>
      <c r="K2823" s="10">
        <f t="shared" si="266"/>
        <v>2014</v>
      </c>
      <c r="L2823">
        <v>1408918135</v>
      </c>
      <c r="M2823" s="14">
        <f t="shared" si="267"/>
        <v>41875.922858796301</v>
      </c>
      <c r="N2823" s="10">
        <f t="shared" si="268"/>
        <v>2014</v>
      </c>
      <c r="O2823" t="b">
        <v>0</v>
      </c>
      <c r="P2823">
        <v>35</v>
      </c>
      <c r="Q2823" s="10">
        <f t="shared" si="264"/>
        <v>100</v>
      </c>
      <c r="R2823" s="10">
        <f t="shared" si="269"/>
        <v>28.57</v>
      </c>
      <c r="S2823" t="b">
        <v>1</v>
      </c>
      <c r="T2823" t="s">
        <v>8269</v>
      </c>
      <c r="U2823" s="12" t="s">
        <v>8310</v>
      </c>
      <c r="V2823" t="s">
        <v>8311</v>
      </c>
    </row>
    <row r="2824" spans="1:22" ht="60" x14ac:dyDescent="0.25">
      <c r="A2824">
        <v>2822</v>
      </c>
      <c r="B2824" s="3" t="s">
        <v>2822</v>
      </c>
      <c r="C2824" s="9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f t="shared" si="265"/>
        <v>42090.642268518524</v>
      </c>
      <c r="K2824" s="10">
        <f t="shared" si="266"/>
        <v>2015</v>
      </c>
      <c r="L2824">
        <v>1424881492</v>
      </c>
      <c r="M2824" s="14">
        <f t="shared" si="267"/>
        <v>42060.683935185181</v>
      </c>
      <c r="N2824" s="10">
        <f t="shared" si="268"/>
        <v>2015</v>
      </c>
      <c r="O2824" t="b">
        <v>0</v>
      </c>
      <c r="P2824">
        <v>94</v>
      </c>
      <c r="Q2824" s="10">
        <f t="shared" si="264"/>
        <v>100</v>
      </c>
      <c r="R2824" s="10">
        <f t="shared" si="269"/>
        <v>63.83</v>
      </c>
      <c r="S2824" t="b">
        <v>1</v>
      </c>
      <c r="T2824" t="s">
        <v>8269</v>
      </c>
      <c r="U2824" s="12" t="s">
        <v>8310</v>
      </c>
      <c r="V2824" t="s">
        <v>8311</v>
      </c>
    </row>
    <row r="2825" spans="1:22" ht="60" x14ac:dyDescent="0.25">
      <c r="A2825">
        <v>2823</v>
      </c>
      <c r="B2825" s="3" t="s">
        <v>2823</v>
      </c>
      <c r="C2825" s="9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f t="shared" si="265"/>
        <v>42094.957638888889</v>
      </c>
      <c r="K2825" s="10">
        <f t="shared" si="266"/>
        <v>2015</v>
      </c>
      <c r="L2825">
        <v>1425428206</v>
      </c>
      <c r="M2825" s="14">
        <f t="shared" si="267"/>
        <v>42067.011643518519</v>
      </c>
      <c r="N2825" s="10">
        <f t="shared" si="268"/>
        <v>2015</v>
      </c>
      <c r="O2825" t="b">
        <v>0</v>
      </c>
      <c r="P2825">
        <v>14</v>
      </c>
      <c r="Q2825" s="10">
        <f t="shared" si="264"/>
        <v>124</v>
      </c>
      <c r="R2825" s="10">
        <f t="shared" si="269"/>
        <v>8.86</v>
      </c>
      <c r="S2825" t="b">
        <v>1</v>
      </c>
      <c r="T2825" t="s">
        <v>8269</v>
      </c>
      <c r="U2825" s="12" t="s">
        <v>8310</v>
      </c>
      <c r="V2825" t="s">
        <v>8311</v>
      </c>
    </row>
    <row r="2826" spans="1:22" ht="45" x14ac:dyDescent="0.25">
      <c r="A2826">
        <v>2824</v>
      </c>
      <c r="B2826" s="3" t="s">
        <v>2824</v>
      </c>
      <c r="C2826" s="9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f t="shared" si="265"/>
        <v>42168.071527777778</v>
      </c>
      <c r="K2826" s="10">
        <f t="shared" si="266"/>
        <v>2015</v>
      </c>
      <c r="L2826">
        <v>1431412196</v>
      </c>
      <c r="M2826" s="14">
        <f t="shared" si="267"/>
        <v>42136.270787037036</v>
      </c>
      <c r="N2826" s="10">
        <f t="shared" si="268"/>
        <v>2015</v>
      </c>
      <c r="O2826" t="b">
        <v>0</v>
      </c>
      <c r="P2826">
        <v>15</v>
      </c>
      <c r="Q2826" s="10">
        <f t="shared" si="264"/>
        <v>117</v>
      </c>
      <c r="R2826" s="10">
        <f t="shared" si="269"/>
        <v>50.67</v>
      </c>
      <c r="S2826" t="b">
        <v>1</v>
      </c>
      <c r="T2826" t="s">
        <v>8269</v>
      </c>
      <c r="U2826" s="12" t="s">
        <v>8310</v>
      </c>
      <c r="V2826" t="s">
        <v>8311</v>
      </c>
    </row>
    <row r="2827" spans="1:22" ht="60" x14ac:dyDescent="0.25">
      <c r="A2827">
        <v>2825</v>
      </c>
      <c r="B2827" s="3" t="s">
        <v>2825</v>
      </c>
      <c r="C2827" s="9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f t="shared" si="265"/>
        <v>42342.792662037042</v>
      </c>
      <c r="K2827" s="10">
        <f t="shared" si="266"/>
        <v>2015</v>
      </c>
      <c r="L2827">
        <v>1446663686</v>
      </c>
      <c r="M2827" s="14">
        <f t="shared" si="267"/>
        <v>42312.792662037042</v>
      </c>
      <c r="N2827" s="10">
        <f t="shared" si="268"/>
        <v>2015</v>
      </c>
      <c r="O2827" t="b">
        <v>0</v>
      </c>
      <c r="P2827">
        <v>51</v>
      </c>
      <c r="Q2827" s="10">
        <f t="shared" si="264"/>
        <v>103</v>
      </c>
      <c r="R2827" s="10">
        <f t="shared" si="269"/>
        <v>60.78</v>
      </c>
      <c r="S2827" t="b">
        <v>1</v>
      </c>
      <c r="T2827" t="s">
        <v>8269</v>
      </c>
      <c r="U2827" s="12" t="s">
        <v>8310</v>
      </c>
      <c r="V2827" t="s">
        <v>8311</v>
      </c>
    </row>
    <row r="2828" spans="1:22" ht="60" x14ac:dyDescent="0.25">
      <c r="A2828">
        <v>2826</v>
      </c>
      <c r="B2828" s="3" t="s">
        <v>2826</v>
      </c>
      <c r="C2828" s="9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f t="shared" si="265"/>
        <v>42195.291666666672</v>
      </c>
      <c r="K2828" s="10">
        <f t="shared" si="266"/>
        <v>2015</v>
      </c>
      <c r="L2828">
        <v>1434415812</v>
      </c>
      <c r="M2828" s="14">
        <f t="shared" si="267"/>
        <v>42171.034861111111</v>
      </c>
      <c r="N2828" s="10">
        <f t="shared" si="268"/>
        <v>2015</v>
      </c>
      <c r="O2828" t="b">
        <v>0</v>
      </c>
      <c r="P2828">
        <v>19</v>
      </c>
      <c r="Q2828" s="10">
        <f t="shared" si="264"/>
        <v>108</v>
      </c>
      <c r="R2828" s="10">
        <f t="shared" si="269"/>
        <v>113.42</v>
      </c>
      <c r="S2828" t="b">
        <v>1</v>
      </c>
      <c r="T2828" t="s">
        <v>8269</v>
      </c>
      <c r="U2828" s="12" t="s">
        <v>8310</v>
      </c>
      <c r="V2828" t="s">
        <v>8311</v>
      </c>
    </row>
    <row r="2829" spans="1:22" ht="60" x14ac:dyDescent="0.25">
      <c r="A2829">
        <v>2827</v>
      </c>
      <c r="B2829" s="3" t="s">
        <v>2827</v>
      </c>
      <c r="C2829" s="9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f t="shared" si="265"/>
        <v>42524.6875</v>
      </c>
      <c r="K2829" s="10">
        <f t="shared" si="266"/>
        <v>2016</v>
      </c>
      <c r="L2829">
        <v>1462379066</v>
      </c>
      <c r="M2829" s="14">
        <f t="shared" si="267"/>
        <v>42494.683634259258</v>
      </c>
      <c r="N2829" s="10">
        <f t="shared" si="268"/>
        <v>2016</v>
      </c>
      <c r="O2829" t="b">
        <v>0</v>
      </c>
      <c r="P2829">
        <v>23</v>
      </c>
      <c r="Q2829" s="10">
        <f t="shared" si="264"/>
        <v>120</v>
      </c>
      <c r="R2829" s="10">
        <f t="shared" si="269"/>
        <v>104.57</v>
      </c>
      <c r="S2829" t="b">
        <v>1</v>
      </c>
      <c r="T2829" t="s">
        <v>8269</v>
      </c>
      <c r="U2829" s="12" t="s">
        <v>8310</v>
      </c>
      <c r="V2829" t="s">
        <v>8311</v>
      </c>
    </row>
    <row r="2830" spans="1:22" ht="60" x14ac:dyDescent="0.25">
      <c r="A2830">
        <v>2828</v>
      </c>
      <c r="B2830" s="3" t="s">
        <v>2828</v>
      </c>
      <c r="C2830" s="9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f t="shared" si="265"/>
        <v>42279.958333333328</v>
      </c>
      <c r="K2830" s="10">
        <f t="shared" si="266"/>
        <v>2015</v>
      </c>
      <c r="L2830">
        <v>1441606869</v>
      </c>
      <c r="M2830" s="14">
        <f t="shared" si="267"/>
        <v>42254.264687499999</v>
      </c>
      <c r="N2830" s="10">
        <f t="shared" si="268"/>
        <v>2015</v>
      </c>
      <c r="O2830" t="b">
        <v>0</v>
      </c>
      <c r="P2830">
        <v>97</v>
      </c>
      <c r="Q2830" s="10">
        <f t="shared" si="264"/>
        <v>100</v>
      </c>
      <c r="R2830" s="10">
        <f t="shared" si="269"/>
        <v>98.31</v>
      </c>
      <c r="S2830" t="b">
        <v>1</v>
      </c>
      <c r="T2830" t="s">
        <v>8269</v>
      </c>
      <c r="U2830" s="12" t="s">
        <v>8310</v>
      </c>
      <c r="V2830" t="s">
        <v>8311</v>
      </c>
    </row>
    <row r="2831" spans="1:22" ht="60" x14ac:dyDescent="0.25">
      <c r="A2831">
        <v>2829</v>
      </c>
      <c r="B2831" s="3" t="s">
        <v>2829</v>
      </c>
      <c r="C2831" s="9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f t="shared" si="265"/>
        <v>42523.434236111112</v>
      </c>
      <c r="K2831" s="10">
        <f t="shared" si="266"/>
        <v>2016</v>
      </c>
      <c r="L2831">
        <v>1462443918</v>
      </c>
      <c r="M2831" s="14">
        <f t="shared" si="267"/>
        <v>42495.434236111112</v>
      </c>
      <c r="N2831" s="10">
        <f t="shared" si="268"/>
        <v>2016</v>
      </c>
      <c r="O2831" t="b">
        <v>0</v>
      </c>
      <c r="P2831">
        <v>76</v>
      </c>
      <c r="Q2831" s="10">
        <f t="shared" si="264"/>
        <v>107</v>
      </c>
      <c r="R2831" s="10">
        <f t="shared" si="269"/>
        <v>35.04</v>
      </c>
      <c r="S2831" t="b">
        <v>1</v>
      </c>
      <c r="T2831" t="s">
        <v>8269</v>
      </c>
      <c r="U2831" s="12" t="s">
        <v>8310</v>
      </c>
      <c r="V2831" t="s">
        <v>8311</v>
      </c>
    </row>
    <row r="2832" spans="1:22" ht="45" x14ac:dyDescent="0.25">
      <c r="A2832">
        <v>2830</v>
      </c>
      <c r="B2832" s="3" t="s">
        <v>2830</v>
      </c>
      <c r="C2832" s="9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f t="shared" si="265"/>
        <v>41771.165972222225</v>
      </c>
      <c r="K2832" s="10">
        <f t="shared" si="266"/>
        <v>2014</v>
      </c>
      <c r="L2832">
        <v>1398802148</v>
      </c>
      <c r="M2832" s="14">
        <f t="shared" si="267"/>
        <v>41758.839675925927</v>
      </c>
      <c r="N2832" s="10">
        <f t="shared" si="268"/>
        <v>2014</v>
      </c>
      <c r="O2832" t="b">
        <v>0</v>
      </c>
      <c r="P2832">
        <v>11</v>
      </c>
      <c r="Q2832" s="10">
        <f t="shared" si="264"/>
        <v>100</v>
      </c>
      <c r="R2832" s="10">
        <f t="shared" si="269"/>
        <v>272.73</v>
      </c>
      <c r="S2832" t="b">
        <v>1</v>
      </c>
      <c r="T2832" t="s">
        <v>8269</v>
      </c>
      <c r="U2832" s="12" t="s">
        <v>8310</v>
      </c>
      <c r="V2832" t="s">
        <v>8311</v>
      </c>
    </row>
    <row r="2833" spans="1:22" ht="45" x14ac:dyDescent="0.25">
      <c r="A2833">
        <v>2831</v>
      </c>
      <c r="B2833" s="3" t="s">
        <v>2831</v>
      </c>
      <c r="C2833" s="9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f t="shared" si="265"/>
        <v>42201.824884259258</v>
      </c>
      <c r="K2833" s="10">
        <f t="shared" si="266"/>
        <v>2015</v>
      </c>
      <c r="L2833">
        <v>1434484070</v>
      </c>
      <c r="M2833" s="14">
        <f t="shared" si="267"/>
        <v>42171.824884259258</v>
      </c>
      <c r="N2833" s="10">
        <f t="shared" si="268"/>
        <v>2015</v>
      </c>
      <c r="O2833" t="b">
        <v>0</v>
      </c>
      <c r="P2833">
        <v>52</v>
      </c>
      <c r="Q2833" s="10">
        <f t="shared" si="264"/>
        <v>111</v>
      </c>
      <c r="R2833" s="10">
        <f t="shared" si="269"/>
        <v>63.85</v>
      </c>
      <c r="S2833" t="b">
        <v>1</v>
      </c>
      <c r="T2833" t="s">
        <v>8269</v>
      </c>
      <c r="U2833" s="12" t="s">
        <v>8310</v>
      </c>
      <c r="V2833" t="s">
        <v>8311</v>
      </c>
    </row>
    <row r="2834" spans="1:22" ht="60" x14ac:dyDescent="0.25">
      <c r="A2834">
        <v>2832</v>
      </c>
      <c r="B2834" s="3" t="s">
        <v>2832</v>
      </c>
      <c r="C2834" s="9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f t="shared" si="265"/>
        <v>41966.916666666672</v>
      </c>
      <c r="K2834" s="10">
        <f t="shared" si="266"/>
        <v>2014</v>
      </c>
      <c r="L2834">
        <v>1414342894</v>
      </c>
      <c r="M2834" s="14">
        <f t="shared" si="267"/>
        <v>41938.709421296298</v>
      </c>
      <c r="N2834" s="10">
        <f t="shared" si="268"/>
        <v>2014</v>
      </c>
      <c r="O2834" t="b">
        <v>0</v>
      </c>
      <c r="P2834">
        <v>95</v>
      </c>
      <c r="Q2834" s="10">
        <f t="shared" si="264"/>
        <v>115</v>
      </c>
      <c r="R2834" s="10">
        <f t="shared" si="269"/>
        <v>30.19</v>
      </c>
      <c r="S2834" t="b">
        <v>1</v>
      </c>
      <c r="T2834" t="s">
        <v>8269</v>
      </c>
      <c r="U2834" s="12" t="s">
        <v>8310</v>
      </c>
      <c r="V2834" t="s">
        <v>8311</v>
      </c>
    </row>
    <row r="2835" spans="1:22" x14ac:dyDescent="0.25">
      <c r="A2835">
        <v>2833</v>
      </c>
      <c r="B2835" s="3" t="s">
        <v>2833</v>
      </c>
      <c r="C2835" s="9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f t="shared" si="265"/>
        <v>42288.083333333328</v>
      </c>
      <c r="K2835" s="10">
        <f t="shared" si="266"/>
        <v>2015</v>
      </c>
      <c r="L2835">
        <v>1442804633</v>
      </c>
      <c r="M2835" s="14">
        <f t="shared" si="267"/>
        <v>42268.127696759257</v>
      </c>
      <c r="N2835" s="10">
        <f t="shared" si="268"/>
        <v>2015</v>
      </c>
      <c r="O2835" t="b">
        <v>0</v>
      </c>
      <c r="P2835">
        <v>35</v>
      </c>
      <c r="Q2835" s="10">
        <f t="shared" si="264"/>
        <v>108</v>
      </c>
      <c r="R2835" s="10">
        <f t="shared" si="269"/>
        <v>83.51</v>
      </c>
      <c r="S2835" t="b">
        <v>1</v>
      </c>
      <c r="T2835" t="s">
        <v>8269</v>
      </c>
      <c r="U2835" s="12" t="s">
        <v>8310</v>
      </c>
      <c r="V2835" t="s">
        <v>8311</v>
      </c>
    </row>
    <row r="2836" spans="1:22" ht="45" x14ac:dyDescent="0.25">
      <c r="A2836">
        <v>2834</v>
      </c>
      <c r="B2836" s="3" t="s">
        <v>2834</v>
      </c>
      <c r="C2836" s="9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f t="shared" si="265"/>
        <v>42034.959837962961</v>
      </c>
      <c r="K2836" s="10">
        <f t="shared" si="266"/>
        <v>2015</v>
      </c>
      <c r="L2836">
        <v>1421362930</v>
      </c>
      <c r="M2836" s="14">
        <f t="shared" si="267"/>
        <v>42019.959837962961</v>
      </c>
      <c r="N2836" s="10">
        <f t="shared" si="268"/>
        <v>2015</v>
      </c>
      <c r="O2836" t="b">
        <v>0</v>
      </c>
      <c r="P2836">
        <v>21</v>
      </c>
      <c r="Q2836" s="10">
        <f t="shared" si="264"/>
        <v>170</v>
      </c>
      <c r="R2836" s="10">
        <f t="shared" si="269"/>
        <v>64.760000000000005</v>
      </c>
      <c r="S2836" t="b">
        <v>1</v>
      </c>
      <c r="T2836" t="s">
        <v>8269</v>
      </c>
      <c r="U2836" s="12" t="s">
        <v>8310</v>
      </c>
      <c r="V2836" t="s">
        <v>8311</v>
      </c>
    </row>
    <row r="2837" spans="1:22" ht="45" x14ac:dyDescent="0.25">
      <c r="A2837">
        <v>2835</v>
      </c>
      <c r="B2837" s="3" t="s">
        <v>2835</v>
      </c>
      <c r="C2837" s="9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f t="shared" si="265"/>
        <v>42343</v>
      </c>
      <c r="K2837" s="10">
        <f t="shared" si="266"/>
        <v>2015</v>
      </c>
      <c r="L2837">
        <v>1446742417</v>
      </c>
      <c r="M2837" s="14">
        <f t="shared" si="267"/>
        <v>42313.703900462962</v>
      </c>
      <c r="N2837" s="10">
        <f t="shared" si="268"/>
        <v>2015</v>
      </c>
      <c r="O2837" t="b">
        <v>0</v>
      </c>
      <c r="P2837">
        <v>93</v>
      </c>
      <c r="Q2837" s="10">
        <f t="shared" si="264"/>
        <v>187</v>
      </c>
      <c r="R2837" s="10">
        <f t="shared" si="269"/>
        <v>20.12</v>
      </c>
      <c r="S2837" t="b">
        <v>1</v>
      </c>
      <c r="T2837" t="s">
        <v>8269</v>
      </c>
      <c r="U2837" s="12" t="s">
        <v>8310</v>
      </c>
      <c r="V2837" t="s">
        <v>8311</v>
      </c>
    </row>
    <row r="2838" spans="1:22" ht="60" x14ac:dyDescent="0.25">
      <c r="A2838">
        <v>2836</v>
      </c>
      <c r="B2838" s="3" t="s">
        <v>2836</v>
      </c>
      <c r="C2838" s="9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f t="shared" si="265"/>
        <v>42784.207638888889</v>
      </c>
      <c r="K2838" s="10">
        <f t="shared" si="266"/>
        <v>2017</v>
      </c>
      <c r="L2838">
        <v>1484115418</v>
      </c>
      <c r="M2838" s="14">
        <f t="shared" si="267"/>
        <v>42746.261782407411</v>
      </c>
      <c r="N2838" s="10">
        <f t="shared" si="268"/>
        <v>2017</v>
      </c>
      <c r="O2838" t="b">
        <v>0</v>
      </c>
      <c r="P2838">
        <v>11</v>
      </c>
      <c r="Q2838" s="10">
        <f t="shared" si="264"/>
        <v>108</v>
      </c>
      <c r="R2838" s="10">
        <f t="shared" si="269"/>
        <v>44.09</v>
      </c>
      <c r="S2838" t="b">
        <v>1</v>
      </c>
      <c r="T2838" t="s">
        <v>8269</v>
      </c>
      <c r="U2838" s="12" t="s">
        <v>8310</v>
      </c>
      <c r="V2838" t="s">
        <v>8311</v>
      </c>
    </row>
    <row r="2839" spans="1:22" ht="60" x14ac:dyDescent="0.25">
      <c r="A2839">
        <v>2837</v>
      </c>
      <c r="B2839" s="3" t="s">
        <v>2837</v>
      </c>
      <c r="C2839" s="9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f t="shared" si="265"/>
        <v>42347.950046296297</v>
      </c>
      <c r="K2839" s="10">
        <f t="shared" si="266"/>
        <v>2015</v>
      </c>
      <c r="L2839">
        <v>1446241684</v>
      </c>
      <c r="M2839" s="14">
        <f t="shared" si="267"/>
        <v>42307.908379629633</v>
      </c>
      <c r="N2839" s="10">
        <f t="shared" si="268"/>
        <v>2015</v>
      </c>
      <c r="O2839" t="b">
        <v>0</v>
      </c>
      <c r="P2839">
        <v>21</v>
      </c>
      <c r="Q2839" s="10">
        <f t="shared" si="264"/>
        <v>100</v>
      </c>
      <c r="R2839" s="10">
        <f t="shared" si="269"/>
        <v>40.479999999999997</v>
      </c>
      <c r="S2839" t="b">
        <v>1</v>
      </c>
      <c r="T2839" t="s">
        <v>8269</v>
      </c>
      <c r="U2839" s="12" t="s">
        <v>8310</v>
      </c>
      <c r="V2839" t="s">
        <v>8311</v>
      </c>
    </row>
    <row r="2840" spans="1:22" ht="45" x14ac:dyDescent="0.25">
      <c r="A2840">
        <v>2838</v>
      </c>
      <c r="B2840" s="3" t="s">
        <v>2838</v>
      </c>
      <c r="C2840" s="9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f t="shared" si="265"/>
        <v>41864.916666666664</v>
      </c>
      <c r="K2840" s="10">
        <f t="shared" si="266"/>
        <v>2014</v>
      </c>
      <c r="L2840">
        <v>1406039696</v>
      </c>
      <c r="M2840" s="14">
        <f t="shared" si="267"/>
        <v>41842.607592592591</v>
      </c>
      <c r="N2840" s="10">
        <f t="shared" si="268"/>
        <v>2014</v>
      </c>
      <c r="O2840" t="b">
        <v>0</v>
      </c>
      <c r="P2840">
        <v>54</v>
      </c>
      <c r="Q2840" s="10">
        <f t="shared" si="264"/>
        <v>120</v>
      </c>
      <c r="R2840" s="10">
        <f t="shared" si="269"/>
        <v>44.54</v>
      </c>
      <c r="S2840" t="b">
        <v>1</v>
      </c>
      <c r="T2840" t="s">
        <v>8269</v>
      </c>
      <c r="U2840" s="12" t="s">
        <v>8310</v>
      </c>
      <c r="V2840" t="s">
        <v>8311</v>
      </c>
    </row>
    <row r="2841" spans="1:22" ht="60" x14ac:dyDescent="0.25">
      <c r="A2841">
        <v>2839</v>
      </c>
      <c r="B2841" s="3" t="s">
        <v>2839</v>
      </c>
      <c r="C2841" s="9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f t="shared" si="265"/>
        <v>41876.207638888889</v>
      </c>
      <c r="K2841" s="10">
        <f t="shared" si="266"/>
        <v>2014</v>
      </c>
      <c r="L2841">
        <v>1406958354</v>
      </c>
      <c r="M2841" s="14">
        <f t="shared" si="267"/>
        <v>41853.240208333329</v>
      </c>
      <c r="N2841" s="10">
        <f t="shared" si="268"/>
        <v>2014</v>
      </c>
      <c r="O2841" t="b">
        <v>0</v>
      </c>
      <c r="P2841">
        <v>31</v>
      </c>
      <c r="Q2841" s="10">
        <f t="shared" si="264"/>
        <v>111</v>
      </c>
      <c r="R2841" s="10">
        <f t="shared" si="269"/>
        <v>125.81</v>
      </c>
      <c r="S2841" t="b">
        <v>1</v>
      </c>
      <c r="T2841" t="s">
        <v>8269</v>
      </c>
      <c r="U2841" s="12" t="s">
        <v>8310</v>
      </c>
      <c r="V2841" t="s">
        <v>8311</v>
      </c>
    </row>
    <row r="2842" spans="1:22" ht="60" x14ac:dyDescent="0.25">
      <c r="A2842">
        <v>2840</v>
      </c>
      <c r="B2842" s="3" t="s">
        <v>2840</v>
      </c>
      <c r="C2842" s="9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f t="shared" si="265"/>
        <v>42081.708333333328</v>
      </c>
      <c r="K2842" s="10">
        <f t="shared" si="266"/>
        <v>2015</v>
      </c>
      <c r="L2842">
        <v>1424825479</v>
      </c>
      <c r="M2842" s="14">
        <f t="shared" si="267"/>
        <v>42060.035636574074</v>
      </c>
      <c r="N2842" s="10">
        <f t="shared" si="268"/>
        <v>2015</v>
      </c>
      <c r="O2842" t="b">
        <v>0</v>
      </c>
      <c r="P2842">
        <v>132</v>
      </c>
      <c r="Q2842" s="10">
        <f t="shared" si="264"/>
        <v>104</v>
      </c>
      <c r="R2842" s="10">
        <f t="shared" si="269"/>
        <v>19.7</v>
      </c>
      <c r="S2842" t="b">
        <v>1</v>
      </c>
      <c r="T2842" t="s">
        <v>8269</v>
      </c>
      <c r="U2842" s="12" t="s">
        <v>8310</v>
      </c>
      <c r="V2842" t="s">
        <v>8311</v>
      </c>
    </row>
    <row r="2843" spans="1:22" ht="60" x14ac:dyDescent="0.25">
      <c r="A2843">
        <v>2841</v>
      </c>
      <c r="B2843" s="3" t="s">
        <v>2841</v>
      </c>
      <c r="C2843" s="9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f t="shared" si="265"/>
        <v>42351.781215277777</v>
      </c>
      <c r="K2843" s="10">
        <f t="shared" si="266"/>
        <v>2015</v>
      </c>
      <c r="L2843">
        <v>1444844697</v>
      </c>
      <c r="M2843" s="14">
        <f t="shared" si="267"/>
        <v>42291.739548611105</v>
      </c>
      <c r="N2843" s="10">
        <f t="shared" si="268"/>
        <v>2015</v>
      </c>
      <c r="O2843" t="b">
        <v>0</v>
      </c>
      <c r="P2843">
        <v>1</v>
      </c>
      <c r="Q2843" s="10">
        <f t="shared" si="264"/>
        <v>1</v>
      </c>
      <c r="R2843" s="10">
        <f t="shared" si="269"/>
        <v>10</v>
      </c>
      <c r="S2843" t="b">
        <v>0</v>
      </c>
      <c r="T2843" t="s">
        <v>8269</v>
      </c>
      <c r="U2843" s="12" t="s">
        <v>8310</v>
      </c>
      <c r="V2843" t="s">
        <v>8311</v>
      </c>
    </row>
    <row r="2844" spans="1:22" ht="60" x14ac:dyDescent="0.25">
      <c r="A2844">
        <v>2842</v>
      </c>
      <c r="B2844" s="3" t="s">
        <v>2842</v>
      </c>
      <c r="C2844" s="9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f t="shared" si="265"/>
        <v>41811.458333333336</v>
      </c>
      <c r="K2844" s="10">
        <f t="shared" si="266"/>
        <v>2014</v>
      </c>
      <c r="L2844">
        <v>1401058295</v>
      </c>
      <c r="M2844" s="14">
        <f t="shared" si="267"/>
        <v>41784.952488425923</v>
      </c>
      <c r="N2844" s="10">
        <f t="shared" si="268"/>
        <v>2014</v>
      </c>
      <c r="O2844" t="b">
        <v>0</v>
      </c>
      <c r="P2844">
        <v>0</v>
      </c>
      <c r="Q2844" s="10">
        <f t="shared" si="264"/>
        <v>0</v>
      </c>
      <c r="R2844" s="10">
        <f t="shared" si="269"/>
        <v>0</v>
      </c>
      <c r="S2844" t="b">
        <v>0</v>
      </c>
      <c r="T2844" t="s">
        <v>8269</v>
      </c>
      <c r="U2844" s="12" t="s">
        <v>8310</v>
      </c>
      <c r="V2844" t="s">
        <v>8311</v>
      </c>
    </row>
    <row r="2845" spans="1:22" ht="60" x14ac:dyDescent="0.25">
      <c r="A2845">
        <v>2843</v>
      </c>
      <c r="B2845" s="3" t="s">
        <v>2843</v>
      </c>
      <c r="C2845" s="9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f t="shared" si="265"/>
        <v>42534.166666666672</v>
      </c>
      <c r="K2845" s="10">
        <f t="shared" si="266"/>
        <v>2016</v>
      </c>
      <c r="L2845">
        <v>1462210950</v>
      </c>
      <c r="M2845" s="14">
        <f t="shared" si="267"/>
        <v>42492.737847222219</v>
      </c>
      <c r="N2845" s="10">
        <f t="shared" si="268"/>
        <v>2016</v>
      </c>
      <c r="O2845" t="b">
        <v>0</v>
      </c>
      <c r="P2845">
        <v>0</v>
      </c>
      <c r="Q2845" s="10">
        <f t="shared" si="264"/>
        <v>0</v>
      </c>
      <c r="R2845" s="10">
        <f t="shared" si="269"/>
        <v>0</v>
      </c>
      <c r="S2845" t="b">
        <v>0</v>
      </c>
      <c r="T2845" t="s">
        <v>8269</v>
      </c>
      <c r="U2845" s="12" t="s">
        <v>8310</v>
      </c>
      <c r="V2845" t="s">
        <v>8311</v>
      </c>
    </row>
    <row r="2846" spans="1:22" ht="60" x14ac:dyDescent="0.25">
      <c r="A2846">
        <v>2844</v>
      </c>
      <c r="B2846" s="3" t="s">
        <v>2844</v>
      </c>
      <c r="C2846" s="9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f t="shared" si="265"/>
        <v>42739.546064814815</v>
      </c>
      <c r="K2846" s="10">
        <f t="shared" si="266"/>
        <v>2017</v>
      </c>
      <c r="L2846">
        <v>1480943180</v>
      </c>
      <c r="M2846" s="14">
        <f t="shared" si="267"/>
        <v>42709.546064814815</v>
      </c>
      <c r="N2846" s="10">
        <f t="shared" si="268"/>
        <v>2016</v>
      </c>
      <c r="O2846" t="b">
        <v>0</v>
      </c>
      <c r="P2846">
        <v>1</v>
      </c>
      <c r="Q2846" s="10">
        <f t="shared" si="264"/>
        <v>5</v>
      </c>
      <c r="R2846" s="10">
        <f t="shared" si="269"/>
        <v>30</v>
      </c>
      <c r="S2846" t="b">
        <v>0</v>
      </c>
      <c r="T2846" t="s">
        <v>8269</v>
      </c>
      <c r="U2846" s="12" t="s">
        <v>8310</v>
      </c>
      <c r="V2846" t="s">
        <v>8311</v>
      </c>
    </row>
    <row r="2847" spans="1:22" ht="45" x14ac:dyDescent="0.25">
      <c r="A2847">
        <v>2845</v>
      </c>
      <c r="B2847" s="3" t="s">
        <v>2845</v>
      </c>
      <c r="C2847" s="9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f t="shared" si="265"/>
        <v>42163.016585648147</v>
      </c>
      <c r="K2847" s="10">
        <f t="shared" si="266"/>
        <v>2015</v>
      </c>
      <c r="L2847">
        <v>1428539033</v>
      </c>
      <c r="M2847" s="14">
        <f t="shared" si="267"/>
        <v>42103.016585648147</v>
      </c>
      <c r="N2847" s="10">
        <f t="shared" si="268"/>
        <v>2015</v>
      </c>
      <c r="O2847" t="b">
        <v>0</v>
      </c>
      <c r="P2847">
        <v>39</v>
      </c>
      <c r="Q2847" s="10">
        <f t="shared" si="264"/>
        <v>32</v>
      </c>
      <c r="R2847" s="10">
        <f t="shared" si="269"/>
        <v>60.67</v>
      </c>
      <c r="S2847" t="b">
        <v>0</v>
      </c>
      <c r="T2847" t="s">
        <v>8269</v>
      </c>
      <c r="U2847" s="12" t="s">
        <v>8310</v>
      </c>
      <c r="V2847" t="s">
        <v>8311</v>
      </c>
    </row>
    <row r="2848" spans="1:22" ht="60" x14ac:dyDescent="0.25">
      <c r="A2848">
        <v>2846</v>
      </c>
      <c r="B2848" s="3" t="s">
        <v>2846</v>
      </c>
      <c r="C2848" s="9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f t="shared" si="265"/>
        <v>42153.692060185189</v>
      </c>
      <c r="K2848" s="10">
        <f t="shared" si="266"/>
        <v>2015</v>
      </c>
      <c r="L2848">
        <v>1429029394</v>
      </c>
      <c r="M2848" s="14">
        <f t="shared" si="267"/>
        <v>42108.692060185189</v>
      </c>
      <c r="N2848" s="10">
        <f t="shared" si="268"/>
        <v>2015</v>
      </c>
      <c r="O2848" t="b">
        <v>0</v>
      </c>
      <c r="P2848">
        <v>0</v>
      </c>
      <c r="Q2848" s="10">
        <f t="shared" si="264"/>
        <v>0</v>
      </c>
      <c r="R2848" s="10">
        <f t="shared" si="269"/>
        <v>0</v>
      </c>
      <c r="S2848" t="b">
        <v>0</v>
      </c>
      <c r="T2848" t="s">
        <v>8269</v>
      </c>
      <c r="U2848" s="12" t="s">
        <v>8310</v>
      </c>
      <c r="V2848" t="s">
        <v>8311</v>
      </c>
    </row>
    <row r="2849" spans="1:22" ht="60" x14ac:dyDescent="0.25">
      <c r="A2849">
        <v>2847</v>
      </c>
      <c r="B2849" s="3" t="s">
        <v>2847</v>
      </c>
      <c r="C2849" s="9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f t="shared" si="265"/>
        <v>42513.806307870371</v>
      </c>
      <c r="K2849" s="10">
        <f t="shared" si="266"/>
        <v>2016</v>
      </c>
      <c r="L2849">
        <v>1458847265</v>
      </c>
      <c r="M2849" s="14">
        <f t="shared" si="267"/>
        <v>42453.806307870371</v>
      </c>
      <c r="N2849" s="10">
        <f t="shared" si="268"/>
        <v>2016</v>
      </c>
      <c r="O2849" t="b">
        <v>0</v>
      </c>
      <c r="P2849">
        <v>0</v>
      </c>
      <c r="Q2849" s="10">
        <f t="shared" si="264"/>
        <v>0</v>
      </c>
      <c r="R2849" s="10">
        <f t="shared" si="269"/>
        <v>0</v>
      </c>
      <c r="S2849" t="b">
        <v>0</v>
      </c>
      <c r="T2849" t="s">
        <v>8269</v>
      </c>
      <c r="U2849" s="12" t="s">
        <v>8310</v>
      </c>
      <c r="V2849" t="s">
        <v>8311</v>
      </c>
    </row>
    <row r="2850" spans="1:22" ht="60" x14ac:dyDescent="0.25">
      <c r="A2850">
        <v>2848</v>
      </c>
      <c r="B2850" s="3" t="s">
        <v>2848</v>
      </c>
      <c r="C2850" s="9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f t="shared" si="265"/>
        <v>42153.648831018523</v>
      </c>
      <c r="K2850" s="10">
        <f t="shared" si="266"/>
        <v>2015</v>
      </c>
      <c r="L2850">
        <v>1430321659</v>
      </c>
      <c r="M2850" s="14">
        <f t="shared" si="267"/>
        <v>42123.648831018523</v>
      </c>
      <c r="N2850" s="10">
        <f t="shared" si="268"/>
        <v>2015</v>
      </c>
      <c r="O2850" t="b">
        <v>0</v>
      </c>
      <c r="P2850">
        <v>3</v>
      </c>
      <c r="Q2850" s="10">
        <f t="shared" si="264"/>
        <v>0</v>
      </c>
      <c r="R2850" s="10">
        <f t="shared" si="269"/>
        <v>23.33</v>
      </c>
      <c r="S2850" t="b">
        <v>0</v>
      </c>
      <c r="T2850" t="s">
        <v>8269</v>
      </c>
      <c r="U2850" s="12" t="s">
        <v>8310</v>
      </c>
      <c r="V2850" t="s">
        <v>8311</v>
      </c>
    </row>
    <row r="2851" spans="1:22" ht="60" x14ac:dyDescent="0.25">
      <c r="A2851">
        <v>2849</v>
      </c>
      <c r="B2851" s="3" t="s">
        <v>2849</v>
      </c>
      <c r="C2851" s="9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f t="shared" si="265"/>
        <v>42483.428240740745</v>
      </c>
      <c r="K2851" s="10">
        <f t="shared" si="266"/>
        <v>2016</v>
      </c>
      <c r="L2851">
        <v>1458814600</v>
      </c>
      <c r="M2851" s="14">
        <f t="shared" si="267"/>
        <v>42453.428240740745</v>
      </c>
      <c r="N2851" s="10">
        <f t="shared" si="268"/>
        <v>2016</v>
      </c>
      <c r="O2851" t="b">
        <v>0</v>
      </c>
      <c r="P2851">
        <v>1</v>
      </c>
      <c r="Q2851" s="10">
        <f t="shared" si="264"/>
        <v>1</v>
      </c>
      <c r="R2851" s="10">
        <f t="shared" si="269"/>
        <v>5</v>
      </c>
      <c r="S2851" t="b">
        <v>0</v>
      </c>
      <c r="T2851" t="s">
        <v>8269</v>
      </c>
      <c r="U2851" s="12" t="s">
        <v>8310</v>
      </c>
      <c r="V2851" t="s">
        <v>8311</v>
      </c>
    </row>
    <row r="2852" spans="1:22" ht="60" x14ac:dyDescent="0.25">
      <c r="A2852">
        <v>2850</v>
      </c>
      <c r="B2852" s="3" t="s">
        <v>2850</v>
      </c>
      <c r="C2852" s="9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f t="shared" si="265"/>
        <v>41888.007071759261</v>
      </c>
      <c r="K2852" s="10">
        <f t="shared" si="266"/>
        <v>2014</v>
      </c>
      <c r="L2852">
        <v>1407370211</v>
      </c>
      <c r="M2852" s="14">
        <f t="shared" si="267"/>
        <v>41858.007071759261</v>
      </c>
      <c r="N2852" s="10">
        <f t="shared" si="268"/>
        <v>2014</v>
      </c>
      <c r="O2852" t="b">
        <v>0</v>
      </c>
      <c r="P2852">
        <v>13</v>
      </c>
      <c r="Q2852" s="10">
        <f t="shared" si="264"/>
        <v>4</v>
      </c>
      <c r="R2852" s="10">
        <f t="shared" si="269"/>
        <v>23.92</v>
      </c>
      <c r="S2852" t="b">
        <v>0</v>
      </c>
      <c r="T2852" t="s">
        <v>8269</v>
      </c>
      <c r="U2852" s="12" t="s">
        <v>8310</v>
      </c>
      <c r="V2852" t="s">
        <v>8311</v>
      </c>
    </row>
    <row r="2853" spans="1:22" ht="60" x14ac:dyDescent="0.25">
      <c r="A2853">
        <v>2851</v>
      </c>
      <c r="B2853" s="3" t="s">
        <v>2851</v>
      </c>
      <c r="C2853" s="9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f t="shared" si="265"/>
        <v>42398.970138888893</v>
      </c>
      <c r="K2853" s="10">
        <f t="shared" si="266"/>
        <v>2016</v>
      </c>
      <c r="L2853">
        <v>1453334629</v>
      </c>
      <c r="M2853" s="14">
        <f t="shared" si="267"/>
        <v>42390.002650462964</v>
      </c>
      <c r="N2853" s="10">
        <f t="shared" si="268"/>
        <v>2016</v>
      </c>
      <c r="O2853" t="b">
        <v>0</v>
      </c>
      <c r="P2853">
        <v>0</v>
      </c>
      <c r="Q2853" s="10">
        <f t="shared" si="264"/>
        <v>0</v>
      </c>
      <c r="R2853" s="10">
        <f t="shared" si="269"/>
        <v>0</v>
      </c>
      <c r="S2853" t="b">
        <v>0</v>
      </c>
      <c r="T2853" t="s">
        <v>8269</v>
      </c>
      <c r="U2853" s="12" t="s">
        <v>8310</v>
      </c>
      <c r="V2853" t="s">
        <v>8311</v>
      </c>
    </row>
    <row r="2854" spans="1:22" ht="45" x14ac:dyDescent="0.25">
      <c r="A2854">
        <v>2852</v>
      </c>
      <c r="B2854" s="3" t="s">
        <v>2852</v>
      </c>
      <c r="C2854" s="9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f t="shared" si="265"/>
        <v>41811.045173611114</v>
      </c>
      <c r="K2854" s="10">
        <f t="shared" si="266"/>
        <v>2014</v>
      </c>
      <c r="L2854">
        <v>1400720703</v>
      </c>
      <c r="M2854" s="14">
        <f t="shared" si="267"/>
        <v>41781.045173611114</v>
      </c>
      <c r="N2854" s="10">
        <f t="shared" si="268"/>
        <v>2014</v>
      </c>
      <c r="O2854" t="b">
        <v>0</v>
      </c>
      <c r="P2854">
        <v>6</v>
      </c>
      <c r="Q2854" s="10">
        <f t="shared" si="264"/>
        <v>2</v>
      </c>
      <c r="R2854" s="10">
        <f t="shared" si="269"/>
        <v>15.83</v>
      </c>
      <c r="S2854" t="b">
        <v>0</v>
      </c>
      <c r="T2854" t="s">
        <v>8269</v>
      </c>
      <c r="U2854" s="12" t="s">
        <v>8310</v>
      </c>
      <c r="V2854" t="s">
        <v>8311</v>
      </c>
    </row>
    <row r="2855" spans="1:22" ht="60" x14ac:dyDescent="0.25">
      <c r="A2855">
        <v>2853</v>
      </c>
      <c r="B2855" s="3" t="s">
        <v>2853</v>
      </c>
      <c r="C2855" s="9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f t="shared" si="265"/>
        <v>41896.190937499996</v>
      </c>
      <c r="K2855" s="10">
        <f t="shared" si="266"/>
        <v>2014</v>
      </c>
      <c r="L2855">
        <v>1405485297</v>
      </c>
      <c r="M2855" s="14">
        <f t="shared" si="267"/>
        <v>41836.190937499996</v>
      </c>
      <c r="N2855" s="10">
        <f t="shared" si="268"/>
        <v>2014</v>
      </c>
      <c r="O2855" t="b">
        <v>0</v>
      </c>
      <c r="P2855">
        <v>0</v>
      </c>
      <c r="Q2855" s="10">
        <f t="shared" si="264"/>
        <v>0</v>
      </c>
      <c r="R2855" s="10">
        <f t="shared" si="269"/>
        <v>0</v>
      </c>
      <c r="S2855" t="b">
        <v>0</v>
      </c>
      <c r="T2855" t="s">
        <v>8269</v>
      </c>
      <c r="U2855" s="12" t="s">
        <v>8310</v>
      </c>
      <c r="V2855" t="s">
        <v>8311</v>
      </c>
    </row>
    <row r="2856" spans="1:22" ht="45" x14ac:dyDescent="0.25">
      <c r="A2856">
        <v>2854</v>
      </c>
      <c r="B2856" s="3" t="s">
        <v>2854</v>
      </c>
      <c r="C2856" s="9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f t="shared" si="265"/>
        <v>42131.71665509259</v>
      </c>
      <c r="K2856" s="10">
        <f t="shared" si="266"/>
        <v>2015</v>
      </c>
      <c r="L2856">
        <v>1429290719</v>
      </c>
      <c r="M2856" s="14">
        <f t="shared" si="267"/>
        <v>42111.71665509259</v>
      </c>
      <c r="N2856" s="10">
        <f t="shared" si="268"/>
        <v>2015</v>
      </c>
      <c r="O2856" t="b">
        <v>0</v>
      </c>
      <c r="P2856">
        <v>14</v>
      </c>
      <c r="Q2856" s="10">
        <f t="shared" si="264"/>
        <v>42</v>
      </c>
      <c r="R2856" s="10">
        <f t="shared" si="269"/>
        <v>29.79</v>
      </c>
      <c r="S2856" t="b">
        <v>0</v>
      </c>
      <c r="T2856" t="s">
        <v>8269</v>
      </c>
      <c r="U2856" s="12" t="s">
        <v>8310</v>
      </c>
      <c r="V2856" t="s">
        <v>8311</v>
      </c>
    </row>
    <row r="2857" spans="1:22" ht="60" x14ac:dyDescent="0.25">
      <c r="A2857">
        <v>2855</v>
      </c>
      <c r="B2857" s="3" t="s">
        <v>2855</v>
      </c>
      <c r="C2857" s="9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f t="shared" si="265"/>
        <v>42398.981944444444</v>
      </c>
      <c r="K2857" s="10">
        <f t="shared" si="266"/>
        <v>2016</v>
      </c>
      <c r="L2857">
        <v>1451607071</v>
      </c>
      <c r="M2857" s="14">
        <f t="shared" si="267"/>
        <v>42370.007766203707</v>
      </c>
      <c r="N2857" s="10">
        <f t="shared" si="268"/>
        <v>2016</v>
      </c>
      <c r="O2857" t="b">
        <v>0</v>
      </c>
      <c r="P2857">
        <v>5</v>
      </c>
      <c r="Q2857" s="10">
        <f t="shared" si="264"/>
        <v>50</v>
      </c>
      <c r="R2857" s="10">
        <f t="shared" si="269"/>
        <v>60</v>
      </c>
      <c r="S2857" t="b">
        <v>0</v>
      </c>
      <c r="T2857" t="s">
        <v>8269</v>
      </c>
      <c r="U2857" s="12" t="s">
        <v>8310</v>
      </c>
      <c r="V2857" t="s">
        <v>8311</v>
      </c>
    </row>
    <row r="2858" spans="1:22" ht="45" x14ac:dyDescent="0.25">
      <c r="A2858">
        <v>2856</v>
      </c>
      <c r="B2858" s="3" t="s">
        <v>2856</v>
      </c>
      <c r="C2858" s="9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f t="shared" si="265"/>
        <v>42224.898611111115</v>
      </c>
      <c r="K2858" s="10">
        <f t="shared" si="266"/>
        <v>2015</v>
      </c>
      <c r="L2858">
        <v>1433897647</v>
      </c>
      <c r="M2858" s="14">
        <f t="shared" si="267"/>
        <v>42165.037581018521</v>
      </c>
      <c r="N2858" s="10">
        <f t="shared" si="268"/>
        <v>2015</v>
      </c>
      <c r="O2858" t="b">
        <v>0</v>
      </c>
      <c r="P2858">
        <v>6</v>
      </c>
      <c r="Q2858" s="10">
        <f t="shared" si="264"/>
        <v>5</v>
      </c>
      <c r="R2858" s="10">
        <f t="shared" si="269"/>
        <v>24.33</v>
      </c>
      <c r="S2858" t="b">
        <v>0</v>
      </c>
      <c r="T2858" t="s">
        <v>8269</v>
      </c>
      <c r="U2858" s="12" t="s">
        <v>8310</v>
      </c>
      <c r="V2858" t="s">
        <v>8311</v>
      </c>
    </row>
    <row r="2859" spans="1:22" ht="60" x14ac:dyDescent="0.25">
      <c r="A2859">
        <v>2857</v>
      </c>
      <c r="B2859" s="3" t="s">
        <v>2857</v>
      </c>
      <c r="C2859" s="9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f t="shared" si="265"/>
        <v>42786.75</v>
      </c>
      <c r="K2859" s="10">
        <f t="shared" si="266"/>
        <v>2017</v>
      </c>
      <c r="L2859">
        <v>1482444295</v>
      </c>
      <c r="M2859" s="14">
        <f t="shared" si="267"/>
        <v>42726.920081018514</v>
      </c>
      <c r="N2859" s="10">
        <f t="shared" si="268"/>
        <v>2016</v>
      </c>
      <c r="O2859" t="b">
        <v>0</v>
      </c>
      <c r="P2859">
        <v>15</v>
      </c>
      <c r="Q2859" s="10">
        <f t="shared" si="264"/>
        <v>20</v>
      </c>
      <c r="R2859" s="10">
        <f t="shared" si="269"/>
        <v>500</v>
      </c>
      <c r="S2859" t="b">
        <v>0</v>
      </c>
      <c r="T2859" t="s">
        <v>8269</v>
      </c>
      <c r="U2859" s="12" t="s">
        <v>8310</v>
      </c>
      <c r="V2859" t="s">
        <v>8311</v>
      </c>
    </row>
    <row r="2860" spans="1:22" ht="60" x14ac:dyDescent="0.25">
      <c r="A2860">
        <v>2858</v>
      </c>
      <c r="B2860" s="3" t="s">
        <v>2858</v>
      </c>
      <c r="C2860" s="9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f t="shared" si="265"/>
        <v>41978.477777777778</v>
      </c>
      <c r="K2860" s="10">
        <f t="shared" si="266"/>
        <v>2014</v>
      </c>
      <c r="L2860">
        <v>1415711095</v>
      </c>
      <c r="M2860" s="14">
        <f t="shared" si="267"/>
        <v>41954.545081018514</v>
      </c>
      <c r="N2860" s="10">
        <f t="shared" si="268"/>
        <v>2014</v>
      </c>
      <c r="O2860" t="b">
        <v>0</v>
      </c>
      <c r="P2860">
        <v>0</v>
      </c>
      <c r="Q2860" s="10">
        <f t="shared" si="264"/>
        <v>0</v>
      </c>
      <c r="R2860" s="10">
        <f t="shared" si="269"/>
        <v>0</v>
      </c>
      <c r="S2860" t="b">
        <v>0</v>
      </c>
      <c r="T2860" t="s">
        <v>8269</v>
      </c>
      <c r="U2860" s="12" t="s">
        <v>8310</v>
      </c>
      <c r="V2860" t="s">
        <v>8311</v>
      </c>
    </row>
    <row r="2861" spans="1:22" ht="45" x14ac:dyDescent="0.25">
      <c r="A2861">
        <v>2859</v>
      </c>
      <c r="B2861" s="3" t="s">
        <v>2859</v>
      </c>
      <c r="C2861" s="9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f t="shared" si="265"/>
        <v>42293.362314814818</v>
      </c>
      <c r="K2861" s="10">
        <f t="shared" si="266"/>
        <v>2015</v>
      </c>
      <c r="L2861">
        <v>1439800904</v>
      </c>
      <c r="M2861" s="14">
        <f t="shared" si="267"/>
        <v>42233.362314814818</v>
      </c>
      <c r="N2861" s="10">
        <f t="shared" si="268"/>
        <v>2015</v>
      </c>
      <c r="O2861" t="b">
        <v>0</v>
      </c>
      <c r="P2861">
        <v>1</v>
      </c>
      <c r="Q2861" s="10">
        <f t="shared" si="264"/>
        <v>2</v>
      </c>
      <c r="R2861" s="10">
        <f t="shared" si="269"/>
        <v>35</v>
      </c>
      <c r="S2861" t="b">
        <v>0</v>
      </c>
      <c r="T2861" t="s">
        <v>8269</v>
      </c>
      <c r="U2861" s="12" t="s">
        <v>8310</v>
      </c>
      <c r="V2861" t="s">
        <v>8311</v>
      </c>
    </row>
    <row r="2862" spans="1:22" ht="60" x14ac:dyDescent="0.25">
      <c r="A2862">
        <v>2860</v>
      </c>
      <c r="B2862" s="3" t="s">
        <v>2860</v>
      </c>
      <c r="C2862" s="9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f t="shared" si="265"/>
        <v>42540.800648148142</v>
      </c>
      <c r="K2862" s="10">
        <f t="shared" si="266"/>
        <v>2016</v>
      </c>
      <c r="L2862">
        <v>1461179576</v>
      </c>
      <c r="M2862" s="14">
        <f t="shared" si="267"/>
        <v>42480.800648148142</v>
      </c>
      <c r="N2862" s="10">
        <f t="shared" si="268"/>
        <v>2016</v>
      </c>
      <c r="O2862" t="b">
        <v>0</v>
      </c>
      <c r="P2862">
        <v>9</v>
      </c>
      <c r="Q2862" s="10">
        <f t="shared" si="264"/>
        <v>7</v>
      </c>
      <c r="R2862" s="10">
        <f t="shared" si="269"/>
        <v>29.56</v>
      </c>
      <c r="S2862" t="b">
        <v>0</v>
      </c>
      <c r="T2862" t="s">
        <v>8269</v>
      </c>
      <c r="U2862" s="12" t="s">
        <v>8310</v>
      </c>
      <c r="V2862" t="s">
        <v>8311</v>
      </c>
    </row>
    <row r="2863" spans="1:22" ht="60" x14ac:dyDescent="0.25">
      <c r="A2863">
        <v>2861</v>
      </c>
      <c r="B2863" s="3" t="s">
        <v>2861</v>
      </c>
      <c r="C2863" s="9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f t="shared" si="265"/>
        <v>42271.590833333335</v>
      </c>
      <c r="K2863" s="10">
        <f t="shared" si="266"/>
        <v>2015</v>
      </c>
      <c r="L2863">
        <v>1441894248</v>
      </c>
      <c r="M2863" s="14">
        <f t="shared" si="267"/>
        <v>42257.590833333335</v>
      </c>
      <c r="N2863" s="10">
        <f t="shared" si="268"/>
        <v>2015</v>
      </c>
      <c r="O2863" t="b">
        <v>0</v>
      </c>
      <c r="P2863">
        <v>3</v>
      </c>
      <c r="Q2863" s="10">
        <f t="shared" si="264"/>
        <v>32</v>
      </c>
      <c r="R2863" s="10">
        <f t="shared" si="269"/>
        <v>26.67</v>
      </c>
      <c r="S2863" t="b">
        <v>0</v>
      </c>
      <c r="T2863" t="s">
        <v>8269</v>
      </c>
      <c r="U2863" s="12" t="s">
        <v>8310</v>
      </c>
      <c r="V2863" t="s">
        <v>8311</v>
      </c>
    </row>
    <row r="2864" spans="1:22" ht="45" x14ac:dyDescent="0.25">
      <c r="A2864">
        <v>2862</v>
      </c>
      <c r="B2864" s="3" t="s">
        <v>2862</v>
      </c>
      <c r="C2864" s="9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f t="shared" si="265"/>
        <v>41814.789687500001</v>
      </c>
      <c r="K2864" s="10">
        <f t="shared" si="266"/>
        <v>2014</v>
      </c>
      <c r="L2864">
        <v>1401044229</v>
      </c>
      <c r="M2864" s="14">
        <f t="shared" si="267"/>
        <v>41784.789687500001</v>
      </c>
      <c r="N2864" s="10">
        <f t="shared" si="268"/>
        <v>2014</v>
      </c>
      <c r="O2864" t="b">
        <v>0</v>
      </c>
      <c r="P2864">
        <v>3</v>
      </c>
      <c r="Q2864" s="10">
        <f t="shared" si="264"/>
        <v>0</v>
      </c>
      <c r="R2864" s="10">
        <f t="shared" si="269"/>
        <v>18.329999999999998</v>
      </c>
      <c r="S2864" t="b">
        <v>0</v>
      </c>
      <c r="T2864" t="s">
        <v>8269</v>
      </c>
      <c r="U2864" s="12" t="s">
        <v>8310</v>
      </c>
      <c r="V2864" t="s">
        <v>8311</v>
      </c>
    </row>
    <row r="2865" spans="1:22" ht="60" x14ac:dyDescent="0.25">
      <c r="A2865">
        <v>2863</v>
      </c>
      <c r="B2865" s="3" t="s">
        <v>2863</v>
      </c>
      <c r="C2865" s="9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f t="shared" si="265"/>
        <v>41891.675034722226</v>
      </c>
      <c r="K2865" s="10">
        <f t="shared" si="266"/>
        <v>2014</v>
      </c>
      <c r="L2865">
        <v>1405095123</v>
      </c>
      <c r="M2865" s="14">
        <f t="shared" si="267"/>
        <v>41831.675034722226</v>
      </c>
      <c r="N2865" s="10">
        <f t="shared" si="268"/>
        <v>2014</v>
      </c>
      <c r="O2865" t="b">
        <v>0</v>
      </c>
      <c r="P2865">
        <v>1</v>
      </c>
      <c r="Q2865" s="10">
        <f t="shared" si="264"/>
        <v>0</v>
      </c>
      <c r="R2865" s="10">
        <f t="shared" si="269"/>
        <v>20</v>
      </c>
      <c r="S2865" t="b">
        <v>0</v>
      </c>
      <c r="T2865" t="s">
        <v>8269</v>
      </c>
      <c r="U2865" s="12" t="s">
        <v>8310</v>
      </c>
      <c r="V2865" t="s">
        <v>8311</v>
      </c>
    </row>
    <row r="2866" spans="1:22" x14ac:dyDescent="0.25">
      <c r="A2866">
        <v>2864</v>
      </c>
      <c r="B2866" s="3" t="s">
        <v>2864</v>
      </c>
      <c r="C2866" s="9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f t="shared" si="265"/>
        <v>42202.554166666669</v>
      </c>
      <c r="K2866" s="10">
        <f t="shared" si="266"/>
        <v>2015</v>
      </c>
      <c r="L2866">
        <v>1434552207</v>
      </c>
      <c r="M2866" s="14">
        <f t="shared" si="267"/>
        <v>42172.613506944443</v>
      </c>
      <c r="N2866" s="10">
        <f t="shared" si="268"/>
        <v>2015</v>
      </c>
      <c r="O2866" t="b">
        <v>0</v>
      </c>
      <c r="P2866">
        <v>3</v>
      </c>
      <c r="Q2866" s="10">
        <f t="shared" si="264"/>
        <v>2</v>
      </c>
      <c r="R2866" s="10">
        <f t="shared" si="269"/>
        <v>13.33</v>
      </c>
      <c r="S2866" t="b">
        <v>0</v>
      </c>
      <c r="T2866" t="s">
        <v>8269</v>
      </c>
      <c r="U2866" s="12" t="s">
        <v>8310</v>
      </c>
      <c r="V2866" t="s">
        <v>8311</v>
      </c>
    </row>
    <row r="2867" spans="1:22" ht="60" x14ac:dyDescent="0.25">
      <c r="A2867">
        <v>2865</v>
      </c>
      <c r="B2867" s="3" t="s">
        <v>2865</v>
      </c>
      <c r="C2867" s="9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f t="shared" si="265"/>
        <v>42010.114108796297</v>
      </c>
      <c r="K2867" s="10">
        <f t="shared" si="266"/>
        <v>2015</v>
      </c>
      <c r="L2867">
        <v>1415328259</v>
      </c>
      <c r="M2867" s="14">
        <f t="shared" si="267"/>
        <v>41950.114108796297</v>
      </c>
      <c r="N2867" s="10">
        <f t="shared" si="268"/>
        <v>2014</v>
      </c>
      <c r="O2867" t="b">
        <v>0</v>
      </c>
      <c r="P2867">
        <v>0</v>
      </c>
      <c r="Q2867" s="10">
        <f t="shared" si="264"/>
        <v>0</v>
      </c>
      <c r="R2867" s="10">
        <f t="shared" si="269"/>
        <v>0</v>
      </c>
      <c r="S2867" t="b">
        <v>0</v>
      </c>
      <c r="T2867" t="s">
        <v>8269</v>
      </c>
      <c r="U2867" s="12" t="s">
        <v>8310</v>
      </c>
      <c r="V2867" t="s">
        <v>8311</v>
      </c>
    </row>
    <row r="2868" spans="1:22" ht="45" x14ac:dyDescent="0.25">
      <c r="A2868">
        <v>2866</v>
      </c>
      <c r="B2868" s="3" t="s">
        <v>2866</v>
      </c>
      <c r="C2868" s="9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f t="shared" si="265"/>
        <v>42657.916666666672</v>
      </c>
      <c r="K2868" s="10">
        <f t="shared" si="266"/>
        <v>2016</v>
      </c>
      <c r="L2868">
        <v>1473893721</v>
      </c>
      <c r="M2868" s="14">
        <f t="shared" si="267"/>
        <v>42627.955104166671</v>
      </c>
      <c r="N2868" s="10">
        <f t="shared" si="268"/>
        <v>2016</v>
      </c>
      <c r="O2868" t="b">
        <v>0</v>
      </c>
      <c r="P2868">
        <v>2</v>
      </c>
      <c r="Q2868" s="10">
        <f t="shared" si="264"/>
        <v>1</v>
      </c>
      <c r="R2868" s="10">
        <f t="shared" si="269"/>
        <v>22.5</v>
      </c>
      <c r="S2868" t="b">
        <v>0</v>
      </c>
      <c r="T2868" t="s">
        <v>8269</v>
      </c>
      <c r="U2868" s="12" t="s">
        <v>8310</v>
      </c>
      <c r="V2868" t="s">
        <v>8311</v>
      </c>
    </row>
    <row r="2869" spans="1:22" ht="60" x14ac:dyDescent="0.25">
      <c r="A2869">
        <v>2867</v>
      </c>
      <c r="B2869" s="3" t="s">
        <v>2867</v>
      </c>
      <c r="C2869" s="9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f t="shared" si="265"/>
        <v>42555.166666666672</v>
      </c>
      <c r="K2869" s="10">
        <f t="shared" si="266"/>
        <v>2016</v>
      </c>
      <c r="L2869">
        <v>1465533672</v>
      </c>
      <c r="M2869" s="14">
        <f t="shared" si="267"/>
        <v>42531.195277777777</v>
      </c>
      <c r="N2869" s="10">
        <f t="shared" si="268"/>
        <v>2016</v>
      </c>
      <c r="O2869" t="b">
        <v>0</v>
      </c>
      <c r="P2869">
        <v>10</v>
      </c>
      <c r="Q2869" s="10">
        <f t="shared" si="264"/>
        <v>20</v>
      </c>
      <c r="R2869" s="10">
        <f t="shared" si="269"/>
        <v>50.4</v>
      </c>
      <c r="S2869" t="b">
        <v>0</v>
      </c>
      <c r="T2869" t="s">
        <v>8269</v>
      </c>
      <c r="U2869" s="12" t="s">
        <v>8310</v>
      </c>
      <c r="V2869" t="s">
        <v>8311</v>
      </c>
    </row>
    <row r="2870" spans="1:22" ht="60" x14ac:dyDescent="0.25">
      <c r="A2870">
        <v>2868</v>
      </c>
      <c r="B2870" s="3" t="s">
        <v>2868</v>
      </c>
      <c r="C2870" s="9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f t="shared" si="265"/>
        <v>42648.827013888891</v>
      </c>
      <c r="K2870" s="10">
        <f t="shared" si="266"/>
        <v>2016</v>
      </c>
      <c r="L2870">
        <v>1473105054</v>
      </c>
      <c r="M2870" s="14">
        <f t="shared" si="267"/>
        <v>42618.827013888891</v>
      </c>
      <c r="N2870" s="10">
        <f t="shared" si="268"/>
        <v>2016</v>
      </c>
      <c r="O2870" t="b">
        <v>0</v>
      </c>
      <c r="P2870">
        <v>60</v>
      </c>
      <c r="Q2870" s="10">
        <f t="shared" si="264"/>
        <v>42</v>
      </c>
      <c r="R2870" s="10">
        <f t="shared" si="269"/>
        <v>105.03</v>
      </c>
      <c r="S2870" t="b">
        <v>0</v>
      </c>
      <c r="T2870" t="s">
        <v>8269</v>
      </c>
      <c r="U2870" s="12" t="s">
        <v>8310</v>
      </c>
      <c r="V2870" t="s">
        <v>8311</v>
      </c>
    </row>
    <row r="2871" spans="1:22" ht="60" x14ac:dyDescent="0.25">
      <c r="A2871">
        <v>2869</v>
      </c>
      <c r="B2871" s="3" t="s">
        <v>2869</v>
      </c>
      <c r="C2871" s="9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f t="shared" si="265"/>
        <v>42570.593530092592</v>
      </c>
      <c r="K2871" s="10">
        <f t="shared" si="266"/>
        <v>2016</v>
      </c>
      <c r="L2871">
        <v>1466345681</v>
      </c>
      <c r="M2871" s="14">
        <f t="shared" si="267"/>
        <v>42540.593530092592</v>
      </c>
      <c r="N2871" s="10">
        <f t="shared" si="268"/>
        <v>2016</v>
      </c>
      <c r="O2871" t="b">
        <v>0</v>
      </c>
      <c r="P2871">
        <v>5</v>
      </c>
      <c r="Q2871" s="10">
        <f t="shared" si="264"/>
        <v>1</v>
      </c>
      <c r="R2871" s="10">
        <f t="shared" si="269"/>
        <v>35.4</v>
      </c>
      <c r="S2871" t="b">
        <v>0</v>
      </c>
      <c r="T2871" t="s">
        <v>8269</v>
      </c>
      <c r="U2871" s="12" t="s">
        <v>8310</v>
      </c>
      <c r="V2871" t="s">
        <v>8311</v>
      </c>
    </row>
    <row r="2872" spans="1:22" ht="60" x14ac:dyDescent="0.25">
      <c r="A2872">
        <v>2870</v>
      </c>
      <c r="B2872" s="3" t="s">
        <v>2870</v>
      </c>
      <c r="C2872" s="9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f t="shared" si="265"/>
        <v>41776.189409722225</v>
      </c>
      <c r="K2872" s="10">
        <f t="shared" si="266"/>
        <v>2014</v>
      </c>
      <c r="L2872">
        <v>1397709165</v>
      </c>
      <c r="M2872" s="14">
        <f t="shared" si="267"/>
        <v>41746.189409722225</v>
      </c>
      <c r="N2872" s="10">
        <f t="shared" si="268"/>
        <v>2014</v>
      </c>
      <c r="O2872" t="b">
        <v>0</v>
      </c>
      <c r="P2872">
        <v>9</v>
      </c>
      <c r="Q2872" s="10">
        <f t="shared" si="264"/>
        <v>15</v>
      </c>
      <c r="R2872" s="10">
        <f t="shared" si="269"/>
        <v>83.33</v>
      </c>
      <c r="S2872" t="b">
        <v>0</v>
      </c>
      <c r="T2872" t="s">
        <v>8269</v>
      </c>
      <c r="U2872" s="12" t="s">
        <v>8310</v>
      </c>
      <c r="V2872" t="s">
        <v>8311</v>
      </c>
    </row>
    <row r="2873" spans="1:22" ht="45" x14ac:dyDescent="0.25">
      <c r="A2873">
        <v>2871</v>
      </c>
      <c r="B2873" s="3" t="s">
        <v>2871</v>
      </c>
      <c r="C2873" s="9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f t="shared" si="265"/>
        <v>41994.738576388889</v>
      </c>
      <c r="K2873" s="10">
        <f t="shared" si="266"/>
        <v>2014</v>
      </c>
      <c r="L2873">
        <v>1417455813</v>
      </c>
      <c r="M2873" s="14">
        <f t="shared" si="267"/>
        <v>41974.738576388889</v>
      </c>
      <c r="N2873" s="10">
        <f t="shared" si="268"/>
        <v>2014</v>
      </c>
      <c r="O2873" t="b">
        <v>0</v>
      </c>
      <c r="P2873">
        <v>13</v>
      </c>
      <c r="Q2873" s="10">
        <f t="shared" si="264"/>
        <v>5</v>
      </c>
      <c r="R2873" s="10">
        <f t="shared" si="269"/>
        <v>35.92</v>
      </c>
      <c r="S2873" t="b">
        <v>0</v>
      </c>
      <c r="T2873" t="s">
        <v>8269</v>
      </c>
      <c r="U2873" s="12" t="s">
        <v>8310</v>
      </c>
      <c r="V2873" t="s">
        <v>8311</v>
      </c>
    </row>
    <row r="2874" spans="1:22" ht="45" x14ac:dyDescent="0.25">
      <c r="A2874">
        <v>2872</v>
      </c>
      <c r="B2874" s="3" t="s">
        <v>2872</v>
      </c>
      <c r="C2874" s="9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f t="shared" si="265"/>
        <v>42175.11618055556</v>
      </c>
      <c r="K2874" s="10">
        <f t="shared" si="266"/>
        <v>2015</v>
      </c>
      <c r="L2874">
        <v>1429584438</v>
      </c>
      <c r="M2874" s="14">
        <f t="shared" si="267"/>
        <v>42115.11618055556</v>
      </c>
      <c r="N2874" s="10">
        <f t="shared" si="268"/>
        <v>2015</v>
      </c>
      <c r="O2874" t="b">
        <v>0</v>
      </c>
      <c r="P2874">
        <v>0</v>
      </c>
      <c r="Q2874" s="10">
        <f t="shared" si="264"/>
        <v>0</v>
      </c>
      <c r="R2874" s="10">
        <f t="shared" si="269"/>
        <v>0</v>
      </c>
      <c r="S2874" t="b">
        <v>0</v>
      </c>
      <c r="T2874" t="s">
        <v>8269</v>
      </c>
      <c r="U2874" s="12" t="s">
        <v>8310</v>
      </c>
      <c r="V2874" t="s">
        <v>8311</v>
      </c>
    </row>
    <row r="2875" spans="1:22" ht="60" x14ac:dyDescent="0.25">
      <c r="A2875">
        <v>2873</v>
      </c>
      <c r="B2875" s="3" t="s">
        <v>2873</v>
      </c>
      <c r="C2875" s="9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f t="shared" si="265"/>
        <v>42032.817488425921</v>
      </c>
      <c r="K2875" s="10">
        <f t="shared" si="266"/>
        <v>2015</v>
      </c>
      <c r="L2875">
        <v>1419881831</v>
      </c>
      <c r="M2875" s="14">
        <f t="shared" si="267"/>
        <v>42002.817488425921</v>
      </c>
      <c r="N2875" s="10">
        <f t="shared" si="268"/>
        <v>2014</v>
      </c>
      <c r="O2875" t="b">
        <v>0</v>
      </c>
      <c r="P2875">
        <v>8</v>
      </c>
      <c r="Q2875" s="10">
        <f t="shared" si="264"/>
        <v>38</v>
      </c>
      <c r="R2875" s="10">
        <f t="shared" si="269"/>
        <v>119.13</v>
      </c>
      <c r="S2875" t="b">
        <v>0</v>
      </c>
      <c r="T2875" t="s">
        <v>8269</v>
      </c>
      <c r="U2875" s="12" t="s">
        <v>8310</v>
      </c>
      <c r="V2875" t="s">
        <v>8311</v>
      </c>
    </row>
    <row r="2876" spans="1:22" ht="60" x14ac:dyDescent="0.25">
      <c r="A2876">
        <v>2874</v>
      </c>
      <c r="B2876" s="3" t="s">
        <v>2874</v>
      </c>
      <c r="C2876" s="9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f t="shared" si="265"/>
        <v>42752.84474537037</v>
      </c>
      <c r="K2876" s="10">
        <f t="shared" si="266"/>
        <v>2017</v>
      </c>
      <c r="L2876">
        <v>1482092186</v>
      </c>
      <c r="M2876" s="14">
        <f t="shared" si="267"/>
        <v>42722.84474537037</v>
      </c>
      <c r="N2876" s="10">
        <f t="shared" si="268"/>
        <v>2016</v>
      </c>
      <c r="O2876" t="b">
        <v>0</v>
      </c>
      <c r="P2876">
        <v>3</v>
      </c>
      <c r="Q2876" s="10">
        <f t="shared" si="264"/>
        <v>5</v>
      </c>
      <c r="R2876" s="10">
        <f t="shared" si="269"/>
        <v>90.33</v>
      </c>
      <c r="S2876" t="b">
        <v>0</v>
      </c>
      <c r="T2876" t="s">
        <v>8269</v>
      </c>
      <c r="U2876" s="12" t="s">
        <v>8310</v>
      </c>
      <c r="V2876" t="s">
        <v>8311</v>
      </c>
    </row>
    <row r="2877" spans="1:22" ht="60" x14ac:dyDescent="0.25">
      <c r="A2877">
        <v>2875</v>
      </c>
      <c r="B2877" s="3" t="s">
        <v>2875</v>
      </c>
      <c r="C2877" s="9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f t="shared" si="265"/>
        <v>42495.128391203703</v>
      </c>
      <c r="K2877" s="10">
        <f t="shared" si="266"/>
        <v>2016</v>
      </c>
      <c r="L2877">
        <v>1459825493</v>
      </c>
      <c r="M2877" s="14">
        <f t="shared" si="267"/>
        <v>42465.128391203703</v>
      </c>
      <c r="N2877" s="10">
        <f t="shared" si="268"/>
        <v>2016</v>
      </c>
      <c r="O2877" t="b">
        <v>0</v>
      </c>
      <c r="P2877">
        <v>3</v>
      </c>
      <c r="Q2877" s="10">
        <f t="shared" si="264"/>
        <v>0</v>
      </c>
      <c r="R2877" s="10">
        <f t="shared" si="269"/>
        <v>2.33</v>
      </c>
      <c r="S2877" t="b">
        <v>0</v>
      </c>
      <c r="T2877" t="s">
        <v>8269</v>
      </c>
      <c r="U2877" s="12" t="s">
        <v>8310</v>
      </c>
      <c r="V2877" t="s">
        <v>8311</v>
      </c>
    </row>
    <row r="2878" spans="1:22" ht="60" x14ac:dyDescent="0.25">
      <c r="A2878">
        <v>2876</v>
      </c>
      <c r="B2878" s="3" t="s">
        <v>2876</v>
      </c>
      <c r="C2878" s="9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f t="shared" si="265"/>
        <v>42201.743969907402</v>
      </c>
      <c r="K2878" s="10">
        <f t="shared" si="266"/>
        <v>2015</v>
      </c>
      <c r="L2878">
        <v>1434477079</v>
      </c>
      <c r="M2878" s="14">
        <f t="shared" si="267"/>
        <v>42171.743969907402</v>
      </c>
      <c r="N2878" s="10">
        <f t="shared" si="268"/>
        <v>2015</v>
      </c>
      <c r="O2878" t="b">
        <v>0</v>
      </c>
      <c r="P2878">
        <v>0</v>
      </c>
      <c r="Q2878" s="10">
        <f t="shared" si="264"/>
        <v>0</v>
      </c>
      <c r="R2878" s="10">
        <f t="shared" si="269"/>
        <v>0</v>
      </c>
      <c r="S2878" t="b">
        <v>0</v>
      </c>
      <c r="T2878" t="s">
        <v>8269</v>
      </c>
      <c r="U2878" s="12" t="s">
        <v>8310</v>
      </c>
      <c r="V2878" t="s">
        <v>8311</v>
      </c>
    </row>
    <row r="2879" spans="1:22" ht="60" x14ac:dyDescent="0.25">
      <c r="A2879">
        <v>2877</v>
      </c>
      <c r="B2879" s="3" t="s">
        <v>2877</v>
      </c>
      <c r="C2879" s="9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f t="shared" si="265"/>
        <v>42704.708333333328</v>
      </c>
      <c r="K2879" s="10">
        <f t="shared" si="266"/>
        <v>2016</v>
      </c>
      <c r="L2879">
        <v>1477781724</v>
      </c>
      <c r="M2879" s="14">
        <f t="shared" si="267"/>
        <v>42672.955138888887</v>
      </c>
      <c r="N2879" s="10">
        <f t="shared" si="268"/>
        <v>2016</v>
      </c>
      <c r="O2879" t="b">
        <v>0</v>
      </c>
      <c r="P2879">
        <v>6</v>
      </c>
      <c r="Q2879" s="10">
        <f t="shared" si="264"/>
        <v>11</v>
      </c>
      <c r="R2879" s="10">
        <f t="shared" si="269"/>
        <v>108.33</v>
      </c>
      <c r="S2879" t="b">
        <v>0</v>
      </c>
      <c r="T2879" t="s">
        <v>8269</v>
      </c>
      <c r="U2879" s="12" t="s">
        <v>8310</v>
      </c>
      <c r="V2879" t="s">
        <v>8311</v>
      </c>
    </row>
    <row r="2880" spans="1:22" ht="45" x14ac:dyDescent="0.25">
      <c r="A2880">
        <v>2878</v>
      </c>
      <c r="B2880" s="3" t="s">
        <v>2878</v>
      </c>
      <c r="C2880" s="9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f t="shared" si="265"/>
        <v>42188.615682870368</v>
      </c>
      <c r="K2880" s="10">
        <f t="shared" si="266"/>
        <v>2015</v>
      </c>
      <c r="L2880">
        <v>1430750795</v>
      </c>
      <c r="M2880" s="14">
        <f t="shared" si="267"/>
        <v>42128.615682870368</v>
      </c>
      <c r="N2880" s="10">
        <f t="shared" si="268"/>
        <v>2015</v>
      </c>
      <c r="O2880" t="b">
        <v>0</v>
      </c>
      <c r="P2880">
        <v>4</v>
      </c>
      <c r="Q2880" s="10">
        <f t="shared" si="264"/>
        <v>2</v>
      </c>
      <c r="R2880" s="10">
        <f t="shared" si="269"/>
        <v>15.75</v>
      </c>
      <c r="S2880" t="b">
        <v>0</v>
      </c>
      <c r="T2880" t="s">
        <v>8269</v>
      </c>
      <c r="U2880" s="12" t="s">
        <v>8310</v>
      </c>
      <c r="V2880" t="s">
        <v>8311</v>
      </c>
    </row>
    <row r="2881" spans="1:22" ht="45" x14ac:dyDescent="0.25">
      <c r="A2881">
        <v>2879</v>
      </c>
      <c r="B2881" s="3" t="s">
        <v>2879</v>
      </c>
      <c r="C2881" s="9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f t="shared" si="265"/>
        <v>42389.725243055553</v>
      </c>
      <c r="K2881" s="10">
        <f t="shared" si="266"/>
        <v>2016</v>
      </c>
      <c r="L2881">
        <v>1450718661</v>
      </c>
      <c r="M2881" s="14">
        <f t="shared" si="267"/>
        <v>42359.725243055553</v>
      </c>
      <c r="N2881" s="10">
        <f t="shared" si="268"/>
        <v>2015</v>
      </c>
      <c r="O2881" t="b">
        <v>0</v>
      </c>
      <c r="P2881">
        <v>1</v>
      </c>
      <c r="Q2881" s="10">
        <f t="shared" si="264"/>
        <v>0</v>
      </c>
      <c r="R2881" s="10">
        <f t="shared" si="269"/>
        <v>29</v>
      </c>
      <c r="S2881" t="b">
        <v>0</v>
      </c>
      <c r="T2881" t="s">
        <v>8269</v>
      </c>
      <c r="U2881" s="12" t="s">
        <v>8310</v>
      </c>
      <c r="V2881" t="s">
        <v>8311</v>
      </c>
    </row>
    <row r="2882" spans="1:22" ht="60" x14ac:dyDescent="0.25">
      <c r="A2882">
        <v>2880</v>
      </c>
      <c r="B2882" s="3" t="s">
        <v>2880</v>
      </c>
      <c r="C2882" s="9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f t="shared" si="265"/>
        <v>42236.711805555555</v>
      </c>
      <c r="K2882" s="10">
        <f t="shared" si="266"/>
        <v>2015</v>
      </c>
      <c r="L2882">
        <v>1436305452</v>
      </c>
      <c r="M2882" s="14">
        <f t="shared" si="267"/>
        <v>42192.905694444446</v>
      </c>
      <c r="N2882" s="10">
        <f t="shared" si="268"/>
        <v>2015</v>
      </c>
      <c r="O2882" t="b">
        <v>0</v>
      </c>
      <c r="P2882">
        <v>29</v>
      </c>
      <c r="Q2882" s="10">
        <f t="shared" ref="Q2882:Q2945" si="270">ROUND(E2882/D2882*100,0)</f>
        <v>23</v>
      </c>
      <c r="R2882" s="10">
        <f t="shared" si="269"/>
        <v>96.55</v>
      </c>
      <c r="S2882" t="b">
        <v>0</v>
      </c>
      <c r="T2882" t="s">
        <v>8269</v>
      </c>
      <c r="U2882" s="12" t="s">
        <v>8310</v>
      </c>
      <c r="V2882" t="s">
        <v>8311</v>
      </c>
    </row>
    <row r="2883" spans="1:22" ht="60" x14ac:dyDescent="0.25">
      <c r="A2883">
        <v>2881</v>
      </c>
      <c r="B2883" s="3" t="s">
        <v>2881</v>
      </c>
      <c r="C2883" s="9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f t="shared" ref="J2883:J2946" si="271">(((I2883/60)/60/24)+DATE(1970,1,1))</f>
        <v>41976.639305555553</v>
      </c>
      <c r="K2883" s="10">
        <f t="shared" ref="K2883:K2938" si="272">YEAR(J2883)</f>
        <v>2014</v>
      </c>
      <c r="L2883">
        <v>1412432436</v>
      </c>
      <c r="M2883" s="14">
        <f t="shared" ref="M2883:M2946" si="273">(((L2883/60)/60/24)+DATE(1970,1,1))</f>
        <v>41916.597638888888</v>
      </c>
      <c r="N2883" s="10">
        <f t="shared" ref="N2883:N2946" si="274">YEAR(M2883)</f>
        <v>2014</v>
      </c>
      <c r="O2883" t="b">
        <v>0</v>
      </c>
      <c r="P2883">
        <v>0</v>
      </c>
      <c r="Q2883" s="10">
        <f t="shared" si="270"/>
        <v>0</v>
      </c>
      <c r="R2883" s="10">
        <f t="shared" ref="R2883:R2946" si="275">IFERROR(ROUND(E2883/P2883,2),0)</f>
        <v>0</v>
      </c>
      <c r="S2883" t="b">
        <v>0</v>
      </c>
      <c r="T2883" t="s">
        <v>8269</v>
      </c>
      <c r="U2883" s="12" t="s">
        <v>8310</v>
      </c>
      <c r="V2883" t="s">
        <v>8311</v>
      </c>
    </row>
    <row r="2884" spans="1:22" ht="60" x14ac:dyDescent="0.25">
      <c r="A2884">
        <v>2882</v>
      </c>
      <c r="B2884" s="3" t="s">
        <v>2882</v>
      </c>
      <c r="C2884" s="9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f t="shared" si="271"/>
        <v>42491.596273148149</v>
      </c>
      <c r="K2884" s="10">
        <f t="shared" si="272"/>
        <v>2016</v>
      </c>
      <c r="L2884">
        <v>1459520318</v>
      </c>
      <c r="M2884" s="14">
        <f t="shared" si="273"/>
        <v>42461.596273148149</v>
      </c>
      <c r="N2884" s="10">
        <f t="shared" si="274"/>
        <v>2016</v>
      </c>
      <c r="O2884" t="b">
        <v>0</v>
      </c>
      <c r="P2884">
        <v>4</v>
      </c>
      <c r="Q2884" s="10">
        <f t="shared" si="270"/>
        <v>34</v>
      </c>
      <c r="R2884" s="10">
        <f t="shared" si="275"/>
        <v>63</v>
      </c>
      <c r="S2884" t="b">
        <v>0</v>
      </c>
      <c r="T2884" t="s">
        <v>8269</v>
      </c>
      <c r="U2884" s="12" t="s">
        <v>8310</v>
      </c>
      <c r="V2884" t="s">
        <v>8311</v>
      </c>
    </row>
    <row r="2885" spans="1:22" ht="60" x14ac:dyDescent="0.25">
      <c r="A2885">
        <v>2883</v>
      </c>
      <c r="B2885" s="3" t="s">
        <v>2883</v>
      </c>
      <c r="C2885" s="9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f t="shared" si="271"/>
        <v>42406.207638888889</v>
      </c>
      <c r="K2885" s="10">
        <f t="shared" si="272"/>
        <v>2016</v>
      </c>
      <c r="L2885">
        <v>1451684437</v>
      </c>
      <c r="M2885" s="14">
        <f t="shared" si="273"/>
        <v>42370.90320601852</v>
      </c>
      <c r="N2885" s="10">
        <f t="shared" si="274"/>
        <v>2016</v>
      </c>
      <c r="O2885" t="b">
        <v>0</v>
      </c>
      <c r="P2885">
        <v>5</v>
      </c>
      <c r="Q2885" s="10">
        <f t="shared" si="270"/>
        <v>19</v>
      </c>
      <c r="R2885" s="10">
        <f t="shared" si="275"/>
        <v>381.6</v>
      </c>
      <c r="S2885" t="b">
        <v>0</v>
      </c>
      <c r="T2885" t="s">
        <v>8269</v>
      </c>
      <c r="U2885" s="12" t="s">
        <v>8310</v>
      </c>
      <c r="V2885" t="s">
        <v>8311</v>
      </c>
    </row>
    <row r="2886" spans="1:22" ht="45" x14ac:dyDescent="0.25">
      <c r="A2886">
        <v>2884</v>
      </c>
      <c r="B2886" s="3" t="s">
        <v>2884</v>
      </c>
      <c r="C2886" s="9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f t="shared" si="271"/>
        <v>41978.727256944447</v>
      </c>
      <c r="K2886" s="10">
        <f t="shared" si="272"/>
        <v>2014</v>
      </c>
      <c r="L2886">
        <v>1415208435</v>
      </c>
      <c r="M2886" s="14">
        <f t="shared" si="273"/>
        <v>41948.727256944447</v>
      </c>
      <c r="N2886" s="10">
        <f t="shared" si="274"/>
        <v>2014</v>
      </c>
      <c r="O2886" t="b">
        <v>0</v>
      </c>
      <c r="P2886">
        <v>4</v>
      </c>
      <c r="Q2886" s="10">
        <f t="shared" si="270"/>
        <v>0</v>
      </c>
      <c r="R2886" s="10">
        <f t="shared" si="275"/>
        <v>46.25</v>
      </c>
      <c r="S2886" t="b">
        <v>0</v>
      </c>
      <c r="T2886" t="s">
        <v>8269</v>
      </c>
      <c r="U2886" s="12" t="s">
        <v>8310</v>
      </c>
      <c r="V2886" t="s">
        <v>8311</v>
      </c>
    </row>
    <row r="2887" spans="1:22" ht="30" x14ac:dyDescent="0.25">
      <c r="A2887">
        <v>2885</v>
      </c>
      <c r="B2887" s="3" t="s">
        <v>2885</v>
      </c>
      <c r="C2887" s="9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f t="shared" si="271"/>
        <v>42077.034733796296</v>
      </c>
      <c r="K2887" s="10">
        <f t="shared" si="272"/>
        <v>2015</v>
      </c>
      <c r="L2887">
        <v>1423705801</v>
      </c>
      <c r="M2887" s="14">
        <f t="shared" si="273"/>
        <v>42047.07640046296</v>
      </c>
      <c r="N2887" s="10">
        <f t="shared" si="274"/>
        <v>2015</v>
      </c>
      <c r="O2887" t="b">
        <v>0</v>
      </c>
      <c r="P2887">
        <v>5</v>
      </c>
      <c r="Q2887" s="10">
        <f t="shared" si="270"/>
        <v>33</v>
      </c>
      <c r="R2887" s="10">
        <f t="shared" si="275"/>
        <v>26</v>
      </c>
      <c r="S2887" t="b">
        <v>0</v>
      </c>
      <c r="T2887" t="s">
        <v>8269</v>
      </c>
      <c r="U2887" s="12" t="s">
        <v>8310</v>
      </c>
      <c r="V2887" t="s">
        <v>8311</v>
      </c>
    </row>
    <row r="2888" spans="1:22" ht="60" x14ac:dyDescent="0.25">
      <c r="A2888">
        <v>2886</v>
      </c>
      <c r="B2888" s="3" t="s">
        <v>2886</v>
      </c>
      <c r="C2888" s="9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f t="shared" si="271"/>
        <v>42266.165972222225</v>
      </c>
      <c r="K2888" s="10">
        <f t="shared" si="272"/>
        <v>2015</v>
      </c>
      <c r="L2888">
        <v>1442243484</v>
      </c>
      <c r="M2888" s="14">
        <f t="shared" si="273"/>
        <v>42261.632916666669</v>
      </c>
      <c r="N2888" s="10">
        <f t="shared" si="274"/>
        <v>2015</v>
      </c>
      <c r="O2888" t="b">
        <v>0</v>
      </c>
      <c r="P2888">
        <v>1</v>
      </c>
      <c r="Q2888" s="10">
        <f t="shared" si="270"/>
        <v>5</v>
      </c>
      <c r="R2888" s="10">
        <f t="shared" si="275"/>
        <v>10</v>
      </c>
      <c r="S2888" t="b">
        <v>0</v>
      </c>
      <c r="T2888" t="s">
        <v>8269</v>
      </c>
      <c r="U2888" s="12" t="s">
        <v>8310</v>
      </c>
      <c r="V2888" t="s">
        <v>8311</v>
      </c>
    </row>
    <row r="2889" spans="1:22" ht="60" x14ac:dyDescent="0.25">
      <c r="A2889">
        <v>2887</v>
      </c>
      <c r="B2889" s="3" t="s">
        <v>2887</v>
      </c>
      <c r="C2889" s="9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f t="shared" si="271"/>
        <v>42015.427361111113</v>
      </c>
      <c r="K2889" s="10">
        <f t="shared" si="272"/>
        <v>2015</v>
      </c>
      <c r="L2889">
        <v>1418379324</v>
      </c>
      <c r="M2889" s="14">
        <f t="shared" si="273"/>
        <v>41985.427361111113</v>
      </c>
      <c r="N2889" s="10">
        <f t="shared" si="274"/>
        <v>2014</v>
      </c>
      <c r="O2889" t="b">
        <v>0</v>
      </c>
      <c r="P2889">
        <v>1</v>
      </c>
      <c r="Q2889" s="10">
        <f t="shared" si="270"/>
        <v>0</v>
      </c>
      <c r="R2889" s="10">
        <f t="shared" si="275"/>
        <v>5</v>
      </c>
      <c r="S2889" t="b">
        <v>0</v>
      </c>
      <c r="T2889" t="s">
        <v>8269</v>
      </c>
      <c r="U2889" s="12" t="s">
        <v>8310</v>
      </c>
      <c r="V2889" t="s">
        <v>8311</v>
      </c>
    </row>
    <row r="2890" spans="1:22" ht="60" x14ac:dyDescent="0.25">
      <c r="A2890">
        <v>2888</v>
      </c>
      <c r="B2890" s="3" t="s">
        <v>2888</v>
      </c>
      <c r="C2890" s="9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f t="shared" si="271"/>
        <v>41930.207638888889</v>
      </c>
      <c r="K2890" s="10">
        <f t="shared" si="272"/>
        <v>2014</v>
      </c>
      <c r="L2890">
        <v>1412945440</v>
      </c>
      <c r="M2890" s="14">
        <f t="shared" si="273"/>
        <v>41922.535185185188</v>
      </c>
      <c r="N2890" s="10">
        <f t="shared" si="274"/>
        <v>2014</v>
      </c>
      <c r="O2890" t="b">
        <v>0</v>
      </c>
      <c r="P2890">
        <v>0</v>
      </c>
      <c r="Q2890" s="10">
        <f t="shared" si="270"/>
        <v>0</v>
      </c>
      <c r="R2890" s="10">
        <f t="shared" si="275"/>
        <v>0</v>
      </c>
      <c r="S2890" t="b">
        <v>0</v>
      </c>
      <c r="T2890" t="s">
        <v>8269</v>
      </c>
      <c r="U2890" s="12" t="s">
        <v>8310</v>
      </c>
      <c r="V2890" t="s">
        <v>8311</v>
      </c>
    </row>
    <row r="2891" spans="1:22" ht="45" x14ac:dyDescent="0.25">
      <c r="A2891">
        <v>2889</v>
      </c>
      <c r="B2891" s="3" t="s">
        <v>2889</v>
      </c>
      <c r="C2891" s="9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f t="shared" si="271"/>
        <v>41880.863252314812</v>
      </c>
      <c r="K2891" s="10">
        <f t="shared" si="272"/>
        <v>2014</v>
      </c>
      <c r="L2891">
        <v>1406752985</v>
      </c>
      <c r="M2891" s="14">
        <f t="shared" si="273"/>
        <v>41850.863252314812</v>
      </c>
      <c r="N2891" s="10">
        <f t="shared" si="274"/>
        <v>2014</v>
      </c>
      <c r="O2891" t="b">
        <v>0</v>
      </c>
      <c r="P2891">
        <v>14</v>
      </c>
      <c r="Q2891" s="10">
        <f t="shared" si="270"/>
        <v>38</v>
      </c>
      <c r="R2891" s="10">
        <f t="shared" si="275"/>
        <v>81.569999999999993</v>
      </c>
      <c r="S2891" t="b">
        <v>0</v>
      </c>
      <c r="T2891" t="s">
        <v>8269</v>
      </c>
      <c r="U2891" s="12" t="s">
        <v>8310</v>
      </c>
      <c r="V2891" t="s">
        <v>8311</v>
      </c>
    </row>
    <row r="2892" spans="1:22" ht="60" x14ac:dyDescent="0.25">
      <c r="A2892">
        <v>2890</v>
      </c>
      <c r="B2892" s="3" t="s">
        <v>2890</v>
      </c>
      <c r="C2892" s="9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f t="shared" si="271"/>
        <v>41860.125</v>
      </c>
      <c r="K2892" s="10">
        <f t="shared" si="272"/>
        <v>2014</v>
      </c>
      <c r="L2892">
        <v>1405100992</v>
      </c>
      <c r="M2892" s="14">
        <f t="shared" si="273"/>
        <v>41831.742962962962</v>
      </c>
      <c r="N2892" s="10">
        <f t="shared" si="274"/>
        <v>2014</v>
      </c>
      <c r="O2892" t="b">
        <v>0</v>
      </c>
      <c r="P2892">
        <v>3</v>
      </c>
      <c r="Q2892" s="10">
        <f t="shared" si="270"/>
        <v>1</v>
      </c>
      <c r="R2892" s="10">
        <f t="shared" si="275"/>
        <v>7</v>
      </c>
      <c r="S2892" t="b">
        <v>0</v>
      </c>
      <c r="T2892" t="s">
        <v>8269</v>
      </c>
      <c r="U2892" s="12" t="s">
        <v>8310</v>
      </c>
      <c r="V2892" t="s">
        <v>8311</v>
      </c>
    </row>
    <row r="2893" spans="1:22" ht="60" x14ac:dyDescent="0.25">
      <c r="A2893">
        <v>2891</v>
      </c>
      <c r="B2893" s="3" t="s">
        <v>2891</v>
      </c>
      <c r="C2893" s="9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f t="shared" si="271"/>
        <v>42475.84175925926</v>
      </c>
      <c r="K2893" s="10">
        <f t="shared" si="272"/>
        <v>2016</v>
      </c>
      <c r="L2893">
        <v>1455570728</v>
      </c>
      <c r="M2893" s="14">
        <f t="shared" si="273"/>
        <v>42415.883425925931</v>
      </c>
      <c r="N2893" s="10">
        <f t="shared" si="274"/>
        <v>2016</v>
      </c>
      <c r="O2893" t="b">
        <v>0</v>
      </c>
      <c r="P2893">
        <v>10</v>
      </c>
      <c r="Q2893" s="10">
        <f t="shared" si="270"/>
        <v>3</v>
      </c>
      <c r="R2893" s="10">
        <f t="shared" si="275"/>
        <v>27.3</v>
      </c>
      <c r="S2893" t="b">
        <v>0</v>
      </c>
      <c r="T2893" t="s">
        <v>8269</v>
      </c>
      <c r="U2893" s="12" t="s">
        <v>8310</v>
      </c>
      <c r="V2893" t="s">
        <v>8311</v>
      </c>
    </row>
    <row r="2894" spans="1:22" ht="45" x14ac:dyDescent="0.25">
      <c r="A2894">
        <v>2892</v>
      </c>
      <c r="B2894" s="3" t="s">
        <v>2892</v>
      </c>
      <c r="C2894" s="9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f t="shared" si="271"/>
        <v>41876.875</v>
      </c>
      <c r="K2894" s="10">
        <f t="shared" si="272"/>
        <v>2014</v>
      </c>
      <c r="L2894">
        <v>1408381704</v>
      </c>
      <c r="M2894" s="14">
        <f t="shared" si="273"/>
        <v>41869.714166666665</v>
      </c>
      <c r="N2894" s="10">
        <f t="shared" si="274"/>
        <v>2014</v>
      </c>
      <c r="O2894" t="b">
        <v>0</v>
      </c>
      <c r="P2894">
        <v>17</v>
      </c>
      <c r="Q2894" s="10">
        <f t="shared" si="270"/>
        <v>9</v>
      </c>
      <c r="R2894" s="10">
        <f t="shared" si="275"/>
        <v>29.41</v>
      </c>
      <c r="S2894" t="b">
        <v>0</v>
      </c>
      <c r="T2894" t="s">
        <v>8269</v>
      </c>
      <c r="U2894" s="12" t="s">
        <v>8310</v>
      </c>
      <c r="V2894" t="s">
        <v>8311</v>
      </c>
    </row>
    <row r="2895" spans="1:22" ht="30" x14ac:dyDescent="0.25">
      <c r="A2895">
        <v>2893</v>
      </c>
      <c r="B2895" s="3" t="s">
        <v>2893</v>
      </c>
      <c r="C2895" s="9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f t="shared" si="271"/>
        <v>42013.083333333328</v>
      </c>
      <c r="K2895" s="10">
        <f t="shared" si="272"/>
        <v>2015</v>
      </c>
      <c r="L2895">
        <v>1415644395</v>
      </c>
      <c r="M2895" s="14">
        <f t="shared" si="273"/>
        <v>41953.773090277777</v>
      </c>
      <c r="N2895" s="10">
        <f t="shared" si="274"/>
        <v>2014</v>
      </c>
      <c r="O2895" t="b">
        <v>0</v>
      </c>
      <c r="P2895">
        <v>2</v>
      </c>
      <c r="Q2895" s="10">
        <f t="shared" si="270"/>
        <v>1</v>
      </c>
      <c r="R2895" s="10">
        <f t="shared" si="275"/>
        <v>12.5</v>
      </c>
      <c r="S2895" t="b">
        <v>0</v>
      </c>
      <c r="T2895" t="s">
        <v>8269</v>
      </c>
      <c r="U2895" s="12" t="s">
        <v>8310</v>
      </c>
      <c r="V2895" t="s">
        <v>8311</v>
      </c>
    </row>
    <row r="2896" spans="1:22" ht="30" x14ac:dyDescent="0.25">
      <c r="A2896">
        <v>2894</v>
      </c>
      <c r="B2896" s="3" t="s">
        <v>2894</v>
      </c>
      <c r="C2896" s="9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f t="shared" si="271"/>
        <v>42097.944618055553</v>
      </c>
      <c r="K2896" s="10">
        <f t="shared" si="272"/>
        <v>2015</v>
      </c>
      <c r="L2896">
        <v>1422920415</v>
      </c>
      <c r="M2896" s="14">
        <f t="shared" si="273"/>
        <v>42037.986284722225</v>
      </c>
      <c r="N2896" s="10">
        <f t="shared" si="274"/>
        <v>2015</v>
      </c>
      <c r="O2896" t="b">
        <v>0</v>
      </c>
      <c r="P2896">
        <v>0</v>
      </c>
      <c r="Q2896" s="10">
        <f t="shared" si="270"/>
        <v>0</v>
      </c>
      <c r="R2896" s="10">
        <f t="shared" si="275"/>
        <v>0</v>
      </c>
      <c r="S2896" t="b">
        <v>0</v>
      </c>
      <c r="T2896" t="s">
        <v>8269</v>
      </c>
      <c r="U2896" s="12" t="s">
        <v>8310</v>
      </c>
      <c r="V2896" t="s">
        <v>8311</v>
      </c>
    </row>
    <row r="2897" spans="1:22" ht="60" x14ac:dyDescent="0.25">
      <c r="A2897">
        <v>2895</v>
      </c>
      <c r="B2897" s="3" t="s">
        <v>2895</v>
      </c>
      <c r="C2897" s="9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f t="shared" si="271"/>
        <v>41812.875</v>
      </c>
      <c r="K2897" s="10">
        <f t="shared" si="272"/>
        <v>2014</v>
      </c>
      <c r="L2897">
        <v>1403356792</v>
      </c>
      <c r="M2897" s="14">
        <f t="shared" si="273"/>
        <v>41811.555462962962</v>
      </c>
      <c r="N2897" s="10">
        <f t="shared" si="274"/>
        <v>2014</v>
      </c>
      <c r="O2897" t="b">
        <v>0</v>
      </c>
      <c r="P2897">
        <v>4</v>
      </c>
      <c r="Q2897" s="10">
        <f t="shared" si="270"/>
        <v>5</v>
      </c>
      <c r="R2897" s="10">
        <f t="shared" si="275"/>
        <v>5.75</v>
      </c>
      <c r="S2897" t="b">
        <v>0</v>
      </c>
      <c r="T2897" t="s">
        <v>8269</v>
      </c>
      <c r="U2897" s="12" t="s">
        <v>8310</v>
      </c>
      <c r="V2897" t="s">
        <v>8311</v>
      </c>
    </row>
    <row r="2898" spans="1:22" ht="45" x14ac:dyDescent="0.25">
      <c r="A2898">
        <v>2896</v>
      </c>
      <c r="B2898" s="3" t="s">
        <v>2896</v>
      </c>
      <c r="C2898" s="9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f t="shared" si="271"/>
        <v>42716.25</v>
      </c>
      <c r="K2898" s="10">
        <f t="shared" si="272"/>
        <v>2016</v>
      </c>
      <c r="L2898">
        <v>1480283321</v>
      </c>
      <c r="M2898" s="14">
        <f t="shared" si="273"/>
        <v>42701.908807870372</v>
      </c>
      <c r="N2898" s="10">
        <f t="shared" si="274"/>
        <v>2016</v>
      </c>
      <c r="O2898" t="b">
        <v>0</v>
      </c>
      <c r="P2898">
        <v>12</v>
      </c>
      <c r="Q2898" s="10">
        <f t="shared" si="270"/>
        <v>21</v>
      </c>
      <c r="R2898" s="10">
        <f t="shared" si="275"/>
        <v>52.08</v>
      </c>
      <c r="S2898" t="b">
        <v>0</v>
      </c>
      <c r="T2898" t="s">
        <v>8269</v>
      </c>
      <c r="U2898" s="12" t="s">
        <v>8310</v>
      </c>
      <c r="V2898" t="s">
        <v>8311</v>
      </c>
    </row>
    <row r="2899" spans="1:22" ht="60" x14ac:dyDescent="0.25">
      <c r="A2899">
        <v>2897</v>
      </c>
      <c r="B2899" s="3" t="s">
        <v>2897</v>
      </c>
      <c r="C2899" s="9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f t="shared" si="271"/>
        <v>42288.645196759258</v>
      </c>
      <c r="K2899" s="10">
        <f t="shared" si="272"/>
        <v>2015</v>
      </c>
      <c r="L2899">
        <v>1441985458</v>
      </c>
      <c r="M2899" s="14">
        <f t="shared" si="273"/>
        <v>42258.646504629629</v>
      </c>
      <c r="N2899" s="10">
        <f t="shared" si="274"/>
        <v>2015</v>
      </c>
      <c r="O2899" t="b">
        <v>0</v>
      </c>
      <c r="P2899">
        <v>3</v>
      </c>
      <c r="Q2899" s="10">
        <f t="shared" si="270"/>
        <v>5</v>
      </c>
      <c r="R2899" s="10">
        <f t="shared" si="275"/>
        <v>183.33</v>
      </c>
      <c r="S2899" t="b">
        <v>0</v>
      </c>
      <c r="T2899" t="s">
        <v>8269</v>
      </c>
      <c r="U2899" s="12" t="s">
        <v>8310</v>
      </c>
      <c r="V2899" t="s">
        <v>8311</v>
      </c>
    </row>
    <row r="2900" spans="1:22" ht="60" x14ac:dyDescent="0.25">
      <c r="A2900">
        <v>2898</v>
      </c>
      <c r="B2900" s="3" t="s">
        <v>2898</v>
      </c>
      <c r="C2900" s="9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f t="shared" si="271"/>
        <v>42308.664965277778</v>
      </c>
      <c r="K2900" s="10">
        <f t="shared" si="272"/>
        <v>2015</v>
      </c>
      <c r="L2900">
        <v>1443715053</v>
      </c>
      <c r="M2900" s="14">
        <f t="shared" si="273"/>
        <v>42278.664965277778</v>
      </c>
      <c r="N2900" s="10">
        <f t="shared" si="274"/>
        <v>2015</v>
      </c>
      <c r="O2900" t="b">
        <v>0</v>
      </c>
      <c r="P2900">
        <v>12</v>
      </c>
      <c r="Q2900" s="10">
        <f t="shared" si="270"/>
        <v>4</v>
      </c>
      <c r="R2900" s="10">
        <f t="shared" si="275"/>
        <v>26.33</v>
      </c>
      <c r="S2900" t="b">
        <v>0</v>
      </c>
      <c r="T2900" t="s">
        <v>8269</v>
      </c>
      <c r="U2900" s="12" t="s">
        <v>8310</v>
      </c>
      <c r="V2900" t="s">
        <v>8311</v>
      </c>
    </row>
    <row r="2901" spans="1:22" ht="60" x14ac:dyDescent="0.25">
      <c r="A2901">
        <v>2899</v>
      </c>
      <c r="B2901" s="3" t="s">
        <v>2899</v>
      </c>
      <c r="C2901" s="9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f t="shared" si="271"/>
        <v>42575.078217592592</v>
      </c>
      <c r="K2901" s="10">
        <f t="shared" si="272"/>
        <v>2016</v>
      </c>
      <c r="L2901">
        <v>1464141158</v>
      </c>
      <c r="M2901" s="14">
        <f t="shared" si="273"/>
        <v>42515.078217592592</v>
      </c>
      <c r="N2901" s="10">
        <f t="shared" si="274"/>
        <v>2016</v>
      </c>
      <c r="O2901" t="b">
        <v>0</v>
      </c>
      <c r="P2901">
        <v>0</v>
      </c>
      <c r="Q2901" s="10">
        <f t="shared" si="270"/>
        <v>0</v>
      </c>
      <c r="R2901" s="10">
        <f t="shared" si="275"/>
        <v>0</v>
      </c>
      <c r="S2901" t="b">
        <v>0</v>
      </c>
      <c r="T2901" t="s">
        <v>8269</v>
      </c>
      <c r="U2901" s="12" t="s">
        <v>8310</v>
      </c>
      <c r="V2901" t="s">
        <v>8311</v>
      </c>
    </row>
    <row r="2902" spans="1:22" ht="60" x14ac:dyDescent="0.25">
      <c r="A2902">
        <v>2900</v>
      </c>
      <c r="B2902" s="3" t="s">
        <v>2900</v>
      </c>
      <c r="C2902" s="9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f t="shared" si="271"/>
        <v>41860.234166666669</v>
      </c>
      <c r="K2902" s="10">
        <f t="shared" si="272"/>
        <v>2014</v>
      </c>
      <c r="L2902">
        <v>1404970632</v>
      </c>
      <c r="M2902" s="14">
        <f t="shared" si="273"/>
        <v>41830.234166666669</v>
      </c>
      <c r="N2902" s="10">
        <f t="shared" si="274"/>
        <v>2014</v>
      </c>
      <c r="O2902" t="b">
        <v>0</v>
      </c>
      <c r="P2902">
        <v>7</v>
      </c>
      <c r="Q2902" s="10">
        <f t="shared" si="270"/>
        <v>62</v>
      </c>
      <c r="R2902" s="10">
        <f t="shared" si="275"/>
        <v>486.43</v>
      </c>
      <c r="S2902" t="b">
        <v>0</v>
      </c>
      <c r="T2902" t="s">
        <v>8269</v>
      </c>
      <c r="U2902" s="12" t="s">
        <v>8310</v>
      </c>
      <c r="V2902" t="s">
        <v>8311</v>
      </c>
    </row>
    <row r="2903" spans="1:22" ht="60" x14ac:dyDescent="0.25">
      <c r="A2903">
        <v>2901</v>
      </c>
      <c r="B2903" s="3" t="s">
        <v>2901</v>
      </c>
      <c r="C2903" s="9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f t="shared" si="271"/>
        <v>42042.904386574075</v>
      </c>
      <c r="K2903" s="10">
        <f t="shared" si="272"/>
        <v>2015</v>
      </c>
      <c r="L2903">
        <v>1418161339</v>
      </c>
      <c r="M2903" s="14">
        <f t="shared" si="273"/>
        <v>41982.904386574075</v>
      </c>
      <c r="N2903" s="10">
        <f t="shared" si="274"/>
        <v>2014</v>
      </c>
      <c r="O2903" t="b">
        <v>0</v>
      </c>
      <c r="P2903">
        <v>2</v>
      </c>
      <c r="Q2903" s="10">
        <f t="shared" si="270"/>
        <v>1</v>
      </c>
      <c r="R2903" s="10">
        <f t="shared" si="275"/>
        <v>3</v>
      </c>
      <c r="S2903" t="b">
        <v>0</v>
      </c>
      <c r="T2903" t="s">
        <v>8269</v>
      </c>
      <c r="U2903" s="12" t="s">
        <v>8310</v>
      </c>
      <c r="V2903" t="s">
        <v>8311</v>
      </c>
    </row>
    <row r="2904" spans="1:22" ht="45" x14ac:dyDescent="0.25">
      <c r="A2904">
        <v>2902</v>
      </c>
      <c r="B2904" s="3" t="s">
        <v>2902</v>
      </c>
      <c r="C2904" s="9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f t="shared" si="271"/>
        <v>42240.439768518518</v>
      </c>
      <c r="K2904" s="10">
        <f t="shared" si="272"/>
        <v>2015</v>
      </c>
      <c r="L2904">
        <v>1437820396</v>
      </c>
      <c r="M2904" s="14">
        <f t="shared" si="273"/>
        <v>42210.439768518518</v>
      </c>
      <c r="N2904" s="10">
        <f t="shared" si="274"/>
        <v>2015</v>
      </c>
      <c r="O2904" t="b">
        <v>0</v>
      </c>
      <c r="P2904">
        <v>1</v>
      </c>
      <c r="Q2904" s="10">
        <f t="shared" si="270"/>
        <v>0</v>
      </c>
      <c r="R2904" s="10">
        <f t="shared" si="275"/>
        <v>25</v>
      </c>
      <c r="S2904" t="b">
        <v>0</v>
      </c>
      <c r="T2904" t="s">
        <v>8269</v>
      </c>
      <c r="U2904" s="12" t="s">
        <v>8310</v>
      </c>
      <c r="V2904" t="s">
        <v>8311</v>
      </c>
    </row>
    <row r="2905" spans="1:22" ht="60" x14ac:dyDescent="0.25">
      <c r="A2905">
        <v>2903</v>
      </c>
      <c r="B2905" s="3" t="s">
        <v>2903</v>
      </c>
      <c r="C2905" s="9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f t="shared" si="271"/>
        <v>42256.166874999995</v>
      </c>
      <c r="K2905" s="10">
        <f t="shared" si="272"/>
        <v>2015</v>
      </c>
      <c r="L2905">
        <v>1436587218</v>
      </c>
      <c r="M2905" s="14">
        <f t="shared" si="273"/>
        <v>42196.166874999995</v>
      </c>
      <c r="N2905" s="10">
        <f t="shared" si="274"/>
        <v>2015</v>
      </c>
      <c r="O2905" t="b">
        <v>0</v>
      </c>
      <c r="P2905">
        <v>4</v>
      </c>
      <c r="Q2905" s="10">
        <f t="shared" si="270"/>
        <v>1</v>
      </c>
      <c r="R2905" s="10">
        <f t="shared" si="275"/>
        <v>9.75</v>
      </c>
      <c r="S2905" t="b">
        <v>0</v>
      </c>
      <c r="T2905" t="s">
        <v>8269</v>
      </c>
      <c r="U2905" s="12" t="s">
        <v>8310</v>
      </c>
      <c r="V2905" t="s">
        <v>8311</v>
      </c>
    </row>
    <row r="2906" spans="1:22" ht="60" x14ac:dyDescent="0.25">
      <c r="A2906">
        <v>2904</v>
      </c>
      <c r="B2906" s="3" t="s">
        <v>2904</v>
      </c>
      <c r="C2906" s="9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f t="shared" si="271"/>
        <v>41952.5</v>
      </c>
      <c r="K2906" s="10">
        <f t="shared" si="272"/>
        <v>2014</v>
      </c>
      <c r="L2906">
        <v>1414538031</v>
      </c>
      <c r="M2906" s="14">
        <f t="shared" si="273"/>
        <v>41940.967951388891</v>
      </c>
      <c r="N2906" s="10">
        <f t="shared" si="274"/>
        <v>2014</v>
      </c>
      <c r="O2906" t="b">
        <v>0</v>
      </c>
      <c r="P2906">
        <v>4</v>
      </c>
      <c r="Q2906" s="10">
        <f t="shared" si="270"/>
        <v>5</v>
      </c>
      <c r="R2906" s="10">
        <f t="shared" si="275"/>
        <v>18.75</v>
      </c>
      <c r="S2906" t="b">
        <v>0</v>
      </c>
      <c r="T2906" t="s">
        <v>8269</v>
      </c>
      <c r="U2906" s="12" t="s">
        <v>8310</v>
      </c>
      <c r="V2906" t="s">
        <v>8311</v>
      </c>
    </row>
    <row r="2907" spans="1:22" ht="45" x14ac:dyDescent="0.25">
      <c r="A2907">
        <v>2905</v>
      </c>
      <c r="B2907" s="3" t="s">
        <v>2905</v>
      </c>
      <c r="C2907" s="9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f t="shared" si="271"/>
        <v>42620.056863425925</v>
      </c>
      <c r="K2907" s="10">
        <f t="shared" si="272"/>
        <v>2016</v>
      </c>
      <c r="L2907">
        <v>1472001713</v>
      </c>
      <c r="M2907" s="14">
        <f t="shared" si="273"/>
        <v>42606.056863425925</v>
      </c>
      <c r="N2907" s="10">
        <f t="shared" si="274"/>
        <v>2016</v>
      </c>
      <c r="O2907" t="b">
        <v>0</v>
      </c>
      <c r="P2907">
        <v>17</v>
      </c>
      <c r="Q2907" s="10">
        <f t="shared" si="270"/>
        <v>18</v>
      </c>
      <c r="R2907" s="10">
        <f t="shared" si="275"/>
        <v>36.590000000000003</v>
      </c>
      <c r="S2907" t="b">
        <v>0</v>
      </c>
      <c r="T2907" t="s">
        <v>8269</v>
      </c>
      <c r="U2907" s="12" t="s">
        <v>8310</v>
      </c>
      <c r="V2907" t="s">
        <v>8311</v>
      </c>
    </row>
    <row r="2908" spans="1:22" ht="60" x14ac:dyDescent="0.25">
      <c r="A2908">
        <v>2906</v>
      </c>
      <c r="B2908" s="3" t="s">
        <v>2906</v>
      </c>
      <c r="C2908" s="9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f t="shared" si="271"/>
        <v>42217.041666666672</v>
      </c>
      <c r="K2908" s="10">
        <f t="shared" si="272"/>
        <v>2015</v>
      </c>
      <c r="L2908">
        <v>1436888066</v>
      </c>
      <c r="M2908" s="14">
        <f t="shared" si="273"/>
        <v>42199.648912037039</v>
      </c>
      <c r="N2908" s="10">
        <f t="shared" si="274"/>
        <v>2015</v>
      </c>
      <c r="O2908" t="b">
        <v>0</v>
      </c>
      <c r="P2908">
        <v>7</v>
      </c>
      <c r="Q2908" s="10">
        <f t="shared" si="270"/>
        <v>9</v>
      </c>
      <c r="R2908" s="10">
        <f t="shared" si="275"/>
        <v>80.709999999999994</v>
      </c>
      <c r="S2908" t="b">
        <v>0</v>
      </c>
      <c r="T2908" t="s">
        <v>8269</v>
      </c>
      <c r="U2908" s="12" t="s">
        <v>8310</v>
      </c>
      <c r="V2908" t="s">
        <v>8311</v>
      </c>
    </row>
    <row r="2909" spans="1:22" ht="60" x14ac:dyDescent="0.25">
      <c r="A2909">
        <v>2907</v>
      </c>
      <c r="B2909" s="3" t="s">
        <v>2907</v>
      </c>
      <c r="C2909" s="9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f t="shared" si="271"/>
        <v>42504.877743055549</v>
      </c>
      <c r="K2909" s="10">
        <f t="shared" si="272"/>
        <v>2016</v>
      </c>
      <c r="L2909">
        <v>1458075837</v>
      </c>
      <c r="M2909" s="14">
        <f t="shared" si="273"/>
        <v>42444.877743055549</v>
      </c>
      <c r="N2909" s="10">
        <f t="shared" si="274"/>
        <v>2016</v>
      </c>
      <c r="O2909" t="b">
        <v>0</v>
      </c>
      <c r="P2909">
        <v>2</v>
      </c>
      <c r="Q2909" s="10">
        <f t="shared" si="270"/>
        <v>0</v>
      </c>
      <c r="R2909" s="10">
        <f t="shared" si="275"/>
        <v>1</v>
      </c>
      <c r="S2909" t="b">
        <v>0</v>
      </c>
      <c r="T2909" t="s">
        <v>8269</v>
      </c>
      <c r="U2909" s="12" t="s">
        <v>8310</v>
      </c>
      <c r="V2909" t="s">
        <v>8311</v>
      </c>
    </row>
    <row r="2910" spans="1:22" ht="60" x14ac:dyDescent="0.25">
      <c r="A2910">
        <v>2908</v>
      </c>
      <c r="B2910" s="3" t="s">
        <v>2908</v>
      </c>
      <c r="C2910" s="9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f t="shared" si="271"/>
        <v>42529.731701388882</v>
      </c>
      <c r="K2910" s="10">
        <f t="shared" si="272"/>
        <v>2016</v>
      </c>
      <c r="L2910">
        <v>1462815219</v>
      </c>
      <c r="M2910" s="14">
        <f t="shared" si="273"/>
        <v>42499.731701388882</v>
      </c>
      <c r="N2910" s="10">
        <f t="shared" si="274"/>
        <v>2016</v>
      </c>
      <c r="O2910" t="b">
        <v>0</v>
      </c>
      <c r="P2910">
        <v>5</v>
      </c>
      <c r="Q2910" s="10">
        <f t="shared" si="270"/>
        <v>3</v>
      </c>
      <c r="R2910" s="10">
        <f t="shared" si="275"/>
        <v>52.8</v>
      </c>
      <c r="S2910" t="b">
        <v>0</v>
      </c>
      <c r="T2910" t="s">
        <v>8269</v>
      </c>
      <c r="U2910" s="12" t="s">
        <v>8310</v>
      </c>
      <c r="V2910" t="s">
        <v>8311</v>
      </c>
    </row>
    <row r="2911" spans="1:22" ht="60" x14ac:dyDescent="0.25">
      <c r="A2911">
        <v>2909</v>
      </c>
      <c r="B2911" s="3" t="s">
        <v>2909</v>
      </c>
      <c r="C2911" s="9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f t="shared" si="271"/>
        <v>41968.823611111111</v>
      </c>
      <c r="K2911" s="10">
        <f t="shared" si="272"/>
        <v>2014</v>
      </c>
      <c r="L2911">
        <v>1413527001</v>
      </c>
      <c r="M2911" s="14">
        <f t="shared" si="273"/>
        <v>41929.266215277778</v>
      </c>
      <c r="N2911" s="10">
        <f t="shared" si="274"/>
        <v>2014</v>
      </c>
      <c r="O2911" t="b">
        <v>0</v>
      </c>
      <c r="P2911">
        <v>1</v>
      </c>
      <c r="Q2911" s="10">
        <f t="shared" si="270"/>
        <v>0</v>
      </c>
      <c r="R2911" s="10">
        <f t="shared" si="275"/>
        <v>20</v>
      </c>
      <c r="S2911" t="b">
        <v>0</v>
      </c>
      <c r="T2911" t="s">
        <v>8269</v>
      </c>
      <c r="U2911" s="12" t="s">
        <v>8310</v>
      </c>
      <c r="V2911" t="s">
        <v>8311</v>
      </c>
    </row>
    <row r="2912" spans="1:22" ht="45" x14ac:dyDescent="0.25">
      <c r="A2912">
        <v>2910</v>
      </c>
      <c r="B2912" s="3" t="s">
        <v>2910</v>
      </c>
      <c r="C2912" s="9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f t="shared" si="271"/>
        <v>42167.841284722221</v>
      </c>
      <c r="K2912" s="10">
        <f t="shared" si="272"/>
        <v>2015</v>
      </c>
      <c r="L2912">
        <v>1428955887</v>
      </c>
      <c r="M2912" s="14">
        <f t="shared" si="273"/>
        <v>42107.841284722221</v>
      </c>
      <c r="N2912" s="10">
        <f t="shared" si="274"/>
        <v>2015</v>
      </c>
      <c r="O2912" t="b">
        <v>0</v>
      </c>
      <c r="P2912">
        <v>1</v>
      </c>
      <c r="Q2912" s="10">
        <f t="shared" si="270"/>
        <v>0</v>
      </c>
      <c r="R2912" s="10">
        <f t="shared" si="275"/>
        <v>1</v>
      </c>
      <c r="S2912" t="b">
        <v>0</v>
      </c>
      <c r="T2912" t="s">
        <v>8269</v>
      </c>
      <c r="U2912" s="12" t="s">
        <v>8310</v>
      </c>
      <c r="V2912" t="s">
        <v>8311</v>
      </c>
    </row>
    <row r="2913" spans="1:22" ht="60" x14ac:dyDescent="0.25">
      <c r="A2913">
        <v>2911</v>
      </c>
      <c r="B2913" s="3" t="s">
        <v>2911</v>
      </c>
      <c r="C2913" s="9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f t="shared" si="271"/>
        <v>42182.768819444449</v>
      </c>
      <c r="K2913" s="10">
        <f t="shared" si="272"/>
        <v>2015</v>
      </c>
      <c r="L2913">
        <v>1431973626</v>
      </c>
      <c r="M2913" s="14">
        <f t="shared" si="273"/>
        <v>42142.768819444449</v>
      </c>
      <c r="N2913" s="10">
        <f t="shared" si="274"/>
        <v>2015</v>
      </c>
      <c r="O2913" t="b">
        <v>0</v>
      </c>
      <c r="P2913">
        <v>14</v>
      </c>
      <c r="Q2913" s="10">
        <f t="shared" si="270"/>
        <v>37</v>
      </c>
      <c r="R2913" s="10">
        <f t="shared" si="275"/>
        <v>46.93</v>
      </c>
      <c r="S2913" t="b">
        <v>0</v>
      </c>
      <c r="T2913" t="s">
        <v>8269</v>
      </c>
      <c r="U2913" s="12" t="s">
        <v>8310</v>
      </c>
      <c r="V2913" t="s">
        <v>8311</v>
      </c>
    </row>
    <row r="2914" spans="1:22" ht="60" x14ac:dyDescent="0.25">
      <c r="A2914">
        <v>2912</v>
      </c>
      <c r="B2914" s="3" t="s">
        <v>2912</v>
      </c>
      <c r="C2914" s="9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f t="shared" si="271"/>
        <v>42384.131643518514</v>
      </c>
      <c r="K2914" s="10">
        <f t="shared" si="272"/>
        <v>2016</v>
      </c>
      <c r="L2914">
        <v>1450235374</v>
      </c>
      <c r="M2914" s="14">
        <f t="shared" si="273"/>
        <v>42354.131643518514</v>
      </c>
      <c r="N2914" s="10">
        <f t="shared" si="274"/>
        <v>2015</v>
      </c>
      <c r="O2914" t="b">
        <v>0</v>
      </c>
      <c r="P2914">
        <v>26</v>
      </c>
      <c r="Q2914" s="10">
        <f t="shared" si="270"/>
        <v>14</v>
      </c>
      <c r="R2914" s="10">
        <f t="shared" si="275"/>
        <v>78.08</v>
      </c>
      <c r="S2914" t="b">
        <v>0</v>
      </c>
      <c r="T2914" t="s">
        <v>8269</v>
      </c>
      <c r="U2914" s="12" t="s">
        <v>8310</v>
      </c>
      <c r="V2914" t="s">
        <v>8311</v>
      </c>
    </row>
    <row r="2915" spans="1:22" ht="60" x14ac:dyDescent="0.25">
      <c r="A2915">
        <v>2913</v>
      </c>
      <c r="B2915" s="3" t="s">
        <v>2913</v>
      </c>
      <c r="C2915" s="9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f t="shared" si="271"/>
        <v>41888.922905092593</v>
      </c>
      <c r="K2915" s="10">
        <f t="shared" si="272"/>
        <v>2014</v>
      </c>
      <c r="L2915">
        <v>1404857339</v>
      </c>
      <c r="M2915" s="14">
        <f t="shared" si="273"/>
        <v>41828.922905092593</v>
      </c>
      <c r="N2915" s="10">
        <f t="shared" si="274"/>
        <v>2014</v>
      </c>
      <c r="O2915" t="b">
        <v>0</v>
      </c>
      <c r="P2915">
        <v>2</v>
      </c>
      <c r="Q2915" s="10">
        <f t="shared" si="270"/>
        <v>0</v>
      </c>
      <c r="R2915" s="10">
        <f t="shared" si="275"/>
        <v>1</v>
      </c>
      <c r="S2915" t="b">
        <v>0</v>
      </c>
      <c r="T2915" t="s">
        <v>8269</v>
      </c>
      <c r="U2915" s="12" t="s">
        <v>8310</v>
      </c>
      <c r="V2915" t="s">
        <v>8311</v>
      </c>
    </row>
    <row r="2916" spans="1:22" ht="30" x14ac:dyDescent="0.25">
      <c r="A2916">
        <v>2914</v>
      </c>
      <c r="B2916" s="3" t="s">
        <v>2914</v>
      </c>
      <c r="C2916" s="9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f t="shared" si="271"/>
        <v>42077.865671296298</v>
      </c>
      <c r="K2916" s="10">
        <f t="shared" si="272"/>
        <v>2015</v>
      </c>
      <c r="L2916">
        <v>1421185594</v>
      </c>
      <c r="M2916" s="14">
        <f t="shared" si="273"/>
        <v>42017.907337962963</v>
      </c>
      <c r="N2916" s="10">
        <f t="shared" si="274"/>
        <v>2015</v>
      </c>
      <c r="O2916" t="b">
        <v>0</v>
      </c>
      <c r="P2916">
        <v>1</v>
      </c>
      <c r="Q2916" s="10">
        <f t="shared" si="270"/>
        <v>0</v>
      </c>
      <c r="R2916" s="10">
        <f t="shared" si="275"/>
        <v>1</v>
      </c>
      <c r="S2916" t="b">
        <v>0</v>
      </c>
      <c r="T2916" t="s">
        <v>8269</v>
      </c>
      <c r="U2916" s="12" t="s">
        <v>8310</v>
      </c>
      <c r="V2916" t="s">
        <v>8311</v>
      </c>
    </row>
    <row r="2917" spans="1:22" ht="45" x14ac:dyDescent="0.25">
      <c r="A2917">
        <v>2915</v>
      </c>
      <c r="B2917" s="3" t="s">
        <v>2915</v>
      </c>
      <c r="C2917" s="9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f t="shared" si="271"/>
        <v>42445.356365740736</v>
      </c>
      <c r="K2917" s="10">
        <f t="shared" si="272"/>
        <v>2016</v>
      </c>
      <c r="L2917">
        <v>1455528790</v>
      </c>
      <c r="M2917" s="14">
        <f t="shared" si="273"/>
        <v>42415.398032407407</v>
      </c>
      <c r="N2917" s="10">
        <f t="shared" si="274"/>
        <v>2016</v>
      </c>
      <c r="O2917" t="b">
        <v>0</v>
      </c>
      <c r="P2917">
        <v>3</v>
      </c>
      <c r="Q2917" s="10">
        <f t="shared" si="270"/>
        <v>61</v>
      </c>
      <c r="R2917" s="10">
        <f t="shared" si="275"/>
        <v>203.67</v>
      </c>
      <c r="S2917" t="b">
        <v>0</v>
      </c>
      <c r="T2917" t="s">
        <v>8269</v>
      </c>
      <c r="U2917" s="12" t="s">
        <v>8310</v>
      </c>
      <c r="V2917" t="s">
        <v>8311</v>
      </c>
    </row>
    <row r="2918" spans="1:22" ht="45" x14ac:dyDescent="0.25">
      <c r="A2918">
        <v>2916</v>
      </c>
      <c r="B2918" s="3" t="s">
        <v>2916</v>
      </c>
      <c r="C2918" s="9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f t="shared" si="271"/>
        <v>41778.476724537039</v>
      </c>
      <c r="K2918" s="10">
        <f t="shared" si="272"/>
        <v>2014</v>
      </c>
      <c r="L2918">
        <v>1398511589</v>
      </c>
      <c r="M2918" s="14">
        <f t="shared" si="273"/>
        <v>41755.476724537039</v>
      </c>
      <c r="N2918" s="10">
        <f t="shared" si="274"/>
        <v>2014</v>
      </c>
      <c r="O2918" t="b">
        <v>0</v>
      </c>
      <c r="P2918">
        <v>7</v>
      </c>
      <c r="Q2918" s="10">
        <f t="shared" si="270"/>
        <v>8</v>
      </c>
      <c r="R2918" s="10">
        <f t="shared" si="275"/>
        <v>20.71</v>
      </c>
      <c r="S2918" t="b">
        <v>0</v>
      </c>
      <c r="T2918" t="s">
        <v>8269</v>
      </c>
      <c r="U2918" s="12" t="s">
        <v>8310</v>
      </c>
      <c r="V2918" t="s">
        <v>8311</v>
      </c>
    </row>
    <row r="2919" spans="1:22" ht="45" x14ac:dyDescent="0.25">
      <c r="A2919">
        <v>2917</v>
      </c>
      <c r="B2919" s="3" t="s">
        <v>2917</v>
      </c>
      <c r="C2919" s="9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f t="shared" si="271"/>
        <v>42263.234340277777</v>
      </c>
      <c r="K2919" s="10">
        <f t="shared" si="272"/>
        <v>2015</v>
      </c>
      <c r="L2919">
        <v>1440826647</v>
      </c>
      <c r="M2919" s="14">
        <f t="shared" si="273"/>
        <v>42245.234340277777</v>
      </c>
      <c r="N2919" s="10">
        <f t="shared" si="274"/>
        <v>2015</v>
      </c>
      <c r="O2919" t="b">
        <v>0</v>
      </c>
      <c r="P2919">
        <v>9</v>
      </c>
      <c r="Q2919" s="10">
        <f t="shared" si="270"/>
        <v>22</v>
      </c>
      <c r="R2919" s="10">
        <f t="shared" si="275"/>
        <v>48.56</v>
      </c>
      <c r="S2919" t="b">
        <v>0</v>
      </c>
      <c r="T2919" t="s">
        <v>8269</v>
      </c>
      <c r="U2919" s="12" t="s">
        <v>8310</v>
      </c>
      <c r="V2919" t="s">
        <v>8311</v>
      </c>
    </row>
    <row r="2920" spans="1:22" ht="45" x14ac:dyDescent="0.25">
      <c r="A2920">
        <v>2918</v>
      </c>
      <c r="B2920" s="3" t="s">
        <v>2918</v>
      </c>
      <c r="C2920" s="9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f t="shared" si="271"/>
        <v>42306.629710648151</v>
      </c>
      <c r="K2920" s="10">
        <f t="shared" si="272"/>
        <v>2015</v>
      </c>
      <c r="L2920">
        <v>1443712007</v>
      </c>
      <c r="M2920" s="14">
        <f t="shared" si="273"/>
        <v>42278.629710648151</v>
      </c>
      <c r="N2920" s="10">
        <f t="shared" si="274"/>
        <v>2015</v>
      </c>
      <c r="O2920" t="b">
        <v>0</v>
      </c>
      <c r="P2920">
        <v>20</v>
      </c>
      <c r="Q2920" s="10">
        <f t="shared" si="270"/>
        <v>27</v>
      </c>
      <c r="R2920" s="10">
        <f t="shared" si="275"/>
        <v>68.099999999999994</v>
      </c>
      <c r="S2920" t="b">
        <v>0</v>
      </c>
      <c r="T2920" t="s">
        <v>8269</v>
      </c>
      <c r="U2920" s="12" t="s">
        <v>8310</v>
      </c>
      <c r="V2920" t="s">
        <v>8311</v>
      </c>
    </row>
    <row r="2921" spans="1:22" ht="45" x14ac:dyDescent="0.25">
      <c r="A2921">
        <v>2919</v>
      </c>
      <c r="B2921" s="3" t="s">
        <v>2919</v>
      </c>
      <c r="C2921" s="9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f t="shared" si="271"/>
        <v>41856.61954861111</v>
      </c>
      <c r="K2921" s="10">
        <f t="shared" si="272"/>
        <v>2014</v>
      </c>
      <c r="L2921">
        <v>1404658329</v>
      </c>
      <c r="M2921" s="14">
        <f t="shared" si="273"/>
        <v>41826.61954861111</v>
      </c>
      <c r="N2921" s="10">
        <f t="shared" si="274"/>
        <v>2014</v>
      </c>
      <c r="O2921" t="b">
        <v>0</v>
      </c>
      <c r="P2921">
        <v>6</v>
      </c>
      <c r="Q2921" s="10">
        <f t="shared" si="270"/>
        <v>9</v>
      </c>
      <c r="R2921" s="10">
        <f t="shared" si="275"/>
        <v>8.5</v>
      </c>
      <c r="S2921" t="b">
        <v>0</v>
      </c>
      <c r="T2921" t="s">
        <v>8269</v>
      </c>
      <c r="U2921" s="12" t="s">
        <v>8310</v>
      </c>
      <c r="V2921" t="s">
        <v>8311</v>
      </c>
    </row>
    <row r="2922" spans="1:22" ht="60" x14ac:dyDescent="0.25">
      <c r="A2922">
        <v>2920</v>
      </c>
      <c r="B2922" s="3" t="s">
        <v>2920</v>
      </c>
      <c r="C2922" s="9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f t="shared" si="271"/>
        <v>42088.750810185185</v>
      </c>
      <c r="K2922" s="10">
        <f t="shared" si="272"/>
        <v>2015</v>
      </c>
      <c r="L2922">
        <v>1424718070</v>
      </c>
      <c r="M2922" s="14">
        <f t="shared" si="273"/>
        <v>42058.792476851857</v>
      </c>
      <c r="N2922" s="10">
        <f t="shared" si="274"/>
        <v>2015</v>
      </c>
      <c r="O2922" t="b">
        <v>0</v>
      </c>
      <c r="P2922">
        <v>13</v>
      </c>
      <c r="Q2922" s="10">
        <f t="shared" si="270"/>
        <v>27</v>
      </c>
      <c r="R2922" s="10">
        <f t="shared" si="275"/>
        <v>51.62</v>
      </c>
      <c r="S2922" t="b">
        <v>0</v>
      </c>
      <c r="T2922" t="s">
        <v>8269</v>
      </c>
      <c r="U2922" s="12" t="s">
        <v>8310</v>
      </c>
      <c r="V2922" t="s">
        <v>8311</v>
      </c>
    </row>
    <row r="2923" spans="1:22" ht="45" hidden="1" x14ac:dyDescent="0.25">
      <c r="A2923">
        <v>2921</v>
      </c>
      <c r="B2923" s="3" t="s">
        <v>2921</v>
      </c>
      <c r="C2923" s="9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f t="shared" si="271"/>
        <v>41907.886620370373</v>
      </c>
      <c r="K2923" s="10">
        <f t="shared" si="272"/>
        <v>2014</v>
      </c>
      <c r="L2923">
        <v>1409087804</v>
      </c>
      <c r="M2923" s="14">
        <f t="shared" si="273"/>
        <v>41877.886620370373</v>
      </c>
      <c r="N2923" s="10">
        <f t="shared" si="274"/>
        <v>2014</v>
      </c>
      <c r="O2923" t="b">
        <v>0</v>
      </c>
      <c r="P2923">
        <v>3</v>
      </c>
      <c r="Q2923" s="10">
        <f t="shared" si="270"/>
        <v>129</v>
      </c>
      <c r="R2923" s="10">
        <f t="shared" si="275"/>
        <v>43</v>
      </c>
      <c r="S2923" t="b">
        <v>1</v>
      </c>
      <c r="T2923" t="s">
        <v>8303</v>
      </c>
      <c r="U2923" s="12" t="s">
        <v>8310</v>
      </c>
      <c r="V2923" t="s">
        <v>8313</v>
      </c>
    </row>
    <row r="2924" spans="1:22" ht="60" hidden="1" x14ac:dyDescent="0.25">
      <c r="A2924">
        <v>2922</v>
      </c>
      <c r="B2924" s="3" t="s">
        <v>2922</v>
      </c>
      <c r="C2924" s="9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f t="shared" si="271"/>
        <v>42142.874155092592</v>
      </c>
      <c r="K2924" s="10">
        <f t="shared" si="272"/>
        <v>2015</v>
      </c>
      <c r="L2924">
        <v>1428094727</v>
      </c>
      <c r="M2924" s="14">
        <f t="shared" si="273"/>
        <v>42097.874155092592</v>
      </c>
      <c r="N2924" s="10">
        <f t="shared" si="274"/>
        <v>2015</v>
      </c>
      <c r="O2924" t="b">
        <v>0</v>
      </c>
      <c r="P2924">
        <v>6</v>
      </c>
      <c r="Q2924" s="10">
        <f t="shared" si="270"/>
        <v>100</v>
      </c>
      <c r="R2924" s="10">
        <f t="shared" si="275"/>
        <v>83.33</v>
      </c>
      <c r="S2924" t="b">
        <v>1</v>
      </c>
      <c r="T2924" t="s">
        <v>8303</v>
      </c>
      <c r="U2924" s="12" t="s">
        <v>8310</v>
      </c>
      <c r="V2924" t="s">
        <v>8313</v>
      </c>
    </row>
    <row r="2925" spans="1:22" ht="45" hidden="1" x14ac:dyDescent="0.25">
      <c r="A2925">
        <v>2923</v>
      </c>
      <c r="B2925" s="3" t="s">
        <v>2923</v>
      </c>
      <c r="C2925" s="9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f t="shared" si="271"/>
        <v>42028.125</v>
      </c>
      <c r="K2925" s="10">
        <f t="shared" si="272"/>
        <v>2015</v>
      </c>
      <c r="L2925">
        <v>1420774779</v>
      </c>
      <c r="M2925" s="14">
        <f t="shared" si="273"/>
        <v>42013.15253472222</v>
      </c>
      <c r="N2925" s="10">
        <f t="shared" si="274"/>
        <v>2015</v>
      </c>
      <c r="O2925" t="b">
        <v>0</v>
      </c>
      <c r="P2925">
        <v>10</v>
      </c>
      <c r="Q2925" s="10">
        <f t="shared" si="270"/>
        <v>100</v>
      </c>
      <c r="R2925" s="10">
        <f t="shared" si="275"/>
        <v>30</v>
      </c>
      <c r="S2925" t="b">
        <v>1</v>
      </c>
      <c r="T2925" t="s">
        <v>8303</v>
      </c>
      <c r="U2925" s="12" t="s">
        <v>8310</v>
      </c>
      <c r="V2925" t="s">
        <v>8313</v>
      </c>
    </row>
    <row r="2926" spans="1:22" ht="60" hidden="1" x14ac:dyDescent="0.25">
      <c r="A2926">
        <v>2924</v>
      </c>
      <c r="B2926" s="3" t="s">
        <v>2924</v>
      </c>
      <c r="C2926" s="9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f t="shared" si="271"/>
        <v>42133.165972222225</v>
      </c>
      <c r="K2926" s="10">
        <f t="shared" si="272"/>
        <v>2015</v>
      </c>
      <c r="L2926">
        <v>1428585710</v>
      </c>
      <c r="M2926" s="14">
        <f t="shared" si="273"/>
        <v>42103.556828703702</v>
      </c>
      <c r="N2926" s="10">
        <f t="shared" si="274"/>
        <v>2015</v>
      </c>
      <c r="O2926" t="b">
        <v>0</v>
      </c>
      <c r="P2926">
        <v>147</v>
      </c>
      <c r="Q2926" s="10">
        <f t="shared" si="270"/>
        <v>103</v>
      </c>
      <c r="R2926" s="10">
        <f t="shared" si="275"/>
        <v>175.51</v>
      </c>
      <c r="S2926" t="b">
        <v>1</v>
      </c>
      <c r="T2926" t="s">
        <v>8303</v>
      </c>
      <c r="U2926" s="12" t="s">
        <v>8310</v>
      </c>
      <c r="V2926" t="s">
        <v>8313</v>
      </c>
    </row>
    <row r="2927" spans="1:22" ht="45" hidden="1" x14ac:dyDescent="0.25">
      <c r="A2927">
        <v>2925</v>
      </c>
      <c r="B2927" s="3" t="s">
        <v>2925</v>
      </c>
      <c r="C2927" s="9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f t="shared" si="271"/>
        <v>41893.584120370368</v>
      </c>
      <c r="K2927" s="10">
        <f t="shared" si="272"/>
        <v>2014</v>
      </c>
      <c r="L2927">
        <v>1407852068</v>
      </c>
      <c r="M2927" s="14">
        <f t="shared" si="273"/>
        <v>41863.584120370368</v>
      </c>
      <c r="N2927" s="10">
        <f t="shared" si="274"/>
        <v>2014</v>
      </c>
      <c r="O2927" t="b">
        <v>0</v>
      </c>
      <c r="P2927">
        <v>199</v>
      </c>
      <c r="Q2927" s="10">
        <f t="shared" si="270"/>
        <v>102</v>
      </c>
      <c r="R2927" s="10">
        <f t="shared" si="275"/>
        <v>231.66</v>
      </c>
      <c r="S2927" t="b">
        <v>1</v>
      </c>
      <c r="T2927" t="s">
        <v>8303</v>
      </c>
      <c r="U2927" s="12" t="s">
        <v>8310</v>
      </c>
      <c r="V2927" t="s">
        <v>8313</v>
      </c>
    </row>
    <row r="2928" spans="1:22" ht="60" hidden="1" x14ac:dyDescent="0.25">
      <c r="A2928">
        <v>2926</v>
      </c>
      <c r="B2928" s="3" t="s">
        <v>2926</v>
      </c>
      <c r="C2928" s="9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f t="shared" si="271"/>
        <v>42058.765960648147</v>
      </c>
      <c r="K2928" s="10">
        <f t="shared" si="272"/>
        <v>2015</v>
      </c>
      <c r="L2928">
        <v>1423506179</v>
      </c>
      <c r="M2928" s="14">
        <f t="shared" si="273"/>
        <v>42044.765960648147</v>
      </c>
      <c r="N2928" s="10">
        <f t="shared" si="274"/>
        <v>2015</v>
      </c>
      <c r="O2928" t="b">
        <v>0</v>
      </c>
      <c r="P2928">
        <v>50</v>
      </c>
      <c r="Q2928" s="10">
        <f t="shared" si="270"/>
        <v>125</v>
      </c>
      <c r="R2928" s="10">
        <f t="shared" si="275"/>
        <v>75</v>
      </c>
      <c r="S2928" t="b">
        <v>1</v>
      </c>
      <c r="T2928" t="s">
        <v>8303</v>
      </c>
      <c r="U2928" s="12" t="s">
        <v>8310</v>
      </c>
      <c r="V2928" t="s">
        <v>8313</v>
      </c>
    </row>
    <row r="2929" spans="1:22" ht="60" hidden="1" x14ac:dyDescent="0.25">
      <c r="A2929">
        <v>2927</v>
      </c>
      <c r="B2929" s="3" t="s">
        <v>2927</v>
      </c>
      <c r="C2929" s="9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f t="shared" si="271"/>
        <v>41835.208333333336</v>
      </c>
      <c r="K2929" s="10">
        <f t="shared" si="272"/>
        <v>2014</v>
      </c>
      <c r="L2929">
        <v>1402934629</v>
      </c>
      <c r="M2929" s="14">
        <f t="shared" si="273"/>
        <v>41806.669317129628</v>
      </c>
      <c r="N2929" s="10">
        <f t="shared" si="274"/>
        <v>2014</v>
      </c>
      <c r="O2929" t="b">
        <v>0</v>
      </c>
      <c r="P2929">
        <v>21</v>
      </c>
      <c r="Q2929" s="10">
        <f t="shared" si="270"/>
        <v>131</v>
      </c>
      <c r="R2929" s="10">
        <f t="shared" si="275"/>
        <v>112.14</v>
      </c>
      <c r="S2929" t="b">
        <v>1</v>
      </c>
      <c r="T2929" t="s">
        <v>8303</v>
      </c>
      <c r="U2929" s="12" t="s">
        <v>8310</v>
      </c>
      <c r="V2929" t="s">
        <v>8313</v>
      </c>
    </row>
    <row r="2930" spans="1:22" ht="30" hidden="1" x14ac:dyDescent="0.25">
      <c r="A2930">
        <v>2928</v>
      </c>
      <c r="B2930" s="3" t="s">
        <v>2928</v>
      </c>
      <c r="C2930" s="9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f t="shared" si="271"/>
        <v>42433.998217592598</v>
      </c>
      <c r="K2930" s="10">
        <f t="shared" si="272"/>
        <v>2016</v>
      </c>
      <c r="L2930">
        <v>1454543846</v>
      </c>
      <c r="M2930" s="14">
        <f t="shared" si="273"/>
        <v>42403.998217592598</v>
      </c>
      <c r="N2930" s="10">
        <f t="shared" si="274"/>
        <v>2016</v>
      </c>
      <c r="O2930" t="b">
        <v>0</v>
      </c>
      <c r="P2930">
        <v>24</v>
      </c>
      <c r="Q2930" s="10">
        <f t="shared" si="270"/>
        <v>100</v>
      </c>
      <c r="R2930" s="10">
        <f t="shared" si="275"/>
        <v>41.67</v>
      </c>
      <c r="S2930" t="b">
        <v>1</v>
      </c>
      <c r="T2930" t="s">
        <v>8303</v>
      </c>
      <c r="U2930" s="12" t="s">
        <v>8310</v>
      </c>
      <c r="V2930" t="s">
        <v>8313</v>
      </c>
    </row>
    <row r="2931" spans="1:22" ht="60" hidden="1" x14ac:dyDescent="0.25">
      <c r="A2931">
        <v>2929</v>
      </c>
      <c r="B2931" s="3" t="s">
        <v>2929</v>
      </c>
      <c r="C2931" s="9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f t="shared" si="271"/>
        <v>41784.564328703702</v>
      </c>
      <c r="K2931" s="10">
        <f t="shared" si="272"/>
        <v>2014</v>
      </c>
      <c r="L2931">
        <v>1398432758</v>
      </c>
      <c r="M2931" s="14">
        <f t="shared" si="273"/>
        <v>41754.564328703702</v>
      </c>
      <c r="N2931" s="10">
        <f t="shared" si="274"/>
        <v>2014</v>
      </c>
      <c r="O2931" t="b">
        <v>0</v>
      </c>
      <c r="P2931">
        <v>32</v>
      </c>
      <c r="Q2931" s="10">
        <f t="shared" si="270"/>
        <v>102</v>
      </c>
      <c r="R2931" s="10">
        <f t="shared" si="275"/>
        <v>255.17</v>
      </c>
      <c r="S2931" t="b">
        <v>1</v>
      </c>
      <c r="T2931" t="s">
        <v>8303</v>
      </c>
      <c r="U2931" s="12" t="s">
        <v>8310</v>
      </c>
      <c r="V2931" t="s">
        <v>8313</v>
      </c>
    </row>
    <row r="2932" spans="1:22" ht="60" hidden="1" x14ac:dyDescent="0.25">
      <c r="A2932">
        <v>2930</v>
      </c>
      <c r="B2932" s="3" t="s">
        <v>2930</v>
      </c>
      <c r="C2932" s="9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f t="shared" si="271"/>
        <v>42131.584074074075</v>
      </c>
      <c r="K2932" s="10">
        <f t="shared" si="272"/>
        <v>2015</v>
      </c>
      <c r="L2932">
        <v>1428415264</v>
      </c>
      <c r="M2932" s="14">
        <f t="shared" si="273"/>
        <v>42101.584074074075</v>
      </c>
      <c r="N2932" s="10">
        <f t="shared" si="274"/>
        <v>2015</v>
      </c>
      <c r="O2932" t="b">
        <v>0</v>
      </c>
      <c r="P2932">
        <v>62</v>
      </c>
      <c r="Q2932" s="10">
        <f t="shared" si="270"/>
        <v>101</v>
      </c>
      <c r="R2932" s="10">
        <f t="shared" si="275"/>
        <v>162.77000000000001</v>
      </c>
      <c r="S2932" t="b">
        <v>1</v>
      </c>
      <c r="T2932" t="s">
        <v>8303</v>
      </c>
      <c r="U2932" s="12" t="s">
        <v>8310</v>
      </c>
      <c r="V2932" t="s">
        <v>8313</v>
      </c>
    </row>
    <row r="2933" spans="1:22" ht="60" hidden="1" x14ac:dyDescent="0.25">
      <c r="A2933">
        <v>2931</v>
      </c>
      <c r="B2933" s="3" t="s">
        <v>2931</v>
      </c>
      <c r="C2933" s="9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f t="shared" si="271"/>
        <v>41897.255555555559</v>
      </c>
      <c r="K2933" s="10">
        <f t="shared" si="272"/>
        <v>2014</v>
      </c>
      <c r="L2933">
        <v>1408604363</v>
      </c>
      <c r="M2933" s="14">
        <f t="shared" si="273"/>
        <v>41872.291238425925</v>
      </c>
      <c r="N2933" s="10">
        <f t="shared" si="274"/>
        <v>2014</v>
      </c>
      <c r="O2933" t="b">
        <v>0</v>
      </c>
      <c r="P2933">
        <v>9</v>
      </c>
      <c r="Q2933" s="10">
        <f t="shared" si="270"/>
        <v>106</v>
      </c>
      <c r="R2933" s="10">
        <f t="shared" si="275"/>
        <v>88.33</v>
      </c>
      <c r="S2933" t="b">
        <v>1</v>
      </c>
      <c r="T2933" t="s">
        <v>8303</v>
      </c>
      <c r="U2933" s="12" t="s">
        <v>8310</v>
      </c>
      <c r="V2933" t="s">
        <v>8313</v>
      </c>
    </row>
    <row r="2934" spans="1:22" ht="60" hidden="1" x14ac:dyDescent="0.25">
      <c r="A2934">
        <v>2932</v>
      </c>
      <c r="B2934" s="3" t="s">
        <v>2932</v>
      </c>
      <c r="C2934" s="9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f t="shared" si="271"/>
        <v>42056.458333333328</v>
      </c>
      <c r="K2934" s="10">
        <f t="shared" si="272"/>
        <v>2015</v>
      </c>
      <c r="L2934">
        <v>1421812637</v>
      </c>
      <c r="M2934" s="14">
        <f t="shared" si="273"/>
        <v>42025.164780092593</v>
      </c>
      <c r="N2934" s="10">
        <f t="shared" si="274"/>
        <v>2015</v>
      </c>
      <c r="O2934" t="b">
        <v>0</v>
      </c>
      <c r="P2934">
        <v>38</v>
      </c>
      <c r="Q2934" s="10">
        <f t="shared" si="270"/>
        <v>105</v>
      </c>
      <c r="R2934" s="10">
        <f t="shared" si="275"/>
        <v>85.74</v>
      </c>
      <c r="S2934" t="b">
        <v>1</v>
      </c>
      <c r="T2934" t="s">
        <v>8303</v>
      </c>
      <c r="U2934" s="12" t="s">
        <v>8310</v>
      </c>
      <c r="V2934" t="s">
        <v>8313</v>
      </c>
    </row>
    <row r="2935" spans="1:22" ht="60" hidden="1" x14ac:dyDescent="0.25">
      <c r="A2935">
        <v>2933</v>
      </c>
      <c r="B2935" s="3" t="s">
        <v>2933</v>
      </c>
      <c r="C2935" s="9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f t="shared" si="271"/>
        <v>42525.956631944442</v>
      </c>
      <c r="K2935" s="10">
        <f t="shared" si="272"/>
        <v>2016</v>
      </c>
      <c r="L2935">
        <v>1462489053</v>
      </c>
      <c r="M2935" s="14">
        <f t="shared" si="273"/>
        <v>42495.956631944442</v>
      </c>
      <c r="N2935" s="10">
        <f t="shared" si="274"/>
        <v>2016</v>
      </c>
      <c r="O2935" t="b">
        <v>0</v>
      </c>
      <c r="P2935">
        <v>54</v>
      </c>
      <c r="Q2935" s="10">
        <f t="shared" si="270"/>
        <v>103</v>
      </c>
      <c r="R2935" s="10">
        <f t="shared" si="275"/>
        <v>47.57</v>
      </c>
      <c r="S2935" t="b">
        <v>1</v>
      </c>
      <c r="T2935" t="s">
        <v>8303</v>
      </c>
      <c r="U2935" s="12" t="s">
        <v>8310</v>
      </c>
      <c r="V2935" t="s">
        <v>8313</v>
      </c>
    </row>
    <row r="2936" spans="1:22" ht="45" hidden="1" x14ac:dyDescent="0.25">
      <c r="A2936">
        <v>2934</v>
      </c>
      <c r="B2936" s="3" t="s">
        <v>2934</v>
      </c>
      <c r="C2936" s="9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f t="shared" si="271"/>
        <v>41805.636157407411</v>
      </c>
      <c r="K2936" s="10">
        <f t="shared" si="272"/>
        <v>2014</v>
      </c>
      <c r="L2936">
        <v>1400253364</v>
      </c>
      <c r="M2936" s="14">
        <f t="shared" si="273"/>
        <v>41775.636157407411</v>
      </c>
      <c r="N2936" s="10">
        <f t="shared" si="274"/>
        <v>2014</v>
      </c>
      <c r="O2936" t="b">
        <v>0</v>
      </c>
      <c r="P2936">
        <v>37</v>
      </c>
      <c r="Q2936" s="10">
        <f t="shared" si="270"/>
        <v>108</v>
      </c>
      <c r="R2936" s="10">
        <f t="shared" si="275"/>
        <v>72.97</v>
      </c>
      <c r="S2936" t="b">
        <v>1</v>
      </c>
      <c r="T2936" t="s">
        <v>8303</v>
      </c>
      <c r="U2936" s="12" t="s">
        <v>8310</v>
      </c>
      <c r="V2936" t="s">
        <v>8313</v>
      </c>
    </row>
    <row r="2937" spans="1:22" ht="45" hidden="1" x14ac:dyDescent="0.25">
      <c r="A2937">
        <v>2935</v>
      </c>
      <c r="B2937" s="3" t="s">
        <v>2935</v>
      </c>
      <c r="C2937" s="9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f t="shared" si="271"/>
        <v>42611.708333333328</v>
      </c>
      <c r="K2937" s="10">
        <f t="shared" si="272"/>
        <v>2016</v>
      </c>
      <c r="L2937">
        <v>1467468008</v>
      </c>
      <c r="M2937" s="14">
        <f t="shared" si="273"/>
        <v>42553.583425925928</v>
      </c>
      <c r="N2937" s="10">
        <f t="shared" si="274"/>
        <v>2016</v>
      </c>
      <c r="O2937" t="b">
        <v>0</v>
      </c>
      <c r="P2937">
        <v>39</v>
      </c>
      <c r="Q2937" s="10">
        <f t="shared" si="270"/>
        <v>101</v>
      </c>
      <c r="R2937" s="10">
        <f t="shared" si="275"/>
        <v>90.54</v>
      </c>
      <c r="S2937" t="b">
        <v>1</v>
      </c>
      <c r="T2937" t="s">
        <v>8303</v>
      </c>
      <c r="U2937" s="12" t="s">
        <v>8310</v>
      </c>
      <c r="V2937" t="s">
        <v>8313</v>
      </c>
    </row>
    <row r="2938" spans="1:22" ht="60" hidden="1" x14ac:dyDescent="0.25">
      <c r="A2938">
        <v>2936</v>
      </c>
      <c r="B2938" s="3" t="s">
        <v>2936</v>
      </c>
      <c r="C2938" s="9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f t="shared" si="271"/>
        <v>41925.207638888889</v>
      </c>
      <c r="K2938" s="10">
        <f t="shared" si="272"/>
        <v>2014</v>
      </c>
      <c r="L2938">
        <v>1412091423</v>
      </c>
      <c r="M2938" s="14">
        <f t="shared" si="273"/>
        <v>41912.650729166664</v>
      </c>
      <c r="N2938" s="10">
        <f t="shared" si="274"/>
        <v>2014</v>
      </c>
      <c r="O2938" t="b">
        <v>0</v>
      </c>
      <c r="P2938">
        <v>34</v>
      </c>
      <c r="Q2938" s="10">
        <f t="shared" si="270"/>
        <v>128</v>
      </c>
      <c r="R2938" s="10">
        <f t="shared" si="275"/>
        <v>37.65</v>
      </c>
      <c r="S2938" t="b">
        <v>1</v>
      </c>
      <c r="T2938" t="s">
        <v>8303</v>
      </c>
      <c r="U2938" s="12" t="s">
        <v>8310</v>
      </c>
      <c r="V2938" t="s">
        <v>8313</v>
      </c>
    </row>
    <row r="2939" spans="1:22" ht="30" hidden="1" x14ac:dyDescent="0.25">
      <c r="A2939">
        <v>2937</v>
      </c>
      <c r="B2939" s="3" t="s">
        <v>2937</v>
      </c>
      <c r="C2939" s="9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f t="shared" si="271"/>
        <v>41833.457326388889</v>
      </c>
      <c r="K2939" s="14">
        <f>YEAR(J2939)</f>
        <v>2014</v>
      </c>
      <c r="L2939">
        <v>1402657113</v>
      </c>
      <c r="M2939" s="14">
        <f t="shared" si="273"/>
        <v>41803.457326388889</v>
      </c>
      <c r="N2939" s="10">
        <f t="shared" si="274"/>
        <v>2014</v>
      </c>
      <c r="O2939" t="b">
        <v>0</v>
      </c>
      <c r="P2939">
        <v>55</v>
      </c>
      <c r="Q2939" s="10">
        <f t="shared" si="270"/>
        <v>133</v>
      </c>
      <c r="R2939" s="10">
        <f t="shared" si="275"/>
        <v>36.36</v>
      </c>
      <c r="S2939" t="b">
        <v>1</v>
      </c>
      <c r="T2939" t="s">
        <v>8303</v>
      </c>
      <c r="U2939" s="12" t="s">
        <v>8310</v>
      </c>
      <c r="V2939" t="s">
        <v>8313</v>
      </c>
    </row>
    <row r="2940" spans="1:22" ht="60" hidden="1" x14ac:dyDescent="0.25">
      <c r="A2940">
        <v>2938</v>
      </c>
      <c r="B2940" s="3" t="s">
        <v>2938</v>
      </c>
      <c r="C2940" s="9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f t="shared" si="271"/>
        <v>42034.703865740739</v>
      </c>
      <c r="K2940" s="14"/>
      <c r="L2940">
        <v>1420044814</v>
      </c>
      <c r="M2940" s="14">
        <f t="shared" si="273"/>
        <v>42004.703865740739</v>
      </c>
      <c r="N2940" s="10">
        <f t="shared" si="274"/>
        <v>2014</v>
      </c>
      <c r="O2940" t="b">
        <v>0</v>
      </c>
      <c r="P2940">
        <v>32</v>
      </c>
      <c r="Q2940" s="10">
        <f t="shared" si="270"/>
        <v>101</v>
      </c>
      <c r="R2940" s="10">
        <f t="shared" si="275"/>
        <v>126.72</v>
      </c>
      <c r="S2940" t="b">
        <v>1</v>
      </c>
      <c r="T2940" t="s">
        <v>8303</v>
      </c>
      <c r="U2940" s="12" t="s">
        <v>8310</v>
      </c>
      <c r="V2940" t="s">
        <v>8313</v>
      </c>
    </row>
    <row r="2941" spans="1:22" ht="60" hidden="1" x14ac:dyDescent="0.25">
      <c r="A2941">
        <v>2939</v>
      </c>
      <c r="B2941" s="3" t="s">
        <v>2939</v>
      </c>
      <c r="C2941" s="9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f t="shared" si="271"/>
        <v>41879.041666666664</v>
      </c>
      <c r="K2941" s="14"/>
      <c r="L2941">
        <v>1406316312</v>
      </c>
      <c r="M2941" s="14">
        <f t="shared" si="273"/>
        <v>41845.809166666666</v>
      </c>
      <c r="N2941" s="10">
        <f t="shared" si="274"/>
        <v>2014</v>
      </c>
      <c r="O2941" t="b">
        <v>0</v>
      </c>
      <c r="P2941">
        <v>25</v>
      </c>
      <c r="Q2941" s="10">
        <f t="shared" si="270"/>
        <v>103</v>
      </c>
      <c r="R2941" s="10">
        <f t="shared" si="275"/>
        <v>329.2</v>
      </c>
      <c r="S2941" t="b">
        <v>1</v>
      </c>
      <c r="T2941" t="s">
        <v>8303</v>
      </c>
      <c r="U2941" s="12" t="s">
        <v>8310</v>
      </c>
      <c r="V2941" t="s">
        <v>8313</v>
      </c>
    </row>
    <row r="2942" spans="1:22" ht="45" hidden="1" x14ac:dyDescent="0.25">
      <c r="A2942">
        <v>2940</v>
      </c>
      <c r="B2942" s="3" t="s">
        <v>2940</v>
      </c>
      <c r="C2942" s="9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f t="shared" si="271"/>
        <v>42022.773356481484</v>
      </c>
      <c r="K2942" s="14"/>
      <c r="L2942">
        <v>1418150018</v>
      </c>
      <c r="M2942" s="14">
        <f t="shared" si="273"/>
        <v>41982.773356481484</v>
      </c>
      <c r="N2942" s="10">
        <f t="shared" si="274"/>
        <v>2014</v>
      </c>
      <c r="O2942" t="b">
        <v>0</v>
      </c>
      <c r="P2942">
        <v>33</v>
      </c>
      <c r="Q2942" s="10">
        <f t="shared" si="270"/>
        <v>107</v>
      </c>
      <c r="R2942" s="10">
        <f t="shared" si="275"/>
        <v>81.239999999999995</v>
      </c>
      <c r="S2942" t="b">
        <v>1</v>
      </c>
      <c r="T2942" t="s">
        <v>8303</v>
      </c>
      <c r="U2942" s="12" t="s">
        <v>8310</v>
      </c>
      <c r="V2942" t="s">
        <v>8313</v>
      </c>
    </row>
    <row r="2943" spans="1:22" ht="60" hidden="1" x14ac:dyDescent="0.25">
      <c r="A2943">
        <v>2941</v>
      </c>
      <c r="B2943" s="3" t="s">
        <v>2941</v>
      </c>
      <c r="C2943" s="9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f t="shared" si="271"/>
        <v>42064.960127314815</v>
      </c>
      <c r="K2943" s="14"/>
      <c r="L2943">
        <v>1422658955</v>
      </c>
      <c r="M2943" s="14">
        <f t="shared" si="273"/>
        <v>42034.960127314815</v>
      </c>
      <c r="N2943" s="10">
        <f t="shared" si="274"/>
        <v>2015</v>
      </c>
      <c r="O2943" t="b">
        <v>0</v>
      </c>
      <c r="P2943">
        <v>1</v>
      </c>
      <c r="Q2943" s="10">
        <f t="shared" si="270"/>
        <v>0</v>
      </c>
      <c r="R2943" s="10">
        <f t="shared" si="275"/>
        <v>1</v>
      </c>
      <c r="S2943" t="b">
        <v>0</v>
      </c>
      <c r="T2943" t="s">
        <v>8301</v>
      </c>
      <c r="U2943" s="12" t="s">
        <v>8310</v>
      </c>
      <c r="V2943" t="s">
        <v>8312</v>
      </c>
    </row>
    <row r="2944" spans="1:22" ht="60" hidden="1" x14ac:dyDescent="0.25">
      <c r="A2944">
        <v>2942</v>
      </c>
      <c r="B2944" s="3" t="s">
        <v>2942</v>
      </c>
      <c r="C2944" s="9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f t="shared" si="271"/>
        <v>42354.845833333333</v>
      </c>
      <c r="K2944" s="14"/>
      <c r="L2944">
        <v>1448565459</v>
      </c>
      <c r="M2944" s="14">
        <f t="shared" si="273"/>
        <v>42334.803923611107</v>
      </c>
      <c r="N2944" s="10">
        <f t="shared" si="274"/>
        <v>2015</v>
      </c>
      <c r="O2944" t="b">
        <v>0</v>
      </c>
      <c r="P2944">
        <v>202</v>
      </c>
      <c r="Q2944" s="10">
        <f t="shared" si="270"/>
        <v>20</v>
      </c>
      <c r="R2944" s="10">
        <f t="shared" si="275"/>
        <v>202.23</v>
      </c>
      <c r="S2944" t="b">
        <v>0</v>
      </c>
      <c r="T2944" t="s">
        <v>8301</v>
      </c>
      <c r="U2944" s="12" t="s">
        <v>8310</v>
      </c>
      <c r="V2944" t="s">
        <v>8312</v>
      </c>
    </row>
    <row r="2945" spans="1:22" ht="60" hidden="1" x14ac:dyDescent="0.25">
      <c r="A2945">
        <v>2943</v>
      </c>
      <c r="B2945" s="3" t="s">
        <v>2943</v>
      </c>
      <c r="C2945" s="9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f t="shared" si="271"/>
        <v>42107.129398148143</v>
      </c>
      <c r="K2945" s="14"/>
      <c r="L2945">
        <v>1426302380</v>
      </c>
      <c r="M2945" s="14">
        <f t="shared" si="273"/>
        <v>42077.129398148143</v>
      </c>
      <c r="N2945" s="10">
        <f t="shared" si="274"/>
        <v>2015</v>
      </c>
      <c r="O2945" t="b">
        <v>0</v>
      </c>
      <c r="P2945">
        <v>0</v>
      </c>
      <c r="Q2945" s="10">
        <f t="shared" si="270"/>
        <v>0</v>
      </c>
      <c r="R2945" s="10">
        <f t="shared" si="275"/>
        <v>0</v>
      </c>
      <c r="S2945" t="b">
        <v>0</v>
      </c>
      <c r="T2945" t="s">
        <v>8301</v>
      </c>
      <c r="U2945" s="12" t="s">
        <v>8310</v>
      </c>
      <c r="V2945" t="s">
        <v>8312</v>
      </c>
    </row>
    <row r="2946" spans="1:22" ht="45" hidden="1" x14ac:dyDescent="0.25">
      <c r="A2946">
        <v>2944</v>
      </c>
      <c r="B2946" s="3" t="s">
        <v>2944</v>
      </c>
      <c r="C2946" s="9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f t="shared" si="271"/>
        <v>42162.9143287037</v>
      </c>
      <c r="K2946" s="14"/>
      <c r="L2946">
        <v>1431122198</v>
      </c>
      <c r="M2946" s="14">
        <f t="shared" si="273"/>
        <v>42132.9143287037</v>
      </c>
      <c r="N2946" s="10">
        <f t="shared" si="274"/>
        <v>2015</v>
      </c>
      <c r="O2946" t="b">
        <v>0</v>
      </c>
      <c r="P2946">
        <v>1</v>
      </c>
      <c r="Q2946" s="10">
        <f t="shared" ref="Q2946:Q3009" si="276">ROUND(E2946/D2946*100,0)</f>
        <v>1</v>
      </c>
      <c r="R2946" s="10">
        <f t="shared" si="275"/>
        <v>100</v>
      </c>
      <c r="S2946" t="b">
        <v>0</v>
      </c>
      <c r="T2946" t="s">
        <v>8301</v>
      </c>
      <c r="U2946" s="12" t="s">
        <v>8310</v>
      </c>
      <c r="V2946" t="s">
        <v>8312</v>
      </c>
    </row>
    <row r="2947" spans="1:22" ht="60" hidden="1" x14ac:dyDescent="0.25">
      <c r="A2947">
        <v>2945</v>
      </c>
      <c r="B2947" s="3" t="s">
        <v>2945</v>
      </c>
      <c r="C2947" s="9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f t="shared" ref="J2947:J3010" si="277">(((I2947/60)/60/24)+DATE(1970,1,1))</f>
        <v>42148.139583333337</v>
      </c>
      <c r="K2947" s="14"/>
      <c r="L2947">
        <v>1429845660</v>
      </c>
      <c r="M2947" s="14">
        <f t="shared" ref="M2947:M3010" si="278">(((L2947/60)/60/24)+DATE(1970,1,1))</f>
        <v>42118.139583333337</v>
      </c>
      <c r="N2947" s="10">
        <f t="shared" ref="N2947:N3010" si="279">YEAR(M2947)</f>
        <v>2015</v>
      </c>
      <c r="O2947" t="b">
        <v>0</v>
      </c>
      <c r="P2947">
        <v>0</v>
      </c>
      <c r="Q2947" s="10">
        <f t="shared" si="276"/>
        <v>0</v>
      </c>
      <c r="R2947" s="10">
        <f t="shared" ref="R2947:R3010" si="280">IFERROR(ROUND(E2947/P2947,2),0)</f>
        <v>0</v>
      </c>
      <c r="S2947" t="b">
        <v>0</v>
      </c>
      <c r="T2947" t="s">
        <v>8301</v>
      </c>
      <c r="U2947" s="12" t="s">
        <v>8310</v>
      </c>
      <c r="V2947" t="s">
        <v>8312</v>
      </c>
    </row>
    <row r="2948" spans="1:22" ht="60" hidden="1" x14ac:dyDescent="0.25">
      <c r="A2948">
        <v>2946</v>
      </c>
      <c r="B2948" s="3" t="s">
        <v>2946</v>
      </c>
      <c r="C2948" s="9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f t="shared" si="277"/>
        <v>42597.531157407408</v>
      </c>
      <c r="K2948" s="14"/>
      <c r="L2948">
        <v>1468673092</v>
      </c>
      <c r="M2948" s="14">
        <f t="shared" si="278"/>
        <v>42567.531157407408</v>
      </c>
      <c r="N2948" s="10">
        <f t="shared" si="279"/>
        <v>2016</v>
      </c>
      <c r="O2948" t="b">
        <v>0</v>
      </c>
      <c r="P2948">
        <v>2</v>
      </c>
      <c r="Q2948" s="10">
        <f t="shared" si="276"/>
        <v>0</v>
      </c>
      <c r="R2948" s="10">
        <f t="shared" si="280"/>
        <v>1</v>
      </c>
      <c r="S2948" t="b">
        <v>0</v>
      </c>
      <c r="T2948" t="s">
        <v>8301</v>
      </c>
      <c r="U2948" s="12" t="s">
        <v>8310</v>
      </c>
      <c r="V2948" t="s">
        <v>8312</v>
      </c>
    </row>
    <row r="2949" spans="1:22" ht="60" hidden="1" x14ac:dyDescent="0.25">
      <c r="A2949">
        <v>2947</v>
      </c>
      <c r="B2949" s="3" t="s">
        <v>2947</v>
      </c>
      <c r="C2949" s="9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f t="shared" si="277"/>
        <v>42698.715972222228</v>
      </c>
      <c r="K2949" s="14"/>
      <c r="L2949">
        <v>1475760567</v>
      </c>
      <c r="M2949" s="14">
        <f t="shared" si="278"/>
        <v>42649.562118055561</v>
      </c>
      <c r="N2949" s="10">
        <f t="shared" si="279"/>
        <v>2016</v>
      </c>
      <c r="O2949" t="b">
        <v>0</v>
      </c>
      <c r="P2949">
        <v>13</v>
      </c>
      <c r="Q2949" s="10">
        <f t="shared" si="276"/>
        <v>4</v>
      </c>
      <c r="R2949" s="10">
        <f t="shared" si="280"/>
        <v>82.46</v>
      </c>
      <c r="S2949" t="b">
        <v>0</v>
      </c>
      <c r="T2949" t="s">
        <v>8301</v>
      </c>
      <c r="U2949" s="12" t="s">
        <v>8310</v>
      </c>
      <c r="V2949" t="s">
        <v>8312</v>
      </c>
    </row>
    <row r="2950" spans="1:22" ht="60" hidden="1" x14ac:dyDescent="0.25">
      <c r="A2950">
        <v>2948</v>
      </c>
      <c r="B2950" s="3" t="s">
        <v>2948</v>
      </c>
      <c r="C2950" s="9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f t="shared" si="277"/>
        <v>42157.649224537032</v>
      </c>
      <c r="K2950" s="14"/>
      <c r="L2950">
        <v>1428075293</v>
      </c>
      <c r="M2950" s="14">
        <f t="shared" si="278"/>
        <v>42097.649224537032</v>
      </c>
      <c r="N2950" s="10">
        <f t="shared" si="279"/>
        <v>2015</v>
      </c>
      <c r="O2950" t="b">
        <v>0</v>
      </c>
      <c r="P2950">
        <v>9</v>
      </c>
      <c r="Q2950" s="10">
        <f t="shared" si="276"/>
        <v>0</v>
      </c>
      <c r="R2950" s="10">
        <f t="shared" si="280"/>
        <v>2.67</v>
      </c>
      <c r="S2950" t="b">
        <v>0</v>
      </c>
      <c r="T2950" t="s">
        <v>8301</v>
      </c>
      <c r="U2950" s="12" t="s">
        <v>8310</v>
      </c>
      <c r="V2950" t="s">
        <v>8312</v>
      </c>
    </row>
    <row r="2951" spans="1:22" ht="60" hidden="1" x14ac:dyDescent="0.25">
      <c r="A2951">
        <v>2949</v>
      </c>
      <c r="B2951" s="3" t="s">
        <v>2949</v>
      </c>
      <c r="C2951" s="9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f t="shared" si="277"/>
        <v>42327.864780092597</v>
      </c>
      <c r="K2951" s="14"/>
      <c r="L2951">
        <v>1445370317</v>
      </c>
      <c r="M2951" s="14">
        <f t="shared" si="278"/>
        <v>42297.823113425926</v>
      </c>
      <c r="N2951" s="10">
        <f t="shared" si="279"/>
        <v>2015</v>
      </c>
      <c r="O2951" t="b">
        <v>0</v>
      </c>
      <c r="P2951">
        <v>2</v>
      </c>
      <c r="Q2951" s="10">
        <f t="shared" si="276"/>
        <v>3</v>
      </c>
      <c r="R2951" s="10">
        <f t="shared" si="280"/>
        <v>12.5</v>
      </c>
      <c r="S2951" t="b">
        <v>0</v>
      </c>
      <c r="T2951" t="s">
        <v>8301</v>
      </c>
      <c r="U2951" s="12" t="s">
        <v>8310</v>
      </c>
      <c r="V2951" t="s">
        <v>8312</v>
      </c>
    </row>
    <row r="2952" spans="1:22" ht="60" hidden="1" x14ac:dyDescent="0.25">
      <c r="A2952">
        <v>2950</v>
      </c>
      <c r="B2952" s="3" t="s">
        <v>2950</v>
      </c>
      <c r="C2952" s="9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f t="shared" si="277"/>
        <v>42392.36518518519</v>
      </c>
      <c r="K2952" s="14"/>
      <c r="L2952">
        <v>1450946752</v>
      </c>
      <c r="M2952" s="14">
        <f t="shared" si="278"/>
        <v>42362.36518518519</v>
      </c>
      <c r="N2952" s="10">
        <f t="shared" si="279"/>
        <v>2015</v>
      </c>
      <c r="O2952" t="b">
        <v>0</v>
      </c>
      <c r="P2952">
        <v>0</v>
      </c>
      <c r="Q2952" s="10">
        <f t="shared" si="276"/>
        <v>0</v>
      </c>
      <c r="R2952" s="10">
        <f t="shared" si="280"/>
        <v>0</v>
      </c>
      <c r="S2952" t="b">
        <v>0</v>
      </c>
      <c r="T2952" t="s">
        <v>8301</v>
      </c>
      <c r="U2952" s="12" t="s">
        <v>8310</v>
      </c>
      <c r="V2952" t="s">
        <v>8312</v>
      </c>
    </row>
    <row r="2953" spans="1:22" ht="60" hidden="1" x14ac:dyDescent="0.25">
      <c r="A2953">
        <v>2951</v>
      </c>
      <c r="B2953" s="3" t="s">
        <v>2951</v>
      </c>
      <c r="C2953" s="9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f t="shared" si="277"/>
        <v>41917.802928240737</v>
      </c>
      <c r="K2953" s="14"/>
      <c r="L2953">
        <v>1408648573</v>
      </c>
      <c r="M2953" s="14">
        <f t="shared" si="278"/>
        <v>41872.802928240737</v>
      </c>
      <c r="N2953" s="10">
        <f t="shared" si="279"/>
        <v>2014</v>
      </c>
      <c r="O2953" t="b">
        <v>0</v>
      </c>
      <c r="P2953">
        <v>58</v>
      </c>
      <c r="Q2953" s="10">
        <f t="shared" si="276"/>
        <v>2</v>
      </c>
      <c r="R2953" s="10">
        <f t="shared" si="280"/>
        <v>18.899999999999999</v>
      </c>
      <c r="S2953" t="b">
        <v>0</v>
      </c>
      <c r="T2953" t="s">
        <v>8301</v>
      </c>
      <c r="U2953" s="12" t="s">
        <v>8310</v>
      </c>
      <c r="V2953" t="s">
        <v>8312</v>
      </c>
    </row>
    <row r="2954" spans="1:22" ht="60" hidden="1" x14ac:dyDescent="0.25">
      <c r="A2954">
        <v>2952</v>
      </c>
      <c r="B2954" s="3" t="s">
        <v>2952</v>
      </c>
      <c r="C2954" s="9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f t="shared" si="277"/>
        <v>42660.166666666672</v>
      </c>
      <c r="K2954" s="14"/>
      <c r="L2954">
        <v>1473957239</v>
      </c>
      <c r="M2954" s="14">
        <f t="shared" si="278"/>
        <v>42628.690266203703</v>
      </c>
      <c r="N2954" s="10">
        <f t="shared" si="279"/>
        <v>2016</v>
      </c>
      <c r="O2954" t="b">
        <v>0</v>
      </c>
      <c r="P2954">
        <v>8</v>
      </c>
      <c r="Q2954" s="10">
        <f t="shared" si="276"/>
        <v>8</v>
      </c>
      <c r="R2954" s="10">
        <f t="shared" si="280"/>
        <v>200.63</v>
      </c>
      <c r="S2954" t="b">
        <v>0</v>
      </c>
      <c r="T2954" t="s">
        <v>8301</v>
      </c>
      <c r="U2954" s="12" t="s">
        <v>8310</v>
      </c>
      <c r="V2954" t="s">
        <v>8312</v>
      </c>
    </row>
    <row r="2955" spans="1:22" ht="45" hidden="1" x14ac:dyDescent="0.25">
      <c r="A2955">
        <v>2953</v>
      </c>
      <c r="B2955" s="3" t="s">
        <v>2953</v>
      </c>
      <c r="C2955" s="9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f t="shared" si="277"/>
        <v>42285.791909722218</v>
      </c>
      <c r="K2955" s="14"/>
      <c r="L2955">
        <v>1441738821</v>
      </c>
      <c r="M2955" s="14">
        <f t="shared" si="278"/>
        <v>42255.791909722218</v>
      </c>
      <c r="N2955" s="10">
        <f t="shared" si="279"/>
        <v>2015</v>
      </c>
      <c r="O2955" t="b">
        <v>0</v>
      </c>
      <c r="P2955">
        <v>3</v>
      </c>
      <c r="Q2955" s="10">
        <f t="shared" si="276"/>
        <v>0</v>
      </c>
      <c r="R2955" s="10">
        <f t="shared" si="280"/>
        <v>201.67</v>
      </c>
      <c r="S2955" t="b">
        <v>0</v>
      </c>
      <c r="T2955" t="s">
        <v>8301</v>
      </c>
      <c r="U2955" s="12" t="s">
        <v>8310</v>
      </c>
      <c r="V2955" t="s">
        <v>8312</v>
      </c>
    </row>
    <row r="2956" spans="1:22" ht="45" hidden="1" x14ac:dyDescent="0.25">
      <c r="A2956">
        <v>2954</v>
      </c>
      <c r="B2956" s="3" t="s">
        <v>2954</v>
      </c>
      <c r="C2956" s="9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f t="shared" si="277"/>
        <v>42810.541701388895</v>
      </c>
      <c r="K2956" s="14"/>
      <c r="L2956">
        <v>1487944803</v>
      </c>
      <c r="M2956" s="14">
        <f t="shared" si="278"/>
        <v>42790.583368055552</v>
      </c>
      <c r="N2956" s="10">
        <f t="shared" si="279"/>
        <v>2017</v>
      </c>
      <c r="O2956" t="b">
        <v>0</v>
      </c>
      <c r="P2956">
        <v>0</v>
      </c>
      <c r="Q2956" s="10">
        <f t="shared" si="276"/>
        <v>0</v>
      </c>
      <c r="R2956" s="10">
        <f t="shared" si="280"/>
        <v>0</v>
      </c>
      <c r="S2956" t="b">
        <v>0</v>
      </c>
      <c r="T2956" t="s">
        <v>8301</v>
      </c>
      <c r="U2956" s="12" t="s">
        <v>8310</v>
      </c>
      <c r="V2956" t="s">
        <v>8312</v>
      </c>
    </row>
    <row r="2957" spans="1:22" ht="45" hidden="1" x14ac:dyDescent="0.25">
      <c r="A2957">
        <v>2955</v>
      </c>
      <c r="B2957" s="3" t="s">
        <v>2955</v>
      </c>
      <c r="C2957" s="9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f t="shared" si="277"/>
        <v>42171.741307870368</v>
      </c>
      <c r="K2957" s="14"/>
      <c r="L2957">
        <v>1431884849</v>
      </c>
      <c r="M2957" s="14">
        <f t="shared" si="278"/>
        <v>42141.741307870368</v>
      </c>
      <c r="N2957" s="10">
        <f t="shared" si="279"/>
        <v>2015</v>
      </c>
      <c r="O2957" t="b">
        <v>0</v>
      </c>
      <c r="P2957">
        <v>11</v>
      </c>
      <c r="Q2957" s="10">
        <f t="shared" si="276"/>
        <v>60</v>
      </c>
      <c r="R2957" s="10">
        <f t="shared" si="280"/>
        <v>65</v>
      </c>
      <c r="S2957" t="b">
        <v>0</v>
      </c>
      <c r="T2957" t="s">
        <v>8301</v>
      </c>
      <c r="U2957" s="12" t="s">
        <v>8310</v>
      </c>
      <c r="V2957" t="s">
        <v>8312</v>
      </c>
    </row>
    <row r="2958" spans="1:22" ht="60" hidden="1" x14ac:dyDescent="0.25">
      <c r="A2958">
        <v>2956</v>
      </c>
      <c r="B2958" s="3" t="s">
        <v>2956</v>
      </c>
      <c r="C2958" s="9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f t="shared" si="277"/>
        <v>42494.958912037036</v>
      </c>
      <c r="K2958" s="14"/>
      <c r="L2958">
        <v>1459810850</v>
      </c>
      <c r="M2958" s="14">
        <f t="shared" si="278"/>
        <v>42464.958912037036</v>
      </c>
      <c r="N2958" s="10">
        <f t="shared" si="279"/>
        <v>2016</v>
      </c>
      <c r="O2958" t="b">
        <v>0</v>
      </c>
      <c r="P2958">
        <v>20</v>
      </c>
      <c r="Q2958" s="10">
        <f t="shared" si="276"/>
        <v>17</v>
      </c>
      <c r="R2958" s="10">
        <f t="shared" si="280"/>
        <v>66.099999999999994</v>
      </c>
      <c r="S2958" t="b">
        <v>0</v>
      </c>
      <c r="T2958" t="s">
        <v>8301</v>
      </c>
      <c r="U2958" s="12" t="s">
        <v>8310</v>
      </c>
      <c r="V2958" t="s">
        <v>8312</v>
      </c>
    </row>
    <row r="2959" spans="1:22" ht="45" hidden="1" x14ac:dyDescent="0.25">
      <c r="A2959">
        <v>2957</v>
      </c>
      <c r="B2959" s="3" t="s">
        <v>2957</v>
      </c>
      <c r="C2959" s="9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f t="shared" si="277"/>
        <v>42090.969583333332</v>
      </c>
      <c r="K2959" s="14"/>
      <c r="L2959">
        <v>1422317772</v>
      </c>
      <c r="M2959" s="14">
        <f t="shared" si="278"/>
        <v>42031.011249999996</v>
      </c>
      <c r="N2959" s="10">
        <f t="shared" si="279"/>
        <v>2015</v>
      </c>
      <c r="O2959" t="b">
        <v>0</v>
      </c>
      <c r="P2959">
        <v>3</v>
      </c>
      <c r="Q2959" s="10">
        <f t="shared" si="276"/>
        <v>2</v>
      </c>
      <c r="R2959" s="10">
        <f t="shared" si="280"/>
        <v>93.33</v>
      </c>
      <c r="S2959" t="b">
        <v>0</v>
      </c>
      <c r="T2959" t="s">
        <v>8301</v>
      </c>
      <c r="U2959" s="12" t="s">
        <v>8310</v>
      </c>
      <c r="V2959" t="s">
        <v>8312</v>
      </c>
    </row>
    <row r="2960" spans="1:22" ht="45" hidden="1" x14ac:dyDescent="0.25">
      <c r="A2960">
        <v>2958</v>
      </c>
      <c r="B2960" s="3" t="s">
        <v>2958</v>
      </c>
      <c r="C2960" s="9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f t="shared" si="277"/>
        <v>42498.73746527778</v>
      </c>
      <c r="K2960" s="14"/>
      <c r="L2960">
        <v>1457548917</v>
      </c>
      <c r="M2960" s="14">
        <f t="shared" si="278"/>
        <v>42438.779131944444</v>
      </c>
      <c r="N2960" s="10">
        <f t="shared" si="279"/>
        <v>2016</v>
      </c>
      <c r="O2960" t="b">
        <v>0</v>
      </c>
      <c r="P2960">
        <v>0</v>
      </c>
      <c r="Q2960" s="10">
        <f t="shared" si="276"/>
        <v>0</v>
      </c>
      <c r="R2960" s="10">
        <f t="shared" si="280"/>
        <v>0</v>
      </c>
      <c r="S2960" t="b">
        <v>0</v>
      </c>
      <c r="T2960" t="s">
        <v>8301</v>
      </c>
      <c r="U2960" s="12" t="s">
        <v>8310</v>
      </c>
      <c r="V2960" t="s">
        <v>8312</v>
      </c>
    </row>
    <row r="2961" spans="1:22" ht="60" hidden="1" x14ac:dyDescent="0.25">
      <c r="A2961">
        <v>2959</v>
      </c>
      <c r="B2961" s="3" t="s">
        <v>2959</v>
      </c>
      <c r="C2961" s="9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f t="shared" si="277"/>
        <v>42528.008391203708</v>
      </c>
      <c r="K2961" s="14"/>
      <c r="L2961">
        <v>1462666325</v>
      </c>
      <c r="M2961" s="14">
        <f t="shared" si="278"/>
        <v>42498.008391203708</v>
      </c>
      <c r="N2961" s="10">
        <f t="shared" si="279"/>
        <v>2016</v>
      </c>
      <c r="O2961" t="b">
        <v>0</v>
      </c>
      <c r="P2961">
        <v>0</v>
      </c>
      <c r="Q2961" s="10">
        <f t="shared" si="276"/>
        <v>0</v>
      </c>
      <c r="R2961" s="10">
        <f t="shared" si="280"/>
        <v>0</v>
      </c>
      <c r="S2961" t="b">
        <v>0</v>
      </c>
      <c r="T2961" t="s">
        <v>8301</v>
      </c>
      <c r="U2961" s="12" t="s">
        <v>8310</v>
      </c>
      <c r="V2961" t="s">
        <v>8312</v>
      </c>
    </row>
    <row r="2962" spans="1:22" ht="45" hidden="1" x14ac:dyDescent="0.25">
      <c r="A2962">
        <v>2960</v>
      </c>
      <c r="B2962" s="3" t="s">
        <v>2960</v>
      </c>
      <c r="C2962" s="9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f t="shared" si="277"/>
        <v>41893.757210648146</v>
      </c>
      <c r="K2962" s="14"/>
      <c r="L2962">
        <v>1407867023</v>
      </c>
      <c r="M2962" s="14">
        <f t="shared" si="278"/>
        <v>41863.757210648146</v>
      </c>
      <c r="N2962" s="10">
        <f t="shared" si="279"/>
        <v>2014</v>
      </c>
      <c r="O2962" t="b">
        <v>0</v>
      </c>
      <c r="P2962">
        <v>0</v>
      </c>
      <c r="Q2962" s="10">
        <f t="shared" si="276"/>
        <v>0</v>
      </c>
      <c r="R2962" s="10">
        <f t="shared" si="280"/>
        <v>0</v>
      </c>
      <c r="S2962" t="b">
        <v>0</v>
      </c>
      <c r="T2962" t="s">
        <v>8301</v>
      </c>
      <c r="U2962" s="12" t="s">
        <v>8310</v>
      </c>
      <c r="V2962" t="s">
        <v>8312</v>
      </c>
    </row>
    <row r="2963" spans="1:22" ht="60" x14ac:dyDescent="0.25">
      <c r="A2963">
        <v>2961</v>
      </c>
      <c r="B2963" s="3" t="s">
        <v>2961</v>
      </c>
      <c r="C2963" s="9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f t="shared" si="277"/>
        <v>42089.166666666672</v>
      </c>
      <c r="K2963" s="14"/>
      <c r="L2963">
        <v>1424927159</v>
      </c>
      <c r="M2963" s="14">
        <f t="shared" si="278"/>
        <v>42061.212488425925</v>
      </c>
      <c r="N2963" s="10">
        <f t="shared" si="279"/>
        <v>2015</v>
      </c>
      <c r="O2963" t="b">
        <v>0</v>
      </c>
      <c r="P2963">
        <v>108</v>
      </c>
      <c r="Q2963" s="10">
        <f t="shared" si="276"/>
        <v>110</v>
      </c>
      <c r="R2963" s="10">
        <f t="shared" si="280"/>
        <v>50.75</v>
      </c>
      <c r="S2963" t="b">
        <v>1</v>
      </c>
      <c r="T2963" t="s">
        <v>8269</v>
      </c>
      <c r="U2963" s="12" t="s">
        <v>8310</v>
      </c>
      <c r="V2963" t="s">
        <v>8311</v>
      </c>
    </row>
    <row r="2964" spans="1:22" ht="60" x14ac:dyDescent="0.25">
      <c r="A2964">
        <v>2962</v>
      </c>
      <c r="B2964" s="3" t="s">
        <v>2962</v>
      </c>
      <c r="C2964" s="9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f t="shared" si="277"/>
        <v>42064.290972222225</v>
      </c>
      <c r="K2964" s="14"/>
      <c r="L2964">
        <v>1422769906</v>
      </c>
      <c r="M2964" s="14">
        <f t="shared" si="278"/>
        <v>42036.24428240741</v>
      </c>
      <c r="N2964" s="10">
        <f t="shared" si="279"/>
        <v>2015</v>
      </c>
      <c r="O2964" t="b">
        <v>0</v>
      </c>
      <c r="P2964">
        <v>20</v>
      </c>
      <c r="Q2964" s="10">
        <f t="shared" si="276"/>
        <v>122</v>
      </c>
      <c r="R2964" s="10">
        <f t="shared" si="280"/>
        <v>60.9</v>
      </c>
      <c r="S2964" t="b">
        <v>1</v>
      </c>
      <c r="T2964" t="s">
        <v>8269</v>
      </c>
      <c r="U2964" s="12" t="s">
        <v>8310</v>
      </c>
      <c r="V2964" t="s">
        <v>8311</v>
      </c>
    </row>
    <row r="2965" spans="1:22" ht="60" x14ac:dyDescent="0.25">
      <c r="A2965">
        <v>2963</v>
      </c>
      <c r="B2965" s="3" t="s">
        <v>2963</v>
      </c>
      <c r="C2965" s="9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f t="shared" si="277"/>
        <v>42187.470185185186</v>
      </c>
      <c r="K2965" s="14"/>
      <c r="L2965">
        <v>1433243824</v>
      </c>
      <c r="M2965" s="14">
        <f t="shared" si="278"/>
        <v>42157.470185185186</v>
      </c>
      <c r="N2965" s="10">
        <f t="shared" si="279"/>
        <v>2015</v>
      </c>
      <c r="O2965" t="b">
        <v>0</v>
      </c>
      <c r="P2965">
        <v>98</v>
      </c>
      <c r="Q2965" s="10">
        <f t="shared" si="276"/>
        <v>107</v>
      </c>
      <c r="R2965" s="10">
        <f t="shared" si="280"/>
        <v>109.03</v>
      </c>
      <c r="S2965" t="b">
        <v>1</v>
      </c>
      <c r="T2965" t="s">
        <v>8269</v>
      </c>
      <c r="U2965" s="12" t="s">
        <v>8310</v>
      </c>
      <c r="V2965" t="s">
        <v>8311</v>
      </c>
    </row>
    <row r="2966" spans="1:22" ht="60" x14ac:dyDescent="0.25">
      <c r="A2966">
        <v>2964</v>
      </c>
      <c r="B2966" s="3" t="s">
        <v>2964</v>
      </c>
      <c r="C2966" s="9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f t="shared" si="277"/>
        <v>41857.897222222222</v>
      </c>
      <c r="K2966" s="14"/>
      <c r="L2966">
        <v>1404769819</v>
      </c>
      <c r="M2966" s="14">
        <f t="shared" si="278"/>
        <v>41827.909942129627</v>
      </c>
      <c r="N2966" s="10">
        <f t="shared" si="279"/>
        <v>2014</v>
      </c>
      <c r="O2966" t="b">
        <v>0</v>
      </c>
      <c r="P2966">
        <v>196</v>
      </c>
      <c r="Q2966" s="10">
        <f t="shared" si="276"/>
        <v>101</v>
      </c>
      <c r="R2966" s="10">
        <f t="shared" si="280"/>
        <v>25.69</v>
      </c>
      <c r="S2966" t="b">
        <v>1</v>
      </c>
      <c r="T2966" t="s">
        <v>8269</v>
      </c>
      <c r="U2966" s="12" t="s">
        <v>8310</v>
      </c>
      <c r="V2966" t="s">
        <v>8311</v>
      </c>
    </row>
    <row r="2967" spans="1:22" ht="60" x14ac:dyDescent="0.25">
      <c r="A2967">
        <v>2965</v>
      </c>
      <c r="B2967" s="3" t="s">
        <v>2965</v>
      </c>
      <c r="C2967" s="9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f t="shared" si="277"/>
        <v>42192.729548611111</v>
      </c>
      <c r="K2967" s="14"/>
      <c r="L2967">
        <v>1433698233</v>
      </c>
      <c r="M2967" s="14">
        <f t="shared" si="278"/>
        <v>42162.729548611111</v>
      </c>
      <c r="N2967" s="10">
        <f t="shared" si="279"/>
        <v>2015</v>
      </c>
      <c r="O2967" t="b">
        <v>0</v>
      </c>
      <c r="P2967">
        <v>39</v>
      </c>
      <c r="Q2967" s="10">
        <f t="shared" si="276"/>
        <v>109</v>
      </c>
      <c r="R2967" s="10">
        <f t="shared" si="280"/>
        <v>41.92</v>
      </c>
      <c r="S2967" t="b">
        <v>1</v>
      </c>
      <c r="T2967" t="s">
        <v>8269</v>
      </c>
      <c r="U2967" s="12" t="s">
        <v>8310</v>
      </c>
      <c r="V2967" t="s">
        <v>8311</v>
      </c>
    </row>
    <row r="2968" spans="1:22" ht="60" x14ac:dyDescent="0.25">
      <c r="A2968">
        <v>2966</v>
      </c>
      <c r="B2968" s="3" t="s">
        <v>2966</v>
      </c>
      <c r="C2968" s="9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f t="shared" si="277"/>
        <v>42263.738564814819</v>
      </c>
      <c r="K2968" s="14"/>
      <c r="L2968">
        <v>1439833412</v>
      </c>
      <c r="M2968" s="14">
        <f t="shared" si="278"/>
        <v>42233.738564814819</v>
      </c>
      <c r="N2968" s="10">
        <f t="shared" si="279"/>
        <v>2015</v>
      </c>
      <c r="O2968" t="b">
        <v>0</v>
      </c>
      <c r="P2968">
        <v>128</v>
      </c>
      <c r="Q2968" s="10">
        <f t="shared" si="276"/>
        <v>114</v>
      </c>
      <c r="R2968" s="10">
        <f t="shared" si="280"/>
        <v>88.77</v>
      </c>
      <c r="S2968" t="b">
        <v>1</v>
      </c>
      <c r="T2968" t="s">
        <v>8269</v>
      </c>
      <c r="U2968" s="12" t="s">
        <v>8310</v>
      </c>
      <c r="V2968" t="s">
        <v>8311</v>
      </c>
    </row>
    <row r="2969" spans="1:22" ht="45" x14ac:dyDescent="0.25">
      <c r="A2969">
        <v>2967</v>
      </c>
      <c r="B2969" s="3" t="s">
        <v>2967</v>
      </c>
      <c r="C2969" s="9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f t="shared" si="277"/>
        <v>42072.156157407408</v>
      </c>
      <c r="K2969" s="14"/>
      <c r="L2969">
        <v>1423284292</v>
      </c>
      <c r="M2969" s="14">
        <f t="shared" si="278"/>
        <v>42042.197824074072</v>
      </c>
      <c r="N2969" s="10">
        <f t="shared" si="279"/>
        <v>2015</v>
      </c>
      <c r="O2969" t="b">
        <v>0</v>
      </c>
      <c r="P2969">
        <v>71</v>
      </c>
      <c r="Q2969" s="10">
        <f t="shared" si="276"/>
        <v>114</v>
      </c>
      <c r="R2969" s="10">
        <f t="shared" si="280"/>
        <v>80.23</v>
      </c>
      <c r="S2969" t="b">
        <v>1</v>
      </c>
      <c r="T2969" t="s">
        <v>8269</v>
      </c>
      <c r="U2969" s="12" t="s">
        <v>8310</v>
      </c>
      <c r="V2969" t="s">
        <v>8311</v>
      </c>
    </row>
    <row r="2970" spans="1:22" ht="30" x14ac:dyDescent="0.25">
      <c r="A2970">
        <v>2968</v>
      </c>
      <c r="B2970" s="3" t="s">
        <v>2968</v>
      </c>
      <c r="C2970" s="9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f t="shared" si="277"/>
        <v>42599.165972222225</v>
      </c>
      <c r="K2970" s="14"/>
      <c r="L2970">
        <v>1470227660</v>
      </c>
      <c r="M2970" s="14">
        <f t="shared" si="278"/>
        <v>42585.523842592593</v>
      </c>
      <c r="N2970" s="10">
        <f t="shared" si="279"/>
        <v>2016</v>
      </c>
      <c r="O2970" t="b">
        <v>0</v>
      </c>
      <c r="P2970">
        <v>47</v>
      </c>
      <c r="Q2970" s="10">
        <f t="shared" si="276"/>
        <v>106</v>
      </c>
      <c r="R2970" s="10">
        <f t="shared" si="280"/>
        <v>78.94</v>
      </c>
      <c r="S2970" t="b">
        <v>1</v>
      </c>
      <c r="T2970" t="s">
        <v>8269</v>
      </c>
      <c r="U2970" s="12" t="s">
        <v>8310</v>
      </c>
      <c r="V2970" t="s">
        <v>8311</v>
      </c>
    </row>
    <row r="2971" spans="1:22" ht="60" x14ac:dyDescent="0.25">
      <c r="A2971">
        <v>2969</v>
      </c>
      <c r="B2971" s="3" t="s">
        <v>2969</v>
      </c>
      <c r="C2971" s="9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f t="shared" si="277"/>
        <v>42127.952083333337</v>
      </c>
      <c r="K2971" s="14"/>
      <c r="L2971">
        <v>1428087153</v>
      </c>
      <c r="M2971" s="14">
        <f t="shared" si="278"/>
        <v>42097.786493055552</v>
      </c>
      <c r="N2971" s="10">
        <f t="shared" si="279"/>
        <v>2015</v>
      </c>
      <c r="O2971" t="b">
        <v>0</v>
      </c>
      <c r="P2971">
        <v>17</v>
      </c>
      <c r="Q2971" s="10">
        <f t="shared" si="276"/>
        <v>163</v>
      </c>
      <c r="R2971" s="10">
        <f t="shared" si="280"/>
        <v>95.59</v>
      </c>
      <c r="S2971" t="b">
        <v>1</v>
      </c>
      <c r="T2971" t="s">
        <v>8269</v>
      </c>
      <c r="U2971" s="12" t="s">
        <v>8310</v>
      </c>
      <c r="V2971" t="s">
        <v>8311</v>
      </c>
    </row>
    <row r="2972" spans="1:22" ht="45" x14ac:dyDescent="0.25">
      <c r="A2972">
        <v>2970</v>
      </c>
      <c r="B2972" s="3" t="s">
        <v>2970</v>
      </c>
      <c r="C2972" s="9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f t="shared" si="277"/>
        <v>41838.669571759259</v>
      </c>
      <c r="K2972" s="14"/>
      <c r="L2972">
        <v>1403107451</v>
      </c>
      <c r="M2972" s="14">
        <f t="shared" si="278"/>
        <v>41808.669571759259</v>
      </c>
      <c r="N2972" s="10">
        <f t="shared" si="279"/>
        <v>2014</v>
      </c>
      <c r="O2972" t="b">
        <v>0</v>
      </c>
      <c r="P2972">
        <v>91</v>
      </c>
      <c r="Q2972" s="10">
        <f t="shared" si="276"/>
        <v>106</v>
      </c>
      <c r="R2972" s="10">
        <f t="shared" si="280"/>
        <v>69.89</v>
      </c>
      <c r="S2972" t="b">
        <v>1</v>
      </c>
      <c r="T2972" t="s">
        <v>8269</v>
      </c>
      <c r="U2972" s="12" t="s">
        <v>8310</v>
      </c>
      <c r="V2972" t="s">
        <v>8311</v>
      </c>
    </row>
    <row r="2973" spans="1:22" ht="60" x14ac:dyDescent="0.25">
      <c r="A2973">
        <v>2971</v>
      </c>
      <c r="B2973" s="3" t="s">
        <v>2971</v>
      </c>
      <c r="C2973" s="9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f t="shared" si="277"/>
        <v>41882.658310185187</v>
      </c>
      <c r="K2973" s="14"/>
      <c r="L2973">
        <v>1406908078</v>
      </c>
      <c r="M2973" s="14">
        <f t="shared" si="278"/>
        <v>41852.658310185187</v>
      </c>
      <c r="N2973" s="10">
        <f t="shared" si="279"/>
        <v>2014</v>
      </c>
      <c r="O2973" t="b">
        <v>0</v>
      </c>
      <c r="P2973">
        <v>43</v>
      </c>
      <c r="Q2973" s="10">
        <f t="shared" si="276"/>
        <v>100</v>
      </c>
      <c r="R2973" s="10">
        <f t="shared" si="280"/>
        <v>74.53</v>
      </c>
      <c r="S2973" t="b">
        <v>1</v>
      </c>
      <c r="T2973" t="s">
        <v>8269</v>
      </c>
      <c r="U2973" s="12" t="s">
        <v>8310</v>
      </c>
      <c r="V2973" t="s">
        <v>8311</v>
      </c>
    </row>
    <row r="2974" spans="1:22" ht="30" x14ac:dyDescent="0.25">
      <c r="A2974">
        <v>2972</v>
      </c>
      <c r="B2974" s="3" t="s">
        <v>2972</v>
      </c>
      <c r="C2974" s="9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f t="shared" si="277"/>
        <v>42709.041666666672</v>
      </c>
      <c r="K2974" s="14"/>
      <c r="L2974">
        <v>1479609520</v>
      </c>
      <c r="M2974" s="14">
        <f t="shared" si="278"/>
        <v>42694.110185185185</v>
      </c>
      <c r="N2974" s="10">
        <f t="shared" si="279"/>
        <v>2016</v>
      </c>
      <c r="O2974" t="b">
        <v>0</v>
      </c>
      <c r="P2974">
        <v>17</v>
      </c>
      <c r="Q2974" s="10">
        <f t="shared" si="276"/>
        <v>105</v>
      </c>
      <c r="R2974" s="10">
        <f t="shared" si="280"/>
        <v>123.94</v>
      </c>
      <c r="S2974" t="b">
        <v>1</v>
      </c>
      <c r="T2974" t="s">
        <v>8269</v>
      </c>
      <c r="U2974" s="12" t="s">
        <v>8310</v>
      </c>
      <c r="V2974" t="s">
        <v>8311</v>
      </c>
    </row>
    <row r="2975" spans="1:22" ht="60" x14ac:dyDescent="0.25">
      <c r="A2975">
        <v>2973</v>
      </c>
      <c r="B2975" s="3" t="s">
        <v>2973</v>
      </c>
      <c r="C2975" s="9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f t="shared" si="277"/>
        <v>42370.166666666672</v>
      </c>
      <c r="K2975" s="14"/>
      <c r="L2975">
        <v>1449171508</v>
      </c>
      <c r="M2975" s="14">
        <f t="shared" si="278"/>
        <v>42341.818379629629</v>
      </c>
      <c r="N2975" s="10">
        <f t="shared" si="279"/>
        <v>2015</v>
      </c>
      <c r="O2975" t="b">
        <v>0</v>
      </c>
      <c r="P2975">
        <v>33</v>
      </c>
      <c r="Q2975" s="10">
        <f t="shared" si="276"/>
        <v>175</v>
      </c>
      <c r="R2975" s="10">
        <f t="shared" si="280"/>
        <v>264.85000000000002</v>
      </c>
      <c r="S2975" t="b">
        <v>1</v>
      </c>
      <c r="T2975" t="s">
        <v>8269</v>
      </c>
      <c r="U2975" s="12" t="s">
        <v>8310</v>
      </c>
      <c r="V2975" t="s">
        <v>8311</v>
      </c>
    </row>
    <row r="2976" spans="1:22" ht="60" x14ac:dyDescent="0.25">
      <c r="A2976">
        <v>2974</v>
      </c>
      <c r="B2976" s="3" t="s">
        <v>2974</v>
      </c>
      <c r="C2976" s="9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f t="shared" si="277"/>
        <v>41908.065972222219</v>
      </c>
      <c r="K2976" s="14"/>
      <c r="L2976">
        <v>1409275671</v>
      </c>
      <c r="M2976" s="14">
        <f t="shared" si="278"/>
        <v>41880.061006944445</v>
      </c>
      <c r="N2976" s="10">
        <f t="shared" si="279"/>
        <v>2014</v>
      </c>
      <c r="O2976" t="b">
        <v>0</v>
      </c>
      <c r="P2976">
        <v>87</v>
      </c>
      <c r="Q2976" s="10">
        <f t="shared" si="276"/>
        <v>102</v>
      </c>
      <c r="R2976" s="10">
        <f t="shared" si="280"/>
        <v>58.62</v>
      </c>
      <c r="S2976" t="b">
        <v>1</v>
      </c>
      <c r="T2976" t="s">
        <v>8269</v>
      </c>
      <c r="U2976" s="12" t="s">
        <v>8310</v>
      </c>
      <c r="V2976" t="s">
        <v>8311</v>
      </c>
    </row>
    <row r="2977" spans="1:22" ht="60" x14ac:dyDescent="0.25">
      <c r="A2977">
        <v>2975</v>
      </c>
      <c r="B2977" s="3" t="s">
        <v>2975</v>
      </c>
      <c r="C2977" s="9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f t="shared" si="277"/>
        <v>41970.125</v>
      </c>
      <c r="K2977" s="14"/>
      <c r="L2977">
        <v>1414599886</v>
      </c>
      <c r="M2977" s="14">
        <f t="shared" si="278"/>
        <v>41941.683865740742</v>
      </c>
      <c r="N2977" s="10">
        <f t="shared" si="279"/>
        <v>2014</v>
      </c>
      <c r="O2977" t="b">
        <v>0</v>
      </c>
      <c r="P2977">
        <v>113</v>
      </c>
      <c r="Q2977" s="10">
        <f t="shared" si="276"/>
        <v>100</v>
      </c>
      <c r="R2977" s="10">
        <f t="shared" si="280"/>
        <v>70.88</v>
      </c>
      <c r="S2977" t="b">
        <v>1</v>
      </c>
      <c r="T2977" t="s">
        <v>8269</v>
      </c>
      <c r="U2977" s="12" t="s">
        <v>8310</v>
      </c>
      <c r="V2977" t="s">
        <v>8311</v>
      </c>
    </row>
    <row r="2978" spans="1:22" ht="45" x14ac:dyDescent="0.25">
      <c r="A2978">
        <v>2976</v>
      </c>
      <c r="B2978" s="3" t="s">
        <v>2976</v>
      </c>
      <c r="C2978" s="9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f t="shared" si="277"/>
        <v>42442.5</v>
      </c>
      <c r="K2978" s="14"/>
      <c r="L2978">
        <v>1456421530</v>
      </c>
      <c r="M2978" s="14">
        <f t="shared" si="278"/>
        <v>42425.730671296296</v>
      </c>
      <c r="N2978" s="10">
        <f t="shared" si="279"/>
        <v>2016</v>
      </c>
      <c r="O2978" t="b">
        <v>0</v>
      </c>
      <c r="P2978">
        <v>14</v>
      </c>
      <c r="Q2978" s="10">
        <f t="shared" si="276"/>
        <v>171</v>
      </c>
      <c r="R2978" s="10">
        <f t="shared" si="280"/>
        <v>8.57</v>
      </c>
      <c r="S2978" t="b">
        <v>1</v>
      </c>
      <c r="T2978" t="s">
        <v>8269</v>
      </c>
      <c r="U2978" s="12" t="s">
        <v>8310</v>
      </c>
      <c r="V2978" t="s">
        <v>8311</v>
      </c>
    </row>
    <row r="2979" spans="1:22" ht="60" x14ac:dyDescent="0.25">
      <c r="A2979">
        <v>2977</v>
      </c>
      <c r="B2979" s="3" t="s">
        <v>2977</v>
      </c>
      <c r="C2979" s="9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f t="shared" si="277"/>
        <v>42086.093055555553</v>
      </c>
      <c r="K2979" s="14"/>
      <c r="L2979">
        <v>1421960934</v>
      </c>
      <c r="M2979" s="14">
        <f t="shared" si="278"/>
        <v>42026.88118055556</v>
      </c>
      <c r="N2979" s="10">
        <f t="shared" si="279"/>
        <v>2015</v>
      </c>
      <c r="O2979" t="b">
        <v>0</v>
      </c>
      <c r="P2979">
        <v>30</v>
      </c>
      <c r="Q2979" s="10">
        <f t="shared" si="276"/>
        <v>114</v>
      </c>
      <c r="R2979" s="10">
        <f t="shared" si="280"/>
        <v>113.57</v>
      </c>
      <c r="S2979" t="b">
        <v>1</v>
      </c>
      <c r="T2979" t="s">
        <v>8269</v>
      </c>
      <c r="U2979" s="12" t="s">
        <v>8310</v>
      </c>
      <c r="V2979" t="s">
        <v>8311</v>
      </c>
    </row>
    <row r="2980" spans="1:22" ht="60" x14ac:dyDescent="0.25">
      <c r="A2980">
        <v>2978</v>
      </c>
      <c r="B2980" s="3" t="s">
        <v>2978</v>
      </c>
      <c r="C2980" s="9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f t="shared" si="277"/>
        <v>41932.249305555553</v>
      </c>
      <c r="K2980" s="14"/>
      <c r="L2980">
        <v>1412954547</v>
      </c>
      <c r="M2980" s="14">
        <f t="shared" si="278"/>
        <v>41922.640590277777</v>
      </c>
      <c r="N2980" s="10">
        <f t="shared" si="279"/>
        <v>2014</v>
      </c>
      <c r="O2980" t="b">
        <v>0</v>
      </c>
      <c r="P2980">
        <v>16</v>
      </c>
      <c r="Q2980" s="10">
        <f t="shared" si="276"/>
        <v>129</v>
      </c>
      <c r="R2980" s="10">
        <f t="shared" si="280"/>
        <v>60.69</v>
      </c>
      <c r="S2980" t="b">
        <v>1</v>
      </c>
      <c r="T2980" t="s">
        <v>8269</v>
      </c>
      <c r="U2980" s="12" t="s">
        <v>8310</v>
      </c>
      <c r="V2980" t="s">
        <v>8311</v>
      </c>
    </row>
    <row r="2981" spans="1:22" ht="60" x14ac:dyDescent="0.25">
      <c r="A2981">
        <v>2979</v>
      </c>
      <c r="B2981" s="3" t="s">
        <v>2979</v>
      </c>
      <c r="C2981" s="9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f t="shared" si="277"/>
        <v>42010.25</v>
      </c>
      <c r="K2981" s="14"/>
      <c r="L2981">
        <v>1419104823</v>
      </c>
      <c r="M2981" s="14">
        <f t="shared" si="278"/>
        <v>41993.824340277773</v>
      </c>
      <c r="N2981" s="10">
        <f t="shared" si="279"/>
        <v>2014</v>
      </c>
      <c r="O2981" t="b">
        <v>0</v>
      </c>
      <c r="P2981">
        <v>46</v>
      </c>
      <c r="Q2981" s="10">
        <f t="shared" si="276"/>
        <v>101</v>
      </c>
      <c r="R2981" s="10">
        <f t="shared" si="280"/>
        <v>110.22</v>
      </c>
      <c r="S2981" t="b">
        <v>1</v>
      </c>
      <c r="T2981" t="s">
        <v>8269</v>
      </c>
      <c r="U2981" s="12" t="s">
        <v>8310</v>
      </c>
      <c r="V2981" t="s">
        <v>8311</v>
      </c>
    </row>
    <row r="2982" spans="1:22" ht="45" x14ac:dyDescent="0.25">
      <c r="A2982">
        <v>2980</v>
      </c>
      <c r="B2982" s="3" t="s">
        <v>2980</v>
      </c>
      <c r="C2982" s="9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f t="shared" si="277"/>
        <v>42240.083333333328</v>
      </c>
      <c r="K2982" s="14"/>
      <c r="L2982">
        <v>1438639130</v>
      </c>
      <c r="M2982" s="14">
        <f t="shared" si="278"/>
        <v>42219.915856481486</v>
      </c>
      <c r="N2982" s="10">
        <f t="shared" si="279"/>
        <v>2015</v>
      </c>
      <c r="O2982" t="b">
        <v>0</v>
      </c>
      <c r="P2982">
        <v>24</v>
      </c>
      <c r="Q2982" s="10">
        <f t="shared" si="276"/>
        <v>109</v>
      </c>
      <c r="R2982" s="10">
        <f t="shared" si="280"/>
        <v>136.46</v>
      </c>
      <c r="S2982" t="b">
        <v>1</v>
      </c>
      <c r="T2982" t="s">
        <v>8269</v>
      </c>
      <c r="U2982" s="12" t="s">
        <v>8310</v>
      </c>
      <c r="V2982" t="s">
        <v>8311</v>
      </c>
    </row>
    <row r="2983" spans="1:22" ht="60" hidden="1" x14ac:dyDescent="0.25">
      <c r="A2983">
        <v>2981</v>
      </c>
      <c r="B2983" s="3" t="s">
        <v>2981</v>
      </c>
      <c r="C2983" s="9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f t="shared" si="277"/>
        <v>42270.559675925921</v>
      </c>
      <c r="K2983" s="14"/>
      <c r="L2983">
        <v>1439126756</v>
      </c>
      <c r="M2983" s="14">
        <f t="shared" si="278"/>
        <v>42225.559675925921</v>
      </c>
      <c r="N2983" s="10">
        <f t="shared" si="279"/>
        <v>2015</v>
      </c>
      <c r="O2983" t="b">
        <v>1</v>
      </c>
      <c r="P2983">
        <v>97</v>
      </c>
      <c r="Q2983" s="10">
        <f t="shared" si="276"/>
        <v>129</v>
      </c>
      <c r="R2983" s="10">
        <f t="shared" si="280"/>
        <v>53.16</v>
      </c>
      <c r="S2983" t="b">
        <v>1</v>
      </c>
      <c r="T2983" t="s">
        <v>8301</v>
      </c>
      <c r="U2983" s="12" t="s">
        <v>8310</v>
      </c>
      <c r="V2983" t="s">
        <v>8312</v>
      </c>
    </row>
    <row r="2984" spans="1:22" ht="45" hidden="1" x14ac:dyDescent="0.25">
      <c r="A2984">
        <v>2982</v>
      </c>
      <c r="B2984" s="3" t="s">
        <v>2982</v>
      </c>
      <c r="C2984" s="9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f t="shared" si="277"/>
        <v>42411.686840277776</v>
      </c>
      <c r="K2984" s="14"/>
      <c r="L2984">
        <v>1452616143</v>
      </c>
      <c r="M2984" s="14">
        <f t="shared" si="278"/>
        <v>42381.686840277776</v>
      </c>
      <c r="N2984" s="10">
        <f t="shared" si="279"/>
        <v>2016</v>
      </c>
      <c r="O2984" t="b">
        <v>1</v>
      </c>
      <c r="P2984">
        <v>59</v>
      </c>
      <c r="Q2984" s="10">
        <f t="shared" si="276"/>
        <v>102</v>
      </c>
      <c r="R2984" s="10">
        <f t="shared" si="280"/>
        <v>86.49</v>
      </c>
      <c r="S2984" t="b">
        <v>1</v>
      </c>
      <c r="T2984" t="s">
        <v>8301</v>
      </c>
      <c r="U2984" s="12" t="s">
        <v>8310</v>
      </c>
      <c r="V2984" t="s">
        <v>8312</v>
      </c>
    </row>
    <row r="2985" spans="1:22" ht="45" hidden="1" x14ac:dyDescent="0.25">
      <c r="A2985">
        <v>2983</v>
      </c>
      <c r="B2985" s="3" t="s">
        <v>2983</v>
      </c>
      <c r="C2985" s="9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f t="shared" si="277"/>
        <v>41954.674027777779</v>
      </c>
      <c r="K2985" s="14"/>
      <c r="L2985">
        <v>1410534636</v>
      </c>
      <c r="M2985" s="14">
        <f t="shared" si="278"/>
        <v>41894.632361111115</v>
      </c>
      <c r="N2985" s="10">
        <f t="shared" si="279"/>
        <v>2014</v>
      </c>
      <c r="O2985" t="b">
        <v>1</v>
      </c>
      <c r="P2985">
        <v>1095</v>
      </c>
      <c r="Q2985" s="10">
        <f t="shared" si="276"/>
        <v>147</v>
      </c>
      <c r="R2985" s="10">
        <f t="shared" si="280"/>
        <v>155.24</v>
      </c>
      <c r="S2985" t="b">
        <v>1</v>
      </c>
      <c r="T2985" t="s">
        <v>8301</v>
      </c>
      <c r="U2985" s="12" t="s">
        <v>8310</v>
      </c>
      <c r="V2985" t="s">
        <v>8312</v>
      </c>
    </row>
    <row r="2986" spans="1:22" ht="60" hidden="1" x14ac:dyDescent="0.25">
      <c r="A2986">
        <v>2984</v>
      </c>
      <c r="B2986" s="3" t="s">
        <v>2984</v>
      </c>
      <c r="C2986" s="9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f t="shared" si="277"/>
        <v>42606.278715277775</v>
      </c>
      <c r="K2986" s="14"/>
      <c r="L2986">
        <v>1469428881</v>
      </c>
      <c r="M2986" s="14">
        <f t="shared" si="278"/>
        <v>42576.278715277775</v>
      </c>
      <c r="N2986" s="10">
        <f t="shared" si="279"/>
        <v>2016</v>
      </c>
      <c r="O2986" t="b">
        <v>1</v>
      </c>
      <c r="P2986">
        <v>218</v>
      </c>
      <c r="Q2986" s="10">
        <f t="shared" si="276"/>
        <v>100</v>
      </c>
      <c r="R2986" s="10">
        <f t="shared" si="280"/>
        <v>115.08</v>
      </c>
      <c r="S2986" t="b">
        <v>1</v>
      </c>
      <c r="T2986" t="s">
        <v>8301</v>
      </c>
      <c r="U2986" s="12" t="s">
        <v>8310</v>
      </c>
      <c r="V2986" t="s">
        <v>8312</v>
      </c>
    </row>
    <row r="2987" spans="1:22" ht="60" hidden="1" x14ac:dyDescent="0.25">
      <c r="A2987">
        <v>2985</v>
      </c>
      <c r="B2987" s="3" t="s">
        <v>2985</v>
      </c>
      <c r="C2987" s="9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f t="shared" si="277"/>
        <v>42674.166666666672</v>
      </c>
      <c r="K2987" s="14"/>
      <c r="L2987">
        <v>1476228128</v>
      </c>
      <c r="M2987" s="14">
        <f t="shared" si="278"/>
        <v>42654.973703703698</v>
      </c>
      <c r="N2987" s="10">
        <f t="shared" si="279"/>
        <v>2016</v>
      </c>
      <c r="O2987" t="b">
        <v>0</v>
      </c>
      <c r="P2987">
        <v>111</v>
      </c>
      <c r="Q2987" s="10">
        <f t="shared" si="276"/>
        <v>122</v>
      </c>
      <c r="R2987" s="10">
        <f t="shared" si="280"/>
        <v>109.59</v>
      </c>
      <c r="S2987" t="b">
        <v>1</v>
      </c>
      <c r="T2987" t="s">
        <v>8301</v>
      </c>
      <c r="U2987" s="12" t="s">
        <v>8310</v>
      </c>
      <c r="V2987" t="s">
        <v>8312</v>
      </c>
    </row>
    <row r="2988" spans="1:22" ht="45" hidden="1" x14ac:dyDescent="0.25">
      <c r="A2988">
        <v>2986</v>
      </c>
      <c r="B2988" s="3" t="s">
        <v>2986</v>
      </c>
      <c r="C2988" s="9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f t="shared" si="277"/>
        <v>42491.458402777775</v>
      </c>
      <c r="K2988" s="14"/>
      <c r="L2988">
        <v>1456920006</v>
      </c>
      <c r="M2988" s="14">
        <f t="shared" si="278"/>
        <v>42431.500069444446</v>
      </c>
      <c r="N2988" s="10">
        <f t="shared" si="279"/>
        <v>2016</v>
      </c>
      <c r="O2988" t="b">
        <v>0</v>
      </c>
      <c r="P2988">
        <v>56</v>
      </c>
      <c r="Q2988" s="10">
        <f t="shared" si="276"/>
        <v>106</v>
      </c>
      <c r="R2988" s="10">
        <f t="shared" si="280"/>
        <v>45.21</v>
      </c>
      <c r="S2988" t="b">
        <v>1</v>
      </c>
      <c r="T2988" t="s">
        <v>8301</v>
      </c>
      <c r="U2988" s="12" t="s">
        <v>8310</v>
      </c>
      <c r="V2988" t="s">
        <v>8312</v>
      </c>
    </row>
    <row r="2989" spans="1:22" ht="60" hidden="1" x14ac:dyDescent="0.25">
      <c r="A2989">
        <v>2987</v>
      </c>
      <c r="B2989" s="3" t="s">
        <v>2987</v>
      </c>
      <c r="C2989" s="9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f t="shared" si="277"/>
        <v>42656</v>
      </c>
      <c r="K2989" s="14"/>
      <c r="L2989">
        <v>1473837751</v>
      </c>
      <c r="M2989" s="14">
        <f t="shared" si="278"/>
        <v>42627.307303240741</v>
      </c>
      <c r="N2989" s="10">
        <f t="shared" si="279"/>
        <v>2016</v>
      </c>
      <c r="O2989" t="b">
        <v>0</v>
      </c>
      <c r="P2989">
        <v>265</v>
      </c>
      <c r="Q2989" s="10">
        <f t="shared" si="276"/>
        <v>110</v>
      </c>
      <c r="R2989" s="10">
        <f t="shared" si="280"/>
        <v>104.15</v>
      </c>
      <c r="S2989" t="b">
        <v>1</v>
      </c>
      <c r="T2989" t="s">
        <v>8301</v>
      </c>
      <c r="U2989" s="12" t="s">
        <v>8310</v>
      </c>
      <c r="V2989" t="s">
        <v>8312</v>
      </c>
    </row>
    <row r="2990" spans="1:22" ht="60" hidden="1" x14ac:dyDescent="0.25">
      <c r="A2990">
        <v>2988</v>
      </c>
      <c r="B2990" s="3" t="s">
        <v>2988</v>
      </c>
      <c r="C2990" s="9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f t="shared" si="277"/>
        <v>42541.362048611118</v>
      </c>
      <c r="K2990" s="14"/>
      <c r="L2990">
        <v>1463820081</v>
      </c>
      <c r="M2990" s="14">
        <f t="shared" si="278"/>
        <v>42511.362048611118</v>
      </c>
      <c r="N2990" s="10">
        <f t="shared" si="279"/>
        <v>2016</v>
      </c>
      <c r="O2990" t="b">
        <v>0</v>
      </c>
      <c r="P2990">
        <v>28</v>
      </c>
      <c r="Q2990" s="10">
        <f t="shared" si="276"/>
        <v>100</v>
      </c>
      <c r="R2990" s="10">
        <f t="shared" si="280"/>
        <v>35.71</v>
      </c>
      <c r="S2990" t="b">
        <v>1</v>
      </c>
      <c r="T2990" t="s">
        <v>8301</v>
      </c>
      <c r="U2990" s="12" t="s">
        <v>8310</v>
      </c>
      <c r="V2990" t="s">
        <v>8312</v>
      </c>
    </row>
    <row r="2991" spans="1:22" hidden="1" x14ac:dyDescent="0.25">
      <c r="A2991">
        <v>2989</v>
      </c>
      <c r="B2991" s="3" t="s">
        <v>2989</v>
      </c>
      <c r="C2991" s="9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f t="shared" si="277"/>
        <v>42359.207638888889</v>
      </c>
      <c r="K2991" s="14"/>
      <c r="L2991">
        <v>1448756962</v>
      </c>
      <c r="M2991" s="14">
        <f t="shared" si="278"/>
        <v>42337.02039351852</v>
      </c>
      <c r="N2991" s="10">
        <f t="shared" si="279"/>
        <v>2015</v>
      </c>
      <c r="O2991" t="b">
        <v>0</v>
      </c>
      <c r="P2991">
        <v>364</v>
      </c>
      <c r="Q2991" s="10">
        <f t="shared" si="276"/>
        <v>177</v>
      </c>
      <c r="R2991" s="10">
        <f t="shared" si="280"/>
        <v>97</v>
      </c>
      <c r="S2991" t="b">
        <v>1</v>
      </c>
      <c r="T2991" t="s">
        <v>8301</v>
      </c>
      <c r="U2991" s="12" t="s">
        <v>8310</v>
      </c>
      <c r="V2991" t="s">
        <v>8312</v>
      </c>
    </row>
    <row r="2992" spans="1:22" ht="60" hidden="1" x14ac:dyDescent="0.25">
      <c r="A2992">
        <v>2990</v>
      </c>
      <c r="B2992" s="3" t="s">
        <v>2990</v>
      </c>
      <c r="C2992" s="9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f t="shared" si="277"/>
        <v>42376.57430555555</v>
      </c>
      <c r="K2992" s="14"/>
      <c r="L2992">
        <v>1449150420</v>
      </c>
      <c r="M2992" s="14">
        <f t="shared" si="278"/>
        <v>42341.57430555555</v>
      </c>
      <c r="N2992" s="10">
        <f t="shared" si="279"/>
        <v>2015</v>
      </c>
      <c r="O2992" t="b">
        <v>0</v>
      </c>
      <c r="P2992">
        <v>27</v>
      </c>
      <c r="Q2992" s="10">
        <f t="shared" si="276"/>
        <v>100</v>
      </c>
      <c r="R2992" s="10">
        <f t="shared" si="280"/>
        <v>370.37</v>
      </c>
      <c r="S2992" t="b">
        <v>1</v>
      </c>
      <c r="T2992" t="s">
        <v>8301</v>
      </c>
      <c r="U2992" s="12" t="s">
        <v>8310</v>
      </c>
      <c r="V2992" t="s">
        <v>8312</v>
      </c>
    </row>
    <row r="2993" spans="1:22" ht="60" hidden="1" x14ac:dyDescent="0.25">
      <c r="A2993">
        <v>2991</v>
      </c>
      <c r="B2993" s="3" t="s">
        <v>2991</v>
      </c>
      <c r="C2993" s="9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f t="shared" si="277"/>
        <v>42762.837152777778</v>
      </c>
      <c r="K2993" s="14"/>
      <c r="L2993">
        <v>1483646730</v>
      </c>
      <c r="M2993" s="14">
        <f t="shared" si="278"/>
        <v>42740.837152777778</v>
      </c>
      <c r="N2993" s="10">
        <f t="shared" si="279"/>
        <v>2017</v>
      </c>
      <c r="O2993" t="b">
        <v>0</v>
      </c>
      <c r="P2993">
        <v>93</v>
      </c>
      <c r="Q2993" s="10">
        <f t="shared" si="276"/>
        <v>103</v>
      </c>
      <c r="R2993" s="10">
        <f t="shared" si="280"/>
        <v>94.41</v>
      </c>
      <c r="S2993" t="b">
        <v>1</v>
      </c>
      <c r="T2993" t="s">
        <v>8301</v>
      </c>
      <c r="U2993" s="12" t="s">
        <v>8310</v>
      </c>
      <c r="V2993" t="s">
        <v>8312</v>
      </c>
    </row>
    <row r="2994" spans="1:22" ht="45" hidden="1" x14ac:dyDescent="0.25">
      <c r="A2994">
        <v>2992</v>
      </c>
      <c r="B2994" s="3" t="s">
        <v>2992</v>
      </c>
      <c r="C2994" s="9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f t="shared" si="277"/>
        <v>42652.767476851848</v>
      </c>
      <c r="K2994" s="14"/>
      <c r="L2994">
        <v>1473445510</v>
      </c>
      <c r="M2994" s="14">
        <f t="shared" si="278"/>
        <v>42622.767476851848</v>
      </c>
      <c r="N2994" s="10">
        <f t="shared" si="279"/>
        <v>2016</v>
      </c>
      <c r="O2994" t="b">
        <v>0</v>
      </c>
      <c r="P2994">
        <v>64</v>
      </c>
      <c r="Q2994" s="10">
        <f t="shared" si="276"/>
        <v>105</v>
      </c>
      <c r="R2994" s="10">
        <f t="shared" si="280"/>
        <v>48.98</v>
      </c>
      <c r="S2994" t="b">
        <v>1</v>
      </c>
      <c r="T2994" t="s">
        <v>8301</v>
      </c>
      <c r="U2994" s="12" t="s">
        <v>8310</v>
      </c>
      <c r="V2994" t="s">
        <v>8312</v>
      </c>
    </row>
    <row r="2995" spans="1:22" hidden="1" x14ac:dyDescent="0.25">
      <c r="A2995">
        <v>2993</v>
      </c>
      <c r="B2995" s="3" t="s">
        <v>2993</v>
      </c>
      <c r="C2995" s="9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f t="shared" si="277"/>
        <v>42420.838738425926</v>
      </c>
      <c r="K2995" s="14"/>
      <c r="L2995">
        <v>1453406867</v>
      </c>
      <c r="M2995" s="14">
        <f t="shared" si="278"/>
        <v>42390.838738425926</v>
      </c>
      <c r="N2995" s="10">
        <f t="shared" si="279"/>
        <v>2016</v>
      </c>
      <c r="O2995" t="b">
        <v>0</v>
      </c>
      <c r="P2995">
        <v>22</v>
      </c>
      <c r="Q2995" s="10">
        <f t="shared" si="276"/>
        <v>100</v>
      </c>
      <c r="R2995" s="10">
        <f t="shared" si="280"/>
        <v>45.59</v>
      </c>
      <c r="S2995" t="b">
        <v>1</v>
      </c>
      <c r="T2995" t="s">
        <v>8301</v>
      </c>
      <c r="U2995" s="12" t="s">
        <v>8310</v>
      </c>
      <c r="V2995" t="s">
        <v>8312</v>
      </c>
    </row>
    <row r="2996" spans="1:22" ht="45" hidden="1" x14ac:dyDescent="0.25">
      <c r="A2996">
        <v>2994</v>
      </c>
      <c r="B2996" s="3" t="s">
        <v>2994</v>
      </c>
      <c r="C2996" s="9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f t="shared" si="277"/>
        <v>41915.478842592594</v>
      </c>
      <c r="K2996" s="14"/>
      <c r="L2996">
        <v>1409743772</v>
      </c>
      <c r="M2996" s="14">
        <f t="shared" si="278"/>
        <v>41885.478842592594</v>
      </c>
      <c r="N2996" s="10">
        <f t="shared" si="279"/>
        <v>2014</v>
      </c>
      <c r="O2996" t="b">
        <v>0</v>
      </c>
      <c r="P2996">
        <v>59</v>
      </c>
      <c r="Q2996" s="10">
        <f t="shared" si="276"/>
        <v>458</v>
      </c>
      <c r="R2996" s="10">
        <f t="shared" si="280"/>
        <v>23.28</v>
      </c>
      <c r="S2996" t="b">
        <v>1</v>
      </c>
      <c r="T2996" t="s">
        <v>8301</v>
      </c>
      <c r="U2996" s="12" t="s">
        <v>8310</v>
      </c>
      <c r="V2996" t="s">
        <v>8312</v>
      </c>
    </row>
    <row r="2997" spans="1:22" ht="60" hidden="1" x14ac:dyDescent="0.25">
      <c r="A2997">
        <v>2995</v>
      </c>
      <c r="B2997" s="3" t="s">
        <v>2995</v>
      </c>
      <c r="C2997" s="9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f t="shared" si="277"/>
        <v>42754.665173611109</v>
      </c>
      <c r="K2997" s="14"/>
      <c r="L2997">
        <v>1482249471</v>
      </c>
      <c r="M2997" s="14">
        <f t="shared" si="278"/>
        <v>42724.665173611109</v>
      </c>
      <c r="N2997" s="10">
        <f t="shared" si="279"/>
        <v>2016</v>
      </c>
      <c r="O2997" t="b">
        <v>0</v>
      </c>
      <c r="P2997">
        <v>249</v>
      </c>
      <c r="Q2997" s="10">
        <f t="shared" si="276"/>
        <v>105</v>
      </c>
      <c r="R2997" s="10">
        <f t="shared" si="280"/>
        <v>63.23</v>
      </c>
      <c r="S2997" t="b">
        <v>1</v>
      </c>
      <c r="T2997" t="s">
        <v>8301</v>
      </c>
      <c r="U2997" s="12" t="s">
        <v>8310</v>
      </c>
      <c r="V2997" t="s">
        <v>8312</v>
      </c>
    </row>
    <row r="2998" spans="1:22" ht="45" hidden="1" x14ac:dyDescent="0.25">
      <c r="A2998">
        <v>2996</v>
      </c>
      <c r="B2998" s="3" t="s">
        <v>2996</v>
      </c>
      <c r="C2998" s="9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f t="shared" si="277"/>
        <v>42150.912500000006</v>
      </c>
      <c r="K2998" s="14"/>
      <c r="L2998">
        <v>1427493240</v>
      </c>
      <c r="M2998" s="14">
        <f t="shared" si="278"/>
        <v>42090.912500000006</v>
      </c>
      <c r="N2998" s="10">
        <f t="shared" si="279"/>
        <v>2015</v>
      </c>
      <c r="O2998" t="b">
        <v>0</v>
      </c>
      <c r="P2998">
        <v>392</v>
      </c>
      <c r="Q2998" s="10">
        <f t="shared" si="276"/>
        <v>172</v>
      </c>
      <c r="R2998" s="10">
        <f t="shared" si="280"/>
        <v>153.52000000000001</v>
      </c>
      <c r="S2998" t="b">
        <v>1</v>
      </c>
      <c r="T2998" t="s">
        <v>8301</v>
      </c>
      <c r="U2998" s="12" t="s">
        <v>8310</v>
      </c>
      <c r="V2998" t="s">
        <v>8312</v>
      </c>
    </row>
    <row r="2999" spans="1:22" ht="60" hidden="1" x14ac:dyDescent="0.25">
      <c r="A2999">
        <v>2997</v>
      </c>
      <c r="B2999" s="3" t="s">
        <v>2997</v>
      </c>
      <c r="C2999" s="9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f t="shared" si="277"/>
        <v>42793.207638888889</v>
      </c>
      <c r="K2999" s="14"/>
      <c r="L2999">
        <v>1486661793</v>
      </c>
      <c r="M2999" s="14">
        <f t="shared" si="278"/>
        <v>42775.733715277776</v>
      </c>
      <c r="N2999" s="10">
        <f t="shared" si="279"/>
        <v>2017</v>
      </c>
      <c r="O2999" t="b">
        <v>0</v>
      </c>
      <c r="P2999">
        <v>115</v>
      </c>
      <c r="Q2999" s="10">
        <f t="shared" si="276"/>
        <v>104</v>
      </c>
      <c r="R2999" s="10">
        <f t="shared" si="280"/>
        <v>90.2</v>
      </c>
      <c r="S2999" t="b">
        <v>1</v>
      </c>
      <c r="T2999" t="s">
        <v>8301</v>
      </c>
      <c r="U2999" s="12" t="s">
        <v>8310</v>
      </c>
      <c r="V2999" t="s">
        <v>8312</v>
      </c>
    </row>
    <row r="3000" spans="1:22" ht="60" hidden="1" x14ac:dyDescent="0.25">
      <c r="A3000">
        <v>2998</v>
      </c>
      <c r="B3000" s="3" t="s">
        <v>2998</v>
      </c>
      <c r="C3000" s="9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f t="shared" si="277"/>
        <v>41806.184027777781</v>
      </c>
      <c r="K3000" s="14"/>
      <c r="L3000">
        <v>1400474329</v>
      </c>
      <c r="M3000" s="14">
        <f t="shared" si="278"/>
        <v>41778.193622685183</v>
      </c>
      <c r="N3000" s="10">
        <f t="shared" si="279"/>
        <v>2014</v>
      </c>
      <c r="O3000" t="b">
        <v>0</v>
      </c>
      <c r="P3000">
        <v>433</v>
      </c>
      <c r="Q3000" s="10">
        <f t="shared" si="276"/>
        <v>103</v>
      </c>
      <c r="R3000" s="10">
        <f t="shared" si="280"/>
        <v>118.97</v>
      </c>
      <c r="S3000" t="b">
        <v>1</v>
      </c>
      <c r="T3000" t="s">
        <v>8301</v>
      </c>
      <c r="U3000" s="12" t="s">
        <v>8310</v>
      </c>
      <c r="V3000" t="s">
        <v>8312</v>
      </c>
    </row>
    <row r="3001" spans="1:22" ht="60" hidden="1" x14ac:dyDescent="0.25">
      <c r="A3001">
        <v>2999</v>
      </c>
      <c r="B3001" s="3" t="s">
        <v>2999</v>
      </c>
      <c r="C3001" s="9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f t="shared" si="277"/>
        <v>42795.083333333328</v>
      </c>
      <c r="K3001" s="14"/>
      <c r="L3001">
        <v>1487094360</v>
      </c>
      <c r="M3001" s="14">
        <f t="shared" si="278"/>
        <v>42780.740277777775</v>
      </c>
      <c r="N3001" s="10">
        <f t="shared" si="279"/>
        <v>2017</v>
      </c>
      <c r="O3001" t="b">
        <v>0</v>
      </c>
      <c r="P3001">
        <v>20</v>
      </c>
      <c r="Q3001" s="10">
        <f t="shared" si="276"/>
        <v>119</v>
      </c>
      <c r="R3001" s="10">
        <f t="shared" si="280"/>
        <v>80.25</v>
      </c>
      <c r="S3001" t="b">
        <v>1</v>
      </c>
      <c r="T3001" t="s">
        <v>8301</v>
      </c>
      <c r="U3001" s="12" t="s">
        <v>8310</v>
      </c>
      <c r="V3001" t="s">
        <v>8312</v>
      </c>
    </row>
    <row r="3002" spans="1:22" ht="60" hidden="1" x14ac:dyDescent="0.25">
      <c r="A3002">
        <v>3000</v>
      </c>
      <c r="B3002" s="3" t="s">
        <v>3000</v>
      </c>
      <c r="C3002" s="9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f t="shared" si="277"/>
        <v>42766.75</v>
      </c>
      <c r="K3002" s="14"/>
      <c r="L3002">
        <v>1484682670</v>
      </c>
      <c r="M3002" s="14">
        <f t="shared" si="278"/>
        <v>42752.827199074076</v>
      </c>
      <c r="N3002" s="10">
        <f t="shared" si="279"/>
        <v>2017</v>
      </c>
      <c r="O3002" t="b">
        <v>0</v>
      </c>
      <c r="P3002">
        <v>8</v>
      </c>
      <c r="Q3002" s="10">
        <f t="shared" si="276"/>
        <v>100</v>
      </c>
      <c r="R3002" s="10">
        <f t="shared" si="280"/>
        <v>62.5</v>
      </c>
      <c r="S3002" t="b">
        <v>1</v>
      </c>
      <c r="T3002" t="s">
        <v>8301</v>
      </c>
      <c r="U3002" s="12" t="s">
        <v>8310</v>
      </c>
      <c r="V3002" t="s">
        <v>8312</v>
      </c>
    </row>
    <row r="3003" spans="1:22" ht="45" hidden="1" x14ac:dyDescent="0.25">
      <c r="A3003">
        <v>3001</v>
      </c>
      <c r="B3003" s="3" t="s">
        <v>3001</v>
      </c>
      <c r="C3003" s="9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f t="shared" si="277"/>
        <v>42564.895625000005</v>
      </c>
      <c r="K3003" s="14"/>
      <c r="L3003">
        <v>1465853382</v>
      </c>
      <c r="M3003" s="14">
        <f t="shared" si="278"/>
        <v>42534.895625000005</v>
      </c>
      <c r="N3003" s="10">
        <f t="shared" si="279"/>
        <v>2016</v>
      </c>
      <c r="O3003" t="b">
        <v>0</v>
      </c>
      <c r="P3003">
        <v>175</v>
      </c>
      <c r="Q3003" s="10">
        <f t="shared" si="276"/>
        <v>319</v>
      </c>
      <c r="R3003" s="10">
        <f t="shared" si="280"/>
        <v>131.38</v>
      </c>
      <c r="S3003" t="b">
        <v>1</v>
      </c>
      <c r="T3003" t="s">
        <v>8301</v>
      </c>
      <c r="U3003" s="12" t="s">
        <v>8310</v>
      </c>
      <c r="V3003" t="s">
        <v>8312</v>
      </c>
    </row>
    <row r="3004" spans="1:22" ht="30" hidden="1" x14ac:dyDescent="0.25">
      <c r="A3004">
        <v>3002</v>
      </c>
      <c r="B3004" s="3" t="s">
        <v>3002</v>
      </c>
      <c r="C3004" s="9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f t="shared" si="277"/>
        <v>41269.83625</v>
      </c>
      <c r="K3004" s="14"/>
      <c r="L3004">
        <v>1353960252</v>
      </c>
      <c r="M3004" s="14">
        <f t="shared" si="278"/>
        <v>41239.83625</v>
      </c>
      <c r="N3004" s="10">
        <f t="shared" si="279"/>
        <v>2012</v>
      </c>
      <c r="O3004" t="b">
        <v>0</v>
      </c>
      <c r="P3004">
        <v>104</v>
      </c>
      <c r="Q3004" s="10">
        <f t="shared" si="276"/>
        <v>109</v>
      </c>
      <c r="R3004" s="10">
        <f t="shared" si="280"/>
        <v>73.03</v>
      </c>
      <c r="S3004" t="b">
        <v>1</v>
      </c>
      <c r="T3004" t="s">
        <v>8301</v>
      </c>
      <c r="U3004" s="12" t="s">
        <v>8310</v>
      </c>
      <c r="V3004" t="s">
        <v>8312</v>
      </c>
    </row>
    <row r="3005" spans="1:22" ht="60" hidden="1" x14ac:dyDescent="0.25">
      <c r="A3005">
        <v>3003</v>
      </c>
      <c r="B3005" s="3" t="s">
        <v>3003</v>
      </c>
      <c r="C3005" s="9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f t="shared" si="277"/>
        <v>42430.249305555553</v>
      </c>
      <c r="K3005" s="14"/>
      <c r="L3005">
        <v>1454098976</v>
      </c>
      <c r="M3005" s="14">
        <f t="shared" si="278"/>
        <v>42398.849259259259</v>
      </c>
      <c r="N3005" s="10">
        <f t="shared" si="279"/>
        <v>2016</v>
      </c>
      <c r="O3005" t="b">
        <v>0</v>
      </c>
      <c r="P3005">
        <v>17</v>
      </c>
      <c r="Q3005" s="10">
        <f t="shared" si="276"/>
        <v>101</v>
      </c>
      <c r="R3005" s="10">
        <f t="shared" si="280"/>
        <v>178.53</v>
      </c>
      <c r="S3005" t="b">
        <v>1</v>
      </c>
      <c r="T3005" t="s">
        <v>8301</v>
      </c>
      <c r="U3005" s="12" t="s">
        <v>8310</v>
      </c>
      <c r="V3005" t="s">
        <v>8312</v>
      </c>
    </row>
    <row r="3006" spans="1:22" ht="60" hidden="1" x14ac:dyDescent="0.25">
      <c r="A3006">
        <v>3004</v>
      </c>
      <c r="B3006" s="3" t="s">
        <v>3004</v>
      </c>
      <c r="C3006" s="9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f t="shared" si="277"/>
        <v>41958.922731481478</v>
      </c>
      <c r="K3006" s="14"/>
      <c r="L3006">
        <v>1413493724</v>
      </c>
      <c r="M3006" s="14">
        <f t="shared" si="278"/>
        <v>41928.881064814814</v>
      </c>
      <c r="N3006" s="10">
        <f t="shared" si="279"/>
        <v>2014</v>
      </c>
      <c r="O3006" t="b">
        <v>0</v>
      </c>
      <c r="P3006">
        <v>277</v>
      </c>
      <c r="Q3006" s="10">
        <f t="shared" si="276"/>
        <v>113</v>
      </c>
      <c r="R3006" s="10">
        <f t="shared" si="280"/>
        <v>162.91</v>
      </c>
      <c r="S3006" t="b">
        <v>1</v>
      </c>
      <c r="T3006" t="s">
        <v>8301</v>
      </c>
      <c r="U3006" s="12" t="s">
        <v>8310</v>
      </c>
      <c r="V3006" t="s">
        <v>8312</v>
      </c>
    </row>
    <row r="3007" spans="1:22" ht="60" hidden="1" x14ac:dyDescent="0.25">
      <c r="A3007">
        <v>3005</v>
      </c>
      <c r="B3007" s="3" t="s">
        <v>3005</v>
      </c>
      <c r="C3007" s="9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f t="shared" si="277"/>
        <v>41918.674826388888</v>
      </c>
      <c r="K3007" s="14"/>
      <c r="L3007">
        <v>1410019905</v>
      </c>
      <c r="M3007" s="14">
        <f t="shared" si="278"/>
        <v>41888.674826388888</v>
      </c>
      <c r="N3007" s="10">
        <f t="shared" si="279"/>
        <v>2014</v>
      </c>
      <c r="O3007" t="b">
        <v>0</v>
      </c>
      <c r="P3007">
        <v>118</v>
      </c>
      <c r="Q3007" s="10">
        <f t="shared" si="276"/>
        <v>120</v>
      </c>
      <c r="R3007" s="10">
        <f t="shared" si="280"/>
        <v>108.24</v>
      </c>
      <c r="S3007" t="b">
        <v>1</v>
      </c>
      <c r="T3007" t="s">
        <v>8301</v>
      </c>
      <c r="U3007" s="12" t="s">
        <v>8310</v>
      </c>
      <c r="V3007" t="s">
        <v>8312</v>
      </c>
    </row>
    <row r="3008" spans="1:22" ht="45" hidden="1" x14ac:dyDescent="0.25">
      <c r="A3008">
        <v>3006</v>
      </c>
      <c r="B3008" s="3" t="s">
        <v>3006</v>
      </c>
      <c r="C3008" s="9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f t="shared" si="277"/>
        <v>41987.756840277783</v>
      </c>
      <c r="K3008" s="14"/>
      <c r="L3008">
        <v>1415988591</v>
      </c>
      <c r="M3008" s="14">
        <f t="shared" si="278"/>
        <v>41957.756840277783</v>
      </c>
      <c r="N3008" s="10">
        <f t="shared" si="279"/>
        <v>2014</v>
      </c>
      <c r="O3008" t="b">
        <v>0</v>
      </c>
      <c r="P3008">
        <v>97</v>
      </c>
      <c r="Q3008" s="10">
        <f t="shared" si="276"/>
        <v>108</v>
      </c>
      <c r="R3008" s="10">
        <f t="shared" si="280"/>
        <v>88.87</v>
      </c>
      <c r="S3008" t="b">
        <v>1</v>
      </c>
      <c r="T3008" t="s">
        <v>8301</v>
      </c>
      <c r="U3008" s="12" t="s">
        <v>8310</v>
      </c>
      <c r="V3008" t="s">
        <v>8312</v>
      </c>
    </row>
    <row r="3009" spans="1:22" ht="30" hidden="1" x14ac:dyDescent="0.25">
      <c r="A3009">
        <v>3007</v>
      </c>
      <c r="B3009" s="3" t="s">
        <v>3007</v>
      </c>
      <c r="C3009" s="9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f t="shared" si="277"/>
        <v>42119.216238425928</v>
      </c>
      <c r="K3009" s="14"/>
      <c r="L3009">
        <v>1428124283</v>
      </c>
      <c r="M3009" s="14">
        <f t="shared" si="278"/>
        <v>42098.216238425928</v>
      </c>
      <c r="N3009" s="10">
        <f t="shared" si="279"/>
        <v>2015</v>
      </c>
      <c r="O3009" t="b">
        <v>0</v>
      </c>
      <c r="P3009">
        <v>20</v>
      </c>
      <c r="Q3009" s="10">
        <f t="shared" si="276"/>
        <v>180</v>
      </c>
      <c r="R3009" s="10">
        <f t="shared" si="280"/>
        <v>54</v>
      </c>
      <c r="S3009" t="b">
        <v>1</v>
      </c>
      <c r="T3009" t="s">
        <v>8301</v>
      </c>
      <c r="U3009" s="12" t="s">
        <v>8310</v>
      </c>
      <c r="V3009" t="s">
        <v>8312</v>
      </c>
    </row>
    <row r="3010" spans="1:22" ht="45" hidden="1" x14ac:dyDescent="0.25">
      <c r="A3010">
        <v>3008</v>
      </c>
      <c r="B3010" s="3" t="s">
        <v>3008</v>
      </c>
      <c r="C3010" s="9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f t="shared" si="277"/>
        <v>42390.212025462963</v>
      </c>
      <c r="K3010" s="14"/>
      <c r="L3010">
        <v>1450760719</v>
      </c>
      <c r="M3010" s="14">
        <f t="shared" si="278"/>
        <v>42360.212025462963</v>
      </c>
      <c r="N3010" s="10">
        <f t="shared" si="279"/>
        <v>2015</v>
      </c>
      <c r="O3010" t="b">
        <v>0</v>
      </c>
      <c r="P3010">
        <v>26</v>
      </c>
      <c r="Q3010" s="10">
        <f t="shared" ref="Q3010:Q3073" si="281">ROUND(E3010/D3010*100,0)</f>
        <v>101</v>
      </c>
      <c r="R3010" s="10">
        <f t="shared" si="280"/>
        <v>116.73</v>
      </c>
      <c r="S3010" t="b">
        <v>1</v>
      </c>
      <c r="T3010" t="s">
        <v>8301</v>
      </c>
      <c r="U3010" s="12" t="s">
        <v>8310</v>
      </c>
      <c r="V3010" t="s">
        <v>8312</v>
      </c>
    </row>
    <row r="3011" spans="1:22" ht="60" hidden="1" x14ac:dyDescent="0.25">
      <c r="A3011">
        <v>3009</v>
      </c>
      <c r="B3011" s="3" t="s">
        <v>3009</v>
      </c>
      <c r="C3011" s="9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f t="shared" ref="J3011:J3074" si="282">(((I3011/60)/60/24)+DATE(1970,1,1))</f>
        <v>41969.611574074079</v>
      </c>
      <c r="K3011" s="14"/>
      <c r="L3011">
        <v>1414417240</v>
      </c>
      <c r="M3011" s="14">
        <f t="shared" ref="M3011:M3074" si="283">(((L3011/60)/60/24)+DATE(1970,1,1))</f>
        <v>41939.569907407407</v>
      </c>
      <c r="N3011" s="10">
        <f t="shared" ref="N3011:N3074" si="284">YEAR(M3011)</f>
        <v>2014</v>
      </c>
      <c r="O3011" t="b">
        <v>0</v>
      </c>
      <c r="P3011">
        <v>128</v>
      </c>
      <c r="Q3011" s="10">
        <f t="shared" si="281"/>
        <v>120</v>
      </c>
      <c r="R3011" s="10">
        <f t="shared" ref="R3011:R3074" si="285">IFERROR(ROUND(E3011/P3011,2),0)</f>
        <v>233.9</v>
      </c>
      <c r="S3011" t="b">
        <v>1</v>
      </c>
      <c r="T3011" t="s">
        <v>8301</v>
      </c>
      <c r="U3011" s="12" t="s">
        <v>8310</v>
      </c>
      <c r="V3011" t="s">
        <v>8312</v>
      </c>
    </row>
    <row r="3012" spans="1:22" ht="60" hidden="1" x14ac:dyDescent="0.25">
      <c r="A3012">
        <v>3010</v>
      </c>
      <c r="B3012" s="3" t="s">
        <v>3010</v>
      </c>
      <c r="C3012" s="9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f t="shared" si="282"/>
        <v>42056.832395833335</v>
      </c>
      <c r="K3012" s="14"/>
      <c r="L3012">
        <v>1419364719</v>
      </c>
      <c r="M3012" s="14">
        <f t="shared" si="283"/>
        <v>41996.832395833335</v>
      </c>
      <c r="N3012" s="10">
        <f t="shared" si="284"/>
        <v>2014</v>
      </c>
      <c r="O3012" t="b">
        <v>0</v>
      </c>
      <c r="P3012">
        <v>15</v>
      </c>
      <c r="Q3012" s="10">
        <f t="shared" si="281"/>
        <v>158</v>
      </c>
      <c r="R3012" s="10">
        <f t="shared" si="285"/>
        <v>158</v>
      </c>
      <c r="S3012" t="b">
        <v>1</v>
      </c>
      <c r="T3012" t="s">
        <v>8301</v>
      </c>
      <c r="U3012" s="12" t="s">
        <v>8310</v>
      </c>
      <c r="V3012" t="s">
        <v>8312</v>
      </c>
    </row>
    <row r="3013" spans="1:22" ht="45" hidden="1" x14ac:dyDescent="0.25">
      <c r="A3013">
        <v>3011</v>
      </c>
      <c r="B3013" s="3" t="s">
        <v>3011</v>
      </c>
      <c r="C3013" s="9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f t="shared" si="282"/>
        <v>42361.957638888889</v>
      </c>
      <c r="K3013" s="14"/>
      <c r="L3013">
        <v>1448536516</v>
      </c>
      <c r="M3013" s="14">
        <f t="shared" si="283"/>
        <v>42334.468935185185</v>
      </c>
      <c r="N3013" s="10">
        <f t="shared" si="284"/>
        <v>2015</v>
      </c>
      <c r="O3013" t="b">
        <v>0</v>
      </c>
      <c r="P3013">
        <v>25</v>
      </c>
      <c r="Q3013" s="10">
        <f t="shared" si="281"/>
        <v>124</v>
      </c>
      <c r="R3013" s="10">
        <f t="shared" si="285"/>
        <v>14.84</v>
      </c>
      <c r="S3013" t="b">
        <v>1</v>
      </c>
      <c r="T3013" t="s">
        <v>8301</v>
      </c>
      <c r="U3013" s="12" t="s">
        <v>8310</v>
      </c>
      <c r="V3013" t="s">
        <v>8312</v>
      </c>
    </row>
    <row r="3014" spans="1:22" ht="45" hidden="1" x14ac:dyDescent="0.25">
      <c r="A3014">
        <v>3012</v>
      </c>
      <c r="B3014" s="3" t="s">
        <v>3012</v>
      </c>
      <c r="C3014" s="9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f t="shared" si="282"/>
        <v>42045.702893518523</v>
      </c>
      <c r="K3014" s="14"/>
      <c r="L3014">
        <v>1421772730</v>
      </c>
      <c r="M3014" s="14">
        <f t="shared" si="283"/>
        <v>42024.702893518523</v>
      </c>
      <c r="N3014" s="10">
        <f t="shared" si="284"/>
        <v>2015</v>
      </c>
      <c r="O3014" t="b">
        <v>0</v>
      </c>
      <c r="P3014">
        <v>55</v>
      </c>
      <c r="Q3014" s="10">
        <f t="shared" si="281"/>
        <v>117</v>
      </c>
      <c r="R3014" s="10">
        <f t="shared" si="285"/>
        <v>85.18</v>
      </c>
      <c r="S3014" t="b">
        <v>1</v>
      </c>
      <c r="T3014" t="s">
        <v>8301</v>
      </c>
      <c r="U3014" s="12" t="s">
        <v>8310</v>
      </c>
      <c r="V3014" t="s">
        <v>8312</v>
      </c>
    </row>
    <row r="3015" spans="1:22" ht="45" hidden="1" x14ac:dyDescent="0.25">
      <c r="A3015">
        <v>3013</v>
      </c>
      <c r="B3015" s="3" t="s">
        <v>3013</v>
      </c>
      <c r="C3015" s="9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f t="shared" si="282"/>
        <v>42176.836215277777</v>
      </c>
      <c r="K3015" s="14"/>
      <c r="L3015">
        <v>1432325049</v>
      </c>
      <c r="M3015" s="14">
        <f t="shared" si="283"/>
        <v>42146.836215277777</v>
      </c>
      <c r="N3015" s="10">
        <f t="shared" si="284"/>
        <v>2015</v>
      </c>
      <c r="O3015" t="b">
        <v>0</v>
      </c>
      <c r="P3015">
        <v>107</v>
      </c>
      <c r="Q3015" s="10">
        <f t="shared" si="281"/>
        <v>157</v>
      </c>
      <c r="R3015" s="10">
        <f t="shared" si="285"/>
        <v>146.69</v>
      </c>
      <c r="S3015" t="b">
        <v>1</v>
      </c>
      <c r="T3015" t="s">
        <v>8301</v>
      </c>
      <c r="U3015" s="12" t="s">
        <v>8310</v>
      </c>
      <c r="V3015" t="s">
        <v>8312</v>
      </c>
    </row>
    <row r="3016" spans="1:22" ht="60" hidden="1" x14ac:dyDescent="0.25">
      <c r="A3016">
        <v>3014</v>
      </c>
      <c r="B3016" s="3" t="s">
        <v>3014</v>
      </c>
      <c r="C3016" s="9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f t="shared" si="282"/>
        <v>41948.208333333336</v>
      </c>
      <c r="K3016" s="14"/>
      <c r="L3016">
        <v>1412737080</v>
      </c>
      <c r="M3016" s="14">
        <f t="shared" si="283"/>
        <v>41920.123611111114</v>
      </c>
      <c r="N3016" s="10">
        <f t="shared" si="284"/>
        <v>2014</v>
      </c>
      <c r="O3016" t="b">
        <v>0</v>
      </c>
      <c r="P3016">
        <v>557</v>
      </c>
      <c r="Q3016" s="10">
        <f t="shared" si="281"/>
        <v>113</v>
      </c>
      <c r="R3016" s="10">
        <f t="shared" si="285"/>
        <v>50.76</v>
      </c>
      <c r="S3016" t="b">
        <v>1</v>
      </c>
      <c r="T3016" t="s">
        <v>8301</v>
      </c>
      <c r="U3016" s="12" t="s">
        <v>8310</v>
      </c>
      <c r="V3016" t="s">
        <v>8312</v>
      </c>
    </row>
    <row r="3017" spans="1:22" ht="45" hidden="1" x14ac:dyDescent="0.25">
      <c r="A3017">
        <v>3015</v>
      </c>
      <c r="B3017" s="3" t="s">
        <v>3015</v>
      </c>
      <c r="C3017" s="9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f t="shared" si="282"/>
        <v>41801.166666666664</v>
      </c>
      <c r="K3017" s="14"/>
      <c r="L3017">
        <v>1401125238</v>
      </c>
      <c r="M3017" s="14">
        <f t="shared" si="283"/>
        <v>41785.72729166667</v>
      </c>
      <c r="N3017" s="10">
        <f t="shared" si="284"/>
        <v>2014</v>
      </c>
      <c r="O3017" t="b">
        <v>0</v>
      </c>
      <c r="P3017">
        <v>40</v>
      </c>
      <c r="Q3017" s="10">
        <f t="shared" si="281"/>
        <v>103</v>
      </c>
      <c r="R3017" s="10">
        <f t="shared" si="285"/>
        <v>87.7</v>
      </c>
      <c r="S3017" t="b">
        <v>1</v>
      </c>
      <c r="T3017" t="s">
        <v>8301</v>
      </c>
      <c r="U3017" s="12" t="s">
        <v>8310</v>
      </c>
      <c r="V3017" t="s">
        <v>8312</v>
      </c>
    </row>
    <row r="3018" spans="1:22" ht="60" hidden="1" x14ac:dyDescent="0.25">
      <c r="A3018">
        <v>3016</v>
      </c>
      <c r="B3018" s="3" t="s">
        <v>3016</v>
      </c>
      <c r="C3018" s="9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f t="shared" si="282"/>
        <v>41838.548055555555</v>
      </c>
      <c r="K3018" s="14"/>
      <c r="L3018">
        <v>1400504952</v>
      </c>
      <c r="M3018" s="14">
        <f t="shared" si="283"/>
        <v>41778.548055555555</v>
      </c>
      <c r="N3018" s="10">
        <f t="shared" si="284"/>
        <v>2014</v>
      </c>
      <c r="O3018" t="b">
        <v>0</v>
      </c>
      <c r="P3018">
        <v>36</v>
      </c>
      <c r="Q3018" s="10">
        <f t="shared" si="281"/>
        <v>103</v>
      </c>
      <c r="R3018" s="10">
        <f t="shared" si="285"/>
        <v>242.28</v>
      </c>
      <c r="S3018" t="b">
        <v>1</v>
      </c>
      <c r="T3018" t="s">
        <v>8301</v>
      </c>
      <c r="U3018" s="12" t="s">
        <v>8310</v>
      </c>
      <c r="V3018" t="s">
        <v>8312</v>
      </c>
    </row>
    <row r="3019" spans="1:22" ht="60" hidden="1" x14ac:dyDescent="0.25">
      <c r="A3019">
        <v>3017</v>
      </c>
      <c r="B3019" s="3" t="s">
        <v>3017</v>
      </c>
      <c r="C3019" s="9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f t="shared" si="282"/>
        <v>41871.850034722222</v>
      </c>
      <c r="K3019" s="14"/>
      <c r="L3019">
        <v>1405974243</v>
      </c>
      <c r="M3019" s="14">
        <f t="shared" si="283"/>
        <v>41841.850034722222</v>
      </c>
      <c r="N3019" s="10">
        <f t="shared" si="284"/>
        <v>2014</v>
      </c>
      <c r="O3019" t="b">
        <v>0</v>
      </c>
      <c r="P3019">
        <v>159</v>
      </c>
      <c r="Q3019" s="10">
        <f t="shared" si="281"/>
        <v>106</v>
      </c>
      <c r="R3019" s="10">
        <f t="shared" si="285"/>
        <v>146.44999999999999</v>
      </c>
      <c r="S3019" t="b">
        <v>1</v>
      </c>
      <c r="T3019" t="s">
        <v>8301</v>
      </c>
      <c r="U3019" s="12" t="s">
        <v>8310</v>
      </c>
      <c r="V3019" t="s">
        <v>8312</v>
      </c>
    </row>
    <row r="3020" spans="1:22" ht="60" hidden="1" x14ac:dyDescent="0.25">
      <c r="A3020">
        <v>3018</v>
      </c>
      <c r="B3020" s="3" t="s">
        <v>3018</v>
      </c>
      <c r="C3020" s="9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f t="shared" si="282"/>
        <v>42205.916666666672</v>
      </c>
      <c r="K3020" s="14"/>
      <c r="L3020">
        <v>1433747376</v>
      </c>
      <c r="M3020" s="14">
        <f t="shared" si="283"/>
        <v>42163.29833333334</v>
      </c>
      <c r="N3020" s="10">
        <f t="shared" si="284"/>
        <v>2015</v>
      </c>
      <c r="O3020" t="b">
        <v>0</v>
      </c>
      <c r="P3020">
        <v>41</v>
      </c>
      <c r="Q3020" s="10">
        <f t="shared" si="281"/>
        <v>101</v>
      </c>
      <c r="R3020" s="10">
        <f t="shared" si="285"/>
        <v>103.17</v>
      </c>
      <c r="S3020" t="b">
        <v>1</v>
      </c>
      <c r="T3020" t="s">
        <v>8301</v>
      </c>
      <c r="U3020" s="12" t="s">
        <v>8310</v>
      </c>
      <c r="V3020" t="s">
        <v>8312</v>
      </c>
    </row>
    <row r="3021" spans="1:22" ht="60" hidden="1" x14ac:dyDescent="0.25">
      <c r="A3021">
        <v>3019</v>
      </c>
      <c r="B3021" s="3" t="s">
        <v>3019</v>
      </c>
      <c r="C3021" s="9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f t="shared" si="282"/>
        <v>41786.125</v>
      </c>
      <c r="K3021" s="14"/>
      <c r="L3021">
        <v>1398801620</v>
      </c>
      <c r="M3021" s="14">
        <f t="shared" si="283"/>
        <v>41758.833564814813</v>
      </c>
      <c r="N3021" s="10">
        <f t="shared" si="284"/>
        <v>2014</v>
      </c>
      <c r="O3021" t="b">
        <v>0</v>
      </c>
      <c r="P3021">
        <v>226</v>
      </c>
      <c r="Q3021" s="10">
        <f t="shared" si="281"/>
        <v>121</v>
      </c>
      <c r="R3021" s="10">
        <f t="shared" si="285"/>
        <v>80.459999999999994</v>
      </c>
      <c r="S3021" t="b">
        <v>1</v>
      </c>
      <c r="T3021" t="s">
        <v>8301</v>
      </c>
      <c r="U3021" s="12" t="s">
        <v>8310</v>
      </c>
      <c r="V3021" t="s">
        <v>8312</v>
      </c>
    </row>
    <row r="3022" spans="1:22" ht="60" hidden="1" x14ac:dyDescent="0.25">
      <c r="A3022">
        <v>3020</v>
      </c>
      <c r="B3022" s="3" t="s">
        <v>3020</v>
      </c>
      <c r="C3022" s="9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f t="shared" si="282"/>
        <v>42230.846446759257</v>
      </c>
      <c r="K3022" s="14"/>
      <c r="L3022">
        <v>1434399533</v>
      </c>
      <c r="M3022" s="14">
        <f t="shared" si="283"/>
        <v>42170.846446759257</v>
      </c>
      <c r="N3022" s="10">
        <f t="shared" si="284"/>
        <v>2015</v>
      </c>
      <c r="O3022" t="b">
        <v>0</v>
      </c>
      <c r="P3022">
        <v>30</v>
      </c>
      <c r="Q3022" s="10">
        <f t="shared" si="281"/>
        <v>101</v>
      </c>
      <c r="R3022" s="10">
        <f t="shared" si="285"/>
        <v>234.67</v>
      </c>
      <c r="S3022" t="b">
        <v>1</v>
      </c>
      <c r="T3022" t="s">
        <v>8301</v>
      </c>
      <c r="U3022" s="12" t="s">
        <v>8310</v>
      </c>
      <c r="V3022" t="s">
        <v>8312</v>
      </c>
    </row>
    <row r="3023" spans="1:22" ht="45" hidden="1" x14ac:dyDescent="0.25">
      <c r="A3023">
        <v>3021</v>
      </c>
      <c r="B3023" s="3" t="s">
        <v>3021</v>
      </c>
      <c r="C3023" s="9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f t="shared" si="282"/>
        <v>42696.249305555553</v>
      </c>
      <c r="K3023" s="14"/>
      <c r="L3023">
        <v>1476715869</v>
      </c>
      <c r="M3023" s="14">
        <f t="shared" si="283"/>
        <v>42660.618854166663</v>
      </c>
      <c r="N3023" s="10">
        <f t="shared" si="284"/>
        <v>2016</v>
      </c>
      <c r="O3023" t="b">
        <v>0</v>
      </c>
      <c r="P3023">
        <v>103</v>
      </c>
      <c r="Q3023" s="10">
        <f t="shared" si="281"/>
        <v>116</v>
      </c>
      <c r="R3023" s="10">
        <f t="shared" si="285"/>
        <v>50.69</v>
      </c>
      <c r="S3023" t="b">
        <v>1</v>
      </c>
      <c r="T3023" t="s">
        <v>8301</v>
      </c>
      <c r="U3023" s="12" t="s">
        <v>8310</v>
      </c>
      <c r="V3023" t="s">
        <v>8312</v>
      </c>
    </row>
    <row r="3024" spans="1:22" ht="60" hidden="1" x14ac:dyDescent="0.25">
      <c r="A3024">
        <v>3022</v>
      </c>
      <c r="B3024" s="3" t="s">
        <v>3022</v>
      </c>
      <c r="C3024" s="9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f t="shared" si="282"/>
        <v>42609.95380787037</v>
      </c>
      <c r="K3024" s="14"/>
      <c r="L3024">
        <v>1468450409</v>
      </c>
      <c r="M3024" s="14">
        <f t="shared" si="283"/>
        <v>42564.95380787037</v>
      </c>
      <c r="N3024" s="10">
        <f t="shared" si="284"/>
        <v>2016</v>
      </c>
      <c r="O3024" t="b">
        <v>0</v>
      </c>
      <c r="P3024">
        <v>62</v>
      </c>
      <c r="Q3024" s="10">
        <f t="shared" si="281"/>
        <v>101</v>
      </c>
      <c r="R3024" s="10">
        <f t="shared" si="285"/>
        <v>162.71</v>
      </c>
      <c r="S3024" t="b">
        <v>1</v>
      </c>
      <c r="T3024" t="s">
        <v>8301</v>
      </c>
      <c r="U3024" s="12" t="s">
        <v>8310</v>
      </c>
      <c r="V3024" t="s">
        <v>8312</v>
      </c>
    </row>
    <row r="3025" spans="1:22" ht="60" hidden="1" x14ac:dyDescent="0.25">
      <c r="A3025">
        <v>3023</v>
      </c>
      <c r="B3025" s="3" t="s">
        <v>3023</v>
      </c>
      <c r="C3025" s="9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f t="shared" si="282"/>
        <v>42166.675763888896</v>
      </c>
      <c r="K3025" s="14"/>
      <c r="L3025">
        <v>1430151186</v>
      </c>
      <c r="M3025" s="14">
        <f t="shared" si="283"/>
        <v>42121.675763888896</v>
      </c>
      <c r="N3025" s="10">
        <f t="shared" si="284"/>
        <v>2015</v>
      </c>
      <c r="O3025" t="b">
        <v>0</v>
      </c>
      <c r="P3025">
        <v>6</v>
      </c>
      <c r="Q3025" s="10">
        <f t="shared" si="281"/>
        <v>103</v>
      </c>
      <c r="R3025" s="10">
        <f t="shared" si="285"/>
        <v>120.17</v>
      </c>
      <c r="S3025" t="b">
        <v>1</v>
      </c>
      <c r="T3025" t="s">
        <v>8301</v>
      </c>
      <c r="U3025" s="12" t="s">
        <v>8310</v>
      </c>
      <c r="V3025" t="s">
        <v>8312</v>
      </c>
    </row>
    <row r="3026" spans="1:22" ht="60" hidden="1" x14ac:dyDescent="0.25">
      <c r="A3026">
        <v>3024</v>
      </c>
      <c r="B3026" s="3" t="s">
        <v>3024</v>
      </c>
      <c r="C3026" s="9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f t="shared" si="282"/>
        <v>41188.993923611109</v>
      </c>
      <c r="K3026" s="14"/>
      <c r="L3026">
        <v>1346975475</v>
      </c>
      <c r="M3026" s="14">
        <f t="shared" si="283"/>
        <v>41158.993923611109</v>
      </c>
      <c r="N3026" s="10">
        <f t="shared" si="284"/>
        <v>2012</v>
      </c>
      <c r="O3026" t="b">
        <v>0</v>
      </c>
      <c r="P3026">
        <v>182</v>
      </c>
      <c r="Q3026" s="10">
        <f t="shared" si="281"/>
        <v>246</v>
      </c>
      <c r="R3026" s="10">
        <f t="shared" si="285"/>
        <v>67.7</v>
      </c>
      <c r="S3026" t="b">
        <v>1</v>
      </c>
      <c r="T3026" t="s">
        <v>8301</v>
      </c>
      <c r="U3026" s="12" t="s">
        <v>8310</v>
      </c>
      <c r="V3026" t="s">
        <v>8312</v>
      </c>
    </row>
    <row r="3027" spans="1:22" ht="45" hidden="1" x14ac:dyDescent="0.25">
      <c r="A3027">
        <v>3025</v>
      </c>
      <c r="B3027" s="3" t="s">
        <v>3025</v>
      </c>
      <c r="C3027" s="9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f t="shared" si="282"/>
        <v>41789.666666666664</v>
      </c>
      <c r="K3027" s="14"/>
      <c r="L3027">
        <v>1399032813</v>
      </c>
      <c r="M3027" s="14">
        <f t="shared" si="283"/>
        <v>41761.509409722225</v>
      </c>
      <c r="N3027" s="10">
        <f t="shared" si="284"/>
        <v>2014</v>
      </c>
      <c r="O3027" t="b">
        <v>0</v>
      </c>
      <c r="P3027">
        <v>145</v>
      </c>
      <c r="Q3027" s="10">
        <f t="shared" si="281"/>
        <v>302</v>
      </c>
      <c r="R3027" s="10">
        <f t="shared" si="285"/>
        <v>52.1</v>
      </c>
      <c r="S3027" t="b">
        <v>1</v>
      </c>
      <c r="T3027" t="s">
        <v>8301</v>
      </c>
      <c r="U3027" s="12" t="s">
        <v>8310</v>
      </c>
      <c r="V3027" t="s">
        <v>8312</v>
      </c>
    </row>
    <row r="3028" spans="1:22" ht="60" hidden="1" x14ac:dyDescent="0.25">
      <c r="A3028">
        <v>3026</v>
      </c>
      <c r="B3028" s="3" t="s">
        <v>3026</v>
      </c>
      <c r="C3028" s="9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f t="shared" si="282"/>
        <v>42797.459398148145</v>
      </c>
      <c r="K3028" s="14"/>
      <c r="L3028">
        <v>1487329292</v>
      </c>
      <c r="M3028" s="14">
        <f t="shared" si="283"/>
        <v>42783.459398148145</v>
      </c>
      <c r="N3028" s="10">
        <f t="shared" si="284"/>
        <v>2017</v>
      </c>
      <c r="O3028" t="b">
        <v>0</v>
      </c>
      <c r="P3028">
        <v>25</v>
      </c>
      <c r="Q3028" s="10">
        <f t="shared" si="281"/>
        <v>143</v>
      </c>
      <c r="R3028" s="10">
        <f t="shared" si="285"/>
        <v>51.6</v>
      </c>
      <c r="S3028" t="b">
        <v>1</v>
      </c>
      <c r="T3028" t="s">
        <v>8301</v>
      </c>
      <c r="U3028" s="12" t="s">
        <v>8310</v>
      </c>
      <c r="V3028" t="s">
        <v>8312</v>
      </c>
    </row>
    <row r="3029" spans="1:22" ht="45" hidden="1" x14ac:dyDescent="0.25">
      <c r="A3029">
        <v>3027</v>
      </c>
      <c r="B3029" s="3" t="s">
        <v>3027</v>
      </c>
      <c r="C3029" s="9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f t="shared" si="282"/>
        <v>42083.662627314814</v>
      </c>
      <c r="K3029" s="14"/>
      <c r="L3029">
        <v>1424278451</v>
      </c>
      <c r="M3029" s="14">
        <f t="shared" si="283"/>
        <v>42053.704293981486</v>
      </c>
      <c r="N3029" s="10">
        <f t="shared" si="284"/>
        <v>2015</v>
      </c>
      <c r="O3029" t="b">
        <v>0</v>
      </c>
      <c r="P3029">
        <v>320</v>
      </c>
      <c r="Q3029" s="10">
        <f t="shared" si="281"/>
        <v>131</v>
      </c>
      <c r="R3029" s="10">
        <f t="shared" si="285"/>
        <v>164.3</v>
      </c>
      <c r="S3029" t="b">
        <v>1</v>
      </c>
      <c r="T3029" t="s">
        <v>8301</v>
      </c>
      <c r="U3029" s="12" t="s">
        <v>8310</v>
      </c>
      <c r="V3029" t="s">
        <v>8312</v>
      </c>
    </row>
    <row r="3030" spans="1:22" ht="30" hidden="1" x14ac:dyDescent="0.25">
      <c r="A3030">
        <v>3028</v>
      </c>
      <c r="B3030" s="3" t="s">
        <v>3028</v>
      </c>
      <c r="C3030" s="9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f t="shared" si="282"/>
        <v>42597.264178240745</v>
      </c>
      <c r="K3030" s="14"/>
      <c r="L3030">
        <v>1468650025</v>
      </c>
      <c r="M3030" s="14">
        <f t="shared" si="283"/>
        <v>42567.264178240745</v>
      </c>
      <c r="N3030" s="10">
        <f t="shared" si="284"/>
        <v>2016</v>
      </c>
      <c r="O3030" t="b">
        <v>0</v>
      </c>
      <c r="P3030">
        <v>99</v>
      </c>
      <c r="Q3030" s="10">
        <f t="shared" si="281"/>
        <v>168</v>
      </c>
      <c r="R3030" s="10">
        <f t="shared" si="285"/>
        <v>84.86</v>
      </c>
      <c r="S3030" t="b">
        <v>1</v>
      </c>
      <c r="T3030" t="s">
        <v>8301</v>
      </c>
      <c r="U3030" s="12" t="s">
        <v>8310</v>
      </c>
      <c r="V3030" t="s">
        <v>8312</v>
      </c>
    </row>
    <row r="3031" spans="1:22" ht="60" hidden="1" x14ac:dyDescent="0.25">
      <c r="A3031">
        <v>3029</v>
      </c>
      <c r="B3031" s="3" t="s">
        <v>3029</v>
      </c>
      <c r="C3031" s="9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f t="shared" si="282"/>
        <v>41961.190972222219</v>
      </c>
      <c r="K3031" s="14"/>
      <c r="L3031">
        <v>1413824447</v>
      </c>
      <c r="M3031" s="14">
        <f t="shared" si="283"/>
        <v>41932.708877314813</v>
      </c>
      <c r="N3031" s="10">
        <f t="shared" si="284"/>
        <v>2014</v>
      </c>
      <c r="O3031" t="b">
        <v>0</v>
      </c>
      <c r="P3031">
        <v>348</v>
      </c>
      <c r="Q3031" s="10">
        <f t="shared" si="281"/>
        <v>110</v>
      </c>
      <c r="R3031" s="10">
        <f t="shared" si="285"/>
        <v>94.55</v>
      </c>
      <c r="S3031" t="b">
        <v>1</v>
      </c>
      <c r="T3031" t="s">
        <v>8301</v>
      </c>
      <c r="U3031" s="12" t="s">
        <v>8310</v>
      </c>
      <c r="V3031" t="s">
        <v>8312</v>
      </c>
    </row>
    <row r="3032" spans="1:22" ht="60" hidden="1" x14ac:dyDescent="0.25">
      <c r="A3032">
        <v>3030</v>
      </c>
      <c r="B3032" s="3" t="s">
        <v>3030</v>
      </c>
      <c r="C3032" s="9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f t="shared" si="282"/>
        <v>42263.747349537036</v>
      </c>
      <c r="K3032" s="14"/>
      <c r="L3032">
        <v>1439834171</v>
      </c>
      <c r="M3032" s="14">
        <f t="shared" si="283"/>
        <v>42233.747349537036</v>
      </c>
      <c r="N3032" s="10">
        <f t="shared" si="284"/>
        <v>2015</v>
      </c>
      <c r="O3032" t="b">
        <v>0</v>
      </c>
      <c r="P3032">
        <v>41</v>
      </c>
      <c r="Q3032" s="10">
        <f t="shared" si="281"/>
        <v>107</v>
      </c>
      <c r="R3032" s="10">
        <f t="shared" si="285"/>
        <v>45.54</v>
      </c>
      <c r="S3032" t="b">
        <v>1</v>
      </c>
      <c r="T3032" t="s">
        <v>8301</v>
      </c>
      <c r="U3032" s="12" t="s">
        <v>8310</v>
      </c>
      <c r="V3032" t="s">
        <v>8312</v>
      </c>
    </row>
    <row r="3033" spans="1:22" ht="75" hidden="1" x14ac:dyDescent="0.25">
      <c r="A3033">
        <v>3031</v>
      </c>
      <c r="B3033" s="3" t="s">
        <v>3031</v>
      </c>
      <c r="C3033" s="9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f t="shared" si="282"/>
        <v>42657.882488425923</v>
      </c>
      <c r="K3033" s="14"/>
      <c r="L3033">
        <v>1471295447</v>
      </c>
      <c r="M3033" s="14">
        <f t="shared" si="283"/>
        <v>42597.882488425923</v>
      </c>
      <c r="N3033" s="10">
        <f t="shared" si="284"/>
        <v>2016</v>
      </c>
      <c r="O3033" t="b">
        <v>0</v>
      </c>
      <c r="P3033">
        <v>29</v>
      </c>
      <c r="Q3033" s="10">
        <f t="shared" si="281"/>
        <v>100</v>
      </c>
      <c r="R3033" s="10">
        <f t="shared" si="285"/>
        <v>51.72</v>
      </c>
      <c r="S3033" t="b">
        <v>1</v>
      </c>
      <c r="T3033" t="s">
        <v>8301</v>
      </c>
      <c r="U3033" s="12" t="s">
        <v>8310</v>
      </c>
      <c r="V3033" t="s">
        <v>8312</v>
      </c>
    </row>
    <row r="3034" spans="1:22" ht="60" hidden="1" x14ac:dyDescent="0.25">
      <c r="A3034">
        <v>3032</v>
      </c>
      <c r="B3034" s="3" t="s">
        <v>3032</v>
      </c>
      <c r="C3034" s="9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f t="shared" si="282"/>
        <v>42258.044664351852</v>
      </c>
      <c r="K3034" s="14"/>
      <c r="L3034">
        <v>1439341459</v>
      </c>
      <c r="M3034" s="14">
        <f t="shared" si="283"/>
        <v>42228.044664351852</v>
      </c>
      <c r="N3034" s="10">
        <f t="shared" si="284"/>
        <v>2015</v>
      </c>
      <c r="O3034" t="b">
        <v>0</v>
      </c>
      <c r="P3034">
        <v>25</v>
      </c>
      <c r="Q3034" s="10">
        <f t="shared" si="281"/>
        <v>127</v>
      </c>
      <c r="R3034" s="10">
        <f t="shared" si="285"/>
        <v>50.88</v>
      </c>
      <c r="S3034" t="b">
        <v>1</v>
      </c>
      <c r="T3034" t="s">
        <v>8301</v>
      </c>
      <c r="U3034" s="12" t="s">
        <v>8310</v>
      </c>
      <c r="V3034" t="s">
        <v>8312</v>
      </c>
    </row>
    <row r="3035" spans="1:22" ht="45" hidden="1" x14ac:dyDescent="0.25">
      <c r="A3035">
        <v>3033</v>
      </c>
      <c r="B3035" s="3" t="s">
        <v>3033</v>
      </c>
      <c r="C3035" s="9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f t="shared" si="282"/>
        <v>42600.110243055555</v>
      </c>
      <c r="K3035" s="14"/>
      <c r="L3035">
        <v>1468895925</v>
      </c>
      <c r="M3035" s="14">
        <f t="shared" si="283"/>
        <v>42570.110243055555</v>
      </c>
      <c r="N3035" s="10">
        <f t="shared" si="284"/>
        <v>2016</v>
      </c>
      <c r="O3035" t="b">
        <v>0</v>
      </c>
      <c r="P3035">
        <v>23</v>
      </c>
      <c r="Q3035" s="10">
        <f t="shared" si="281"/>
        <v>147</v>
      </c>
      <c r="R3035" s="10">
        <f t="shared" si="285"/>
        <v>191.13</v>
      </c>
      <c r="S3035" t="b">
        <v>1</v>
      </c>
      <c r="T3035" t="s">
        <v>8301</v>
      </c>
      <c r="U3035" s="12" t="s">
        <v>8310</v>
      </c>
      <c r="V3035" t="s">
        <v>8312</v>
      </c>
    </row>
    <row r="3036" spans="1:22" ht="75" hidden="1" x14ac:dyDescent="0.25">
      <c r="A3036">
        <v>3034</v>
      </c>
      <c r="B3036" s="3" t="s">
        <v>3034</v>
      </c>
      <c r="C3036" s="9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f t="shared" si="282"/>
        <v>42675.165972222225</v>
      </c>
      <c r="K3036" s="14"/>
      <c r="L3036">
        <v>1475326255</v>
      </c>
      <c r="M3036" s="14">
        <f t="shared" si="283"/>
        <v>42644.535358796296</v>
      </c>
      <c r="N3036" s="10">
        <f t="shared" si="284"/>
        <v>2016</v>
      </c>
      <c r="O3036" t="b">
        <v>0</v>
      </c>
      <c r="P3036">
        <v>1260</v>
      </c>
      <c r="Q3036" s="10">
        <f t="shared" si="281"/>
        <v>113</v>
      </c>
      <c r="R3036" s="10">
        <f t="shared" si="285"/>
        <v>89.31</v>
      </c>
      <c r="S3036" t="b">
        <v>1</v>
      </c>
      <c r="T3036" t="s">
        <v>8301</v>
      </c>
      <c r="U3036" s="12" t="s">
        <v>8310</v>
      </c>
      <c r="V3036" t="s">
        <v>8312</v>
      </c>
    </row>
    <row r="3037" spans="1:22" ht="45" hidden="1" x14ac:dyDescent="0.25">
      <c r="A3037">
        <v>3035</v>
      </c>
      <c r="B3037" s="3" t="s">
        <v>3035</v>
      </c>
      <c r="C3037" s="9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f t="shared" si="282"/>
        <v>41398.560289351852</v>
      </c>
      <c r="K3037" s="14"/>
      <c r="L3037">
        <v>1365082009</v>
      </c>
      <c r="M3037" s="14">
        <f t="shared" si="283"/>
        <v>41368.560289351852</v>
      </c>
      <c r="N3037" s="10">
        <f t="shared" si="284"/>
        <v>2013</v>
      </c>
      <c r="O3037" t="b">
        <v>0</v>
      </c>
      <c r="P3037">
        <v>307</v>
      </c>
      <c r="Q3037" s="10">
        <f t="shared" si="281"/>
        <v>109</v>
      </c>
      <c r="R3037" s="10">
        <f t="shared" si="285"/>
        <v>88.59</v>
      </c>
      <c r="S3037" t="b">
        <v>1</v>
      </c>
      <c r="T3037" t="s">
        <v>8301</v>
      </c>
      <c r="U3037" s="12" t="s">
        <v>8310</v>
      </c>
      <c r="V3037" t="s">
        <v>8312</v>
      </c>
    </row>
    <row r="3038" spans="1:22" ht="60" hidden="1" x14ac:dyDescent="0.25">
      <c r="A3038">
        <v>3036</v>
      </c>
      <c r="B3038" s="3" t="s">
        <v>3036</v>
      </c>
      <c r="C3038" s="9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f t="shared" si="282"/>
        <v>41502.499305555553</v>
      </c>
      <c r="K3038" s="14"/>
      <c r="L3038">
        <v>1373568644</v>
      </c>
      <c r="M3038" s="14">
        <f t="shared" si="283"/>
        <v>41466.785231481481</v>
      </c>
      <c r="N3038" s="10">
        <f t="shared" si="284"/>
        <v>2013</v>
      </c>
      <c r="O3038" t="b">
        <v>0</v>
      </c>
      <c r="P3038">
        <v>329</v>
      </c>
      <c r="Q3038" s="10">
        <f t="shared" si="281"/>
        <v>127</v>
      </c>
      <c r="R3038" s="10">
        <f t="shared" si="285"/>
        <v>96.3</v>
      </c>
      <c r="S3038" t="b">
        <v>1</v>
      </c>
      <c r="T3038" t="s">
        <v>8301</v>
      </c>
      <c r="U3038" s="12" t="s">
        <v>8310</v>
      </c>
      <c r="V3038" t="s">
        <v>8312</v>
      </c>
    </row>
    <row r="3039" spans="1:22" ht="60" hidden="1" x14ac:dyDescent="0.25">
      <c r="A3039">
        <v>3037</v>
      </c>
      <c r="B3039" s="3" t="s">
        <v>3037</v>
      </c>
      <c r="C3039" s="9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f t="shared" si="282"/>
        <v>40453.207638888889</v>
      </c>
      <c r="K3039" s="14"/>
      <c r="L3039">
        <v>1279574773</v>
      </c>
      <c r="M3039" s="14">
        <f t="shared" si="283"/>
        <v>40378.893206018518</v>
      </c>
      <c r="N3039" s="10">
        <f t="shared" si="284"/>
        <v>2010</v>
      </c>
      <c r="O3039" t="b">
        <v>0</v>
      </c>
      <c r="P3039">
        <v>32</v>
      </c>
      <c r="Q3039" s="10">
        <f t="shared" si="281"/>
        <v>213</v>
      </c>
      <c r="R3039" s="10">
        <f t="shared" si="285"/>
        <v>33.31</v>
      </c>
      <c r="S3039" t="b">
        <v>1</v>
      </c>
      <c r="T3039" t="s">
        <v>8301</v>
      </c>
      <c r="U3039" s="12" t="s">
        <v>8310</v>
      </c>
      <c r="V3039" t="s">
        <v>8312</v>
      </c>
    </row>
    <row r="3040" spans="1:22" ht="45" hidden="1" x14ac:dyDescent="0.25">
      <c r="A3040">
        <v>3038</v>
      </c>
      <c r="B3040" s="3" t="s">
        <v>3038</v>
      </c>
      <c r="C3040" s="9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f t="shared" si="282"/>
        <v>42433.252280092594</v>
      </c>
      <c r="K3040" s="14"/>
      <c r="L3040">
        <v>1451887397</v>
      </c>
      <c r="M3040" s="14">
        <f t="shared" si="283"/>
        <v>42373.252280092594</v>
      </c>
      <c r="N3040" s="10">
        <f t="shared" si="284"/>
        <v>2016</v>
      </c>
      <c r="O3040" t="b">
        <v>0</v>
      </c>
      <c r="P3040">
        <v>27</v>
      </c>
      <c r="Q3040" s="10">
        <f t="shared" si="281"/>
        <v>101</v>
      </c>
      <c r="R3040" s="10">
        <f t="shared" si="285"/>
        <v>37.22</v>
      </c>
      <c r="S3040" t="b">
        <v>1</v>
      </c>
      <c r="T3040" t="s">
        <v>8301</v>
      </c>
      <c r="U3040" s="12" t="s">
        <v>8310</v>
      </c>
      <c r="V3040" t="s">
        <v>8312</v>
      </c>
    </row>
    <row r="3041" spans="1:22" ht="45" hidden="1" x14ac:dyDescent="0.25">
      <c r="A3041">
        <v>3039</v>
      </c>
      <c r="B3041" s="3" t="s">
        <v>3039</v>
      </c>
      <c r="C3041" s="9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f t="shared" si="282"/>
        <v>41637.332638888889</v>
      </c>
      <c r="K3041" s="14"/>
      <c r="L3041">
        <v>1386011038</v>
      </c>
      <c r="M3041" s="14">
        <f t="shared" si="283"/>
        <v>41610.794421296298</v>
      </c>
      <c r="N3041" s="10">
        <f t="shared" si="284"/>
        <v>2013</v>
      </c>
      <c r="O3041" t="b">
        <v>0</v>
      </c>
      <c r="P3041">
        <v>236</v>
      </c>
      <c r="Q3041" s="10">
        <f t="shared" si="281"/>
        <v>109</v>
      </c>
      <c r="R3041" s="10">
        <f t="shared" si="285"/>
        <v>92.13</v>
      </c>
      <c r="S3041" t="b">
        <v>1</v>
      </c>
      <c r="T3041" t="s">
        <v>8301</v>
      </c>
      <c r="U3041" s="12" t="s">
        <v>8310</v>
      </c>
      <c r="V3041" t="s">
        <v>8312</v>
      </c>
    </row>
    <row r="3042" spans="1:22" ht="45" hidden="1" x14ac:dyDescent="0.25">
      <c r="A3042">
        <v>3040</v>
      </c>
      <c r="B3042" s="3" t="s">
        <v>3040</v>
      </c>
      <c r="C3042" s="9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f t="shared" si="282"/>
        <v>42181.958333333328</v>
      </c>
      <c r="K3042" s="14"/>
      <c r="L3042">
        <v>1434999621</v>
      </c>
      <c r="M3042" s="14">
        <f t="shared" si="283"/>
        <v>42177.791909722218</v>
      </c>
      <c r="N3042" s="10">
        <f t="shared" si="284"/>
        <v>2015</v>
      </c>
      <c r="O3042" t="b">
        <v>0</v>
      </c>
      <c r="P3042">
        <v>42</v>
      </c>
      <c r="Q3042" s="10">
        <f t="shared" si="281"/>
        <v>108</v>
      </c>
      <c r="R3042" s="10">
        <f t="shared" si="285"/>
        <v>76.790000000000006</v>
      </c>
      <c r="S3042" t="b">
        <v>1</v>
      </c>
      <c r="T3042" t="s">
        <v>8301</v>
      </c>
      <c r="U3042" s="12" t="s">
        <v>8310</v>
      </c>
      <c r="V3042" t="s">
        <v>8312</v>
      </c>
    </row>
    <row r="3043" spans="1:22" ht="30" hidden="1" x14ac:dyDescent="0.25">
      <c r="A3043">
        <v>3041</v>
      </c>
      <c r="B3043" s="3" t="s">
        <v>3041</v>
      </c>
      <c r="C3043" s="9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f t="shared" si="282"/>
        <v>42389.868611111116</v>
      </c>
      <c r="K3043" s="14"/>
      <c r="L3043">
        <v>1450731048</v>
      </c>
      <c r="M3043" s="14">
        <f t="shared" si="283"/>
        <v>42359.868611111116</v>
      </c>
      <c r="N3043" s="10">
        <f t="shared" si="284"/>
        <v>2015</v>
      </c>
      <c r="O3043" t="b">
        <v>0</v>
      </c>
      <c r="P3043">
        <v>95</v>
      </c>
      <c r="Q3043" s="10">
        <f t="shared" si="281"/>
        <v>110</v>
      </c>
      <c r="R3043" s="10">
        <f t="shared" si="285"/>
        <v>96.53</v>
      </c>
      <c r="S3043" t="b">
        <v>1</v>
      </c>
      <c r="T3043" t="s">
        <v>8301</v>
      </c>
      <c r="U3043" s="12" t="s">
        <v>8310</v>
      </c>
      <c r="V3043" t="s">
        <v>8312</v>
      </c>
    </row>
    <row r="3044" spans="1:22" ht="60" hidden="1" x14ac:dyDescent="0.25">
      <c r="A3044">
        <v>3042</v>
      </c>
      <c r="B3044" s="3" t="s">
        <v>3042</v>
      </c>
      <c r="C3044" s="9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f t="shared" si="282"/>
        <v>42283.688043981485</v>
      </c>
      <c r="K3044" s="14"/>
      <c r="L3044">
        <v>1441557047</v>
      </c>
      <c r="M3044" s="14">
        <f t="shared" si="283"/>
        <v>42253.688043981485</v>
      </c>
      <c r="N3044" s="10">
        <f t="shared" si="284"/>
        <v>2015</v>
      </c>
      <c r="O3044" t="b">
        <v>0</v>
      </c>
      <c r="P3044">
        <v>37</v>
      </c>
      <c r="Q3044" s="10">
        <f t="shared" si="281"/>
        <v>128</v>
      </c>
      <c r="R3044" s="10">
        <f t="shared" si="285"/>
        <v>51.89</v>
      </c>
      <c r="S3044" t="b">
        <v>1</v>
      </c>
      <c r="T3044" t="s">
        <v>8301</v>
      </c>
      <c r="U3044" s="12" t="s">
        <v>8310</v>
      </c>
      <c r="V3044" t="s">
        <v>8312</v>
      </c>
    </row>
    <row r="3045" spans="1:22" ht="45" hidden="1" x14ac:dyDescent="0.25">
      <c r="A3045">
        <v>3043</v>
      </c>
      <c r="B3045" s="3" t="s">
        <v>3043</v>
      </c>
      <c r="C3045" s="9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f t="shared" si="282"/>
        <v>42110.118055555555</v>
      </c>
      <c r="K3045" s="14"/>
      <c r="L3045">
        <v>1426815699</v>
      </c>
      <c r="M3045" s="14">
        <f t="shared" si="283"/>
        <v>42083.070590277777</v>
      </c>
      <c r="N3045" s="10">
        <f t="shared" si="284"/>
        <v>2015</v>
      </c>
      <c r="O3045" t="b">
        <v>0</v>
      </c>
      <c r="P3045">
        <v>128</v>
      </c>
      <c r="Q3045" s="10">
        <f t="shared" si="281"/>
        <v>110</v>
      </c>
      <c r="R3045" s="10">
        <f t="shared" si="285"/>
        <v>128.91</v>
      </c>
      <c r="S3045" t="b">
        <v>1</v>
      </c>
      <c r="T3045" t="s">
        <v>8301</v>
      </c>
      <c r="U3045" s="12" t="s">
        <v>8310</v>
      </c>
      <c r="V3045" t="s">
        <v>8312</v>
      </c>
    </row>
    <row r="3046" spans="1:22" ht="45" hidden="1" x14ac:dyDescent="0.25">
      <c r="A3046">
        <v>3044</v>
      </c>
      <c r="B3046" s="3" t="s">
        <v>3044</v>
      </c>
      <c r="C3046" s="9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f t="shared" si="282"/>
        <v>42402.7268287037</v>
      </c>
      <c r="K3046" s="14"/>
      <c r="L3046">
        <v>1453137998</v>
      </c>
      <c r="M3046" s="14">
        <f t="shared" si="283"/>
        <v>42387.7268287037</v>
      </c>
      <c r="N3046" s="10">
        <f t="shared" si="284"/>
        <v>2016</v>
      </c>
      <c r="O3046" t="b">
        <v>0</v>
      </c>
      <c r="P3046">
        <v>156</v>
      </c>
      <c r="Q3046" s="10">
        <f t="shared" si="281"/>
        <v>109</v>
      </c>
      <c r="R3046" s="10">
        <f t="shared" si="285"/>
        <v>84.11</v>
      </c>
      <c r="S3046" t="b">
        <v>1</v>
      </c>
      <c r="T3046" t="s">
        <v>8301</v>
      </c>
      <c r="U3046" s="12" t="s">
        <v>8310</v>
      </c>
      <c r="V3046" t="s">
        <v>8312</v>
      </c>
    </row>
    <row r="3047" spans="1:22" ht="60" hidden="1" x14ac:dyDescent="0.25">
      <c r="A3047">
        <v>3045</v>
      </c>
      <c r="B3047" s="3" t="s">
        <v>3045</v>
      </c>
      <c r="C3047" s="9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f t="shared" si="282"/>
        <v>41873.155729166669</v>
      </c>
      <c r="K3047" s="14"/>
      <c r="L3047">
        <v>1406087055</v>
      </c>
      <c r="M3047" s="14">
        <f t="shared" si="283"/>
        <v>41843.155729166669</v>
      </c>
      <c r="N3047" s="10">
        <f t="shared" si="284"/>
        <v>2014</v>
      </c>
      <c r="O3047" t="b">
        <v>0</v>
      </c>
      <c r="P3047">
        <v>64</v>
      </c>
      <c r="Q3047" s="10">
        <f t="shared" si="281"/>
        <v>133</v>
      </c>
      <c r="R3047" s="10">
        <f t="shared" si="285"/>
        <v>82.94</v>
      </c>
      <c r="S3047" t="b">
        <v>1</v>
      </c>
      <c r="T3047" t="s">
        <v>8301</v>
      </c>
      <c r="U3047" s="12" t="s">
        <v>8310</v>
      </c>
      <c r="V3047" t="s">
        <v>8312</v>
      </c>
    </row>
    <row r="3048" spans="1:22" ht="60" hidden="1" x14ac:dyDescent="0.25">
      <c r="A3048">
        <v>3046</v>
      </c>
      <c r="B3048" s="3" t="s">
        <v>3046</v>
      </c>
      <c r="C3048" s="9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f t="shared" si="282"/>
        <v>41892.202777777777</v>
      </c>
      <c r="K3048" s="14"/>
      <c r="L3048">
        <v>1407784586</v>
      </c>
      <c r="M3048" s="14">
        <f t="shared" si="283"/>
        <v>41862.803078703706</v>
      </c>
      <c r="N3048" s="10">
        <f t="shared" si="284"/>
        <v>2014</v>
      </c>
      <c r="O3048" t="b">
        <v>0</v>
      </c>
      <c r="P3048">
        <v>58</v>
      </c>
      <c r="Q3048" s="10">
        <f t="shared" si="281"/>
        <v>191</v>
      </c>
      <c r="R3048" s="10">
        <f t="shared" si="285"/>
        <v>259.95</v>
      </c>
      <c r="S3048" t="b">
        <v>1</v>
      </c>
      <c r="T3048" t="s">
        <v>8301</v>
      </c>
      <c r="U3048" s="12" t="s">
        <v>8310</v>
      </c>
      <c r="V3048" t="s">
        <v>8312</v>
      </c>
    </row>
    <row r="3049" spans="1:22" ht="45" hidden="1" x14ac:dyDescent="0.25">
      <c r="A3049">
        <v>3047</v>
      </c>
      <c r="B3049" s="3" t="s">
        <v>3047</v>
      </c>
      <c r="C3049" s="9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f t="shared" si="282"/>
        <v>42487.552777777775</v>
      </c>
      <c r="K3049" s="14"/>
      <c r="L3049">
        <v>1457999054</v>
      </c>
      <c r="M3049" s="14">
        <f t="shared" si="283"/>
        <v>42443.989050925928</v>
      </c>
      <c r="N3049" s="10">
        <f t="shared" si="284"/>
        <v>2016</v>
      </c>
      <c r="O3049" t="b">
        <v>0</v>
      </c>
      <c r="P3049">
        <v>20</v>
      </c>
      <c r="Q3049" s="10">
        <f t="shared" si="281"/>
        <v>149</v>
      </c>
      <c r="R3049" s="10">
        <f t="shared" si="285"/>
        <v>37.25</v>
      </c>
      <c r="S3049" t="b">
        <v>1</v>
      </c>
      <c r="T3049" t="s">
        <v>8301</v>
      </c>
      <c r="U3049" s="12" t="s">
        <v>8310</v>
      </c>
      <c r="V3049" t="s">
        <v>8312</v>
      </c>
    </row>
    <row r="3050" spans="1:22" ht="60" hidden="1" x14ac:dyDescent="0.25">
      <c r="A3050">
        <v>3048</v>
      </c>
      <c r="B3050" s="3" t="s">
        <v>3048</v>
      </c>
      <c r="C3050" s="9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f t="shared" si="282"/>
        <v>42004.890277777777</v>
      </c>
      <c r="K3050" s="14"/>
      <c r="L3050">
        <v>1417556262</v>
      </c>
      <c r="M3050" s="14">
        <f t="shared" si="283"/>
        <v>41975.901180555549</v>
      </c>
      <c r="N3050" s="10">
        <f t="shared" si="284"/>
        <v>2014</v>
      </c>
      <c r="O3050" t="b">
        <v>0</v>
      </c>
      <c r="P3050">
        <v>47</v>
      </c>
      <c r="Q3050" s="10">
        <f t="shared" si="281"/>
        <v>166</v>
      </c>
      <c r="R3050" s="10">
        <f t="shared" si="285"/>
        <v>177.02</v>
      </c>
      <c r="S3050" t="b">
        <v>1</v>
      </c>
      <c r="T3050" t="s">
        <v>8301</v>
      </c>
      <c r="U3050" s="12" t="s">
        <v>8310</v>
      </c>
      <c r="V3050" t="s">
        <v>8312</v>
      </c>
    </row>
    <row r="3051" spans="1:22" ht="60" hidden="1" x14ac:dyDescent="0.25">
      <c r="A3051">
        <v>3049</v>
      </c>
      <c r="B3051" s="3" t="s">
        <v>3049</v>
      </c>
      <c r="C3051" s="9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f t="shared" si="282"/>
        <v>42169.014525462961</v>
      </c>
      <c r="K3051" s="14"/>
      <c r="L3051">
        <v>1431649255</v>
      </c>
      <c r="M3051" s="14">
        <f t="shared" si="283"/>
        <v>42139.014525462961</v>
      </c>
      <c r="N3051" s="10">
        <f t="shared" si="284"/>
        <v>2015</v>
      </c>
      <c r="O3051" t="b">
        <v>0</v>
      </c>
      <c r="P3051">
        <v>54</v>
      </c>
      <c r="Q3051" s="10">
        <f t="shared" si="281"/>
        <v>107</v>
      </c>
      <c r="R3051" s="10">
        <f t="shared" si="285"/>
        <v>74.069999999999993</v>
      </c>
      <c r="S3051" t="b">
        <v>1</v>
      </c>
      <c r="T3051" t="s">
        <v>8301</v>
      </c>
      <c r="U3051" s="12" t="s">
        <v>8310</v>
      </c>
      <c r="V3051" t="s">
        <v>8312</v>
      </c>
    </row>
    <row r="3052" spans="1:22" ht="30" hidden="1" x14ac:dyDescent="0.25">
      <c r="A3052">
        <v>3050</v>
      </c>
      <c r="B3052" s="3" t="s">
        <v>3050</v>
      </c>
      <c r="C3052" s="9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f t="shared" si="282"/>
        <v>42495.16851851852</v>
      </c>
      <c r="K3052" s="14"/>
      <c r="L3052">
        <v>1459828960</v>
      </c>
      <c r="M3052" s="14">
        <f t="shared" si="283"/>
        <v>42465.16851851852</v>
      </c>
      <c r="N3052" s="10">
        <f t="shared" si="284"/>
        <v>2016</v>
      </c>
      <c r="O3052" t="b">
        <v>0</v>
      </c>
      <c r="P3052">
        <v>9</v>
      </c>
      <c r="Q3052" s="10">
        <f t="shared" si="281"/>
        <v>106</v>
      </c>
      <c r="R3052" s="10">
        <f t="shared" si="285"/>
        <v>70.67</v>
      </c>
      <c r="S3052" t="b">
        <v>1</v>
      </c>
      <c r="T3052" t="s">
        <v>8301</v>
      </c>
      <c r="U3052" s="12" t="s">
        <v>8310</v>
      </c>
      <c r="V3052" t="s">
        <v>8312</v>
      </c>
    </row>
    <row r="3053" spans="1:22" ht="60" hidden="1" x14ac:dyDescent="0.25">
      <c r="A3053">
        <v>3051</v>
      </c>
      <c r="B3053" s="3" t="s">
        <v>3051</v>
      </c>
      <c r="C3053" s="9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f t="shared" si="282"/>
        <v>42774.416030092587</v>
      </c>
      <c r="K3053" s="14"/>
      <c r="L3053">
        <v>1483955945</v>
      </c>
      <c r="M3053" s="14">
        <f t="shared" si="283"/>
        <v>42744.416030092587</v>
      </c>
      <c r="N3053" s="10">
        <f t="shared" si="284"/>
        <v>2017</v>
      </c>
      <c r="O3053" t="b">
        <v>1</v>
      </c>
      <c r="P3053">
        <v>35</v>
      </c>
      <c r="Q3053" s="10">
        <f t="shared" si="281"/>
        <v>24</v>
      </c>
      <c r="R3053" s="10">
        <f t="shared" si="285"/>
        <v>23.63</v>
      </c>
      <c r="S3053" t="b">
        <v>0</v>
      </c>
      <c r="T3053" t="s">
        <v>8301</v>
      </c>
      <c r="U3053" s="12" t="s">
        <v>8310</v>
      </c>
      <c r="V3053" t="s">
        <v>8312</v>
      </c>
    </row>
    <row r="3054" spans="1:22" ht="45" hidden="1" x14ac:dyDescent="0.25">
      <c r="A3054">
        <v>3052</v>
      </c>
      <c r="B3054" s="3" t="s">
        <v>3052</v>
      </c>
      <c r="C3054" s="9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f t="shared" si="282"/>
        <v>42152.665972222225</v>
      </c>
      <c r="K3054" s="14"/>
      <c r="L3054">
        <v>1430237094</v>
      </c>
      <c r="M3054" s="14">
        <f t="shared" si="283"/>
        <v>42122.670069444444</v>
      </c>
      <c r="N3054" s="10">
        <f t="shared" si="284"/>
        <v>2015</v>
      </c>
      <c r="O3054" t="b">
        <v>0</v>
      </c>
      <c r="P3054">
        <v>2</v>
      </c>
      <c r="Q3054" s="10">
        <f t="shared" si="281"/>
        <v>0</v>
      </c>
      <c r="R3054" s="10">
        <f t="shared" si="285"/>
        <v>37.5</v>
      </c>
      <c r="S3054" t="b">
        <v>0</v>
      </c>
      <c r="T3054" t="s">
        <v>8301</v>
      </c>
      <c r="U3054" s="12" t="s">
        <v>8310</v>
      </c>
      <c r="V3054" t="s">
        <v>8312</v>
      </c>
    </row>
    <row r="3055" spans="1:22" ht="60" hidden="1" x14ac:dyDescent="0.25">
      <c r="A3055">
        <v>3053</v>
      </c>
      <c r="B3055" s="3" t="s">
        <v>3053</v>
      </c>
      <c r="C3055" s="9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f t="shared" si="282"/>
        <v>41914.165972222225</v>
      </c>
      <c r="K3055" s="14"/>
      <c r="L3055">
        <v>1407781013</v>
      </c>
      <c r="M3055" s="14">
        <f t="shared" si="283"/>
        <v>41862.761724537035</v>
      </c>
      <c r="N3055" s="10">
        <f t="shared" si="284"/>
        <v>2014</v>
      </c>
      <c r="O3055" t="b">
        <v>0</v>
      </c>
      <c r="P3055">
        <v>3</v>
      </c>
      <c r="Q3055" s="10">
        <f t="shared" si="281"/>
        <v>0</v>
      </c>
      <c r="R3055" s="10">
        <f t="shared" si="285"/>
        <v>13.33</v>
      </c>
      <c r="S3055" t="b">
        <v>0</v>
      </c>
      <c r="T3055" t="s">
        <v>8301</v>
      </c>
      <c r="U3055" s="12" t="s">
        <v>8310</v>
      </c>
      <c r="V3055" t="s">
        <v>8312</v>
      </c>
    </row>
    <row r="3056" spans="1:22" ht="60" hidden="1" x14ac:dyDescent="0.25">
      <c r="A3056">
        <v>3054</v>
      </c>
      <c r="B3056" s="3" t="s">
        <v>3054</v>
      </c>
      <c r="C3056" s="9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f t="shared" si="282"/>
        <v>42065.044444444444</v>
      </c>
      <c r="K3056" s="14"/>
      <c r="L3056">
        <v>1422043154</v>
      </c>
      <c r="M3056" s="14">
        <f t="shared" si="283"/>
        <v>42027.832800925928</v>
      </c>
      <c r="N3056" s="10">
        <f t="shared" si="284"/>
        <v>2015</v>
      </c>
      <c r="O3056" t="b">
        <v>0</v>
      </c>
      <c r="P3056">
        <v>0</v>
      </c>
      <c r="Q3056" s="10">
        <f t="shared" si="281"/>
        <v>0</v>
      </c>
      <c r="R3056" s="10">
        <f t="shared" si="285"/>
        <v>0</v>
      </c>
      <c r="S3056" t="b">
        <v>0</v>
      </c>
      <c r="T3056" t="s">
        <v>8301</v>
      </c>
      <c r="U3056" s="12" t="s">
        <v>8310</v>
      </c>
      <c r="V3056" t="s">
        <v>8312</v>
      </c>
    </row>
    <row r="3057" spans="1:22" ht="60" hidden="1" x14ac:dyDescent="0.25">
      <c r="A3057">
        <v>3055</v>
      </c>
      <c r="B3057" s="3" t="s">
        <v>3055</v>
      </c>
      <c r="C3057" s="9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f t="shared" si="282"/>
        <v>42013.95821759259</v>
      </c>
      <c r="K3057" s="14"/>
      <c r="L3057">
        <v>1415660390</v>
      </c>
      <c r="M3057" s="14">
        <f t="shared" si="283"/>
        <v>41953.95821759259</v>
      </c>
      <c r="N3057" s="10">
        <f t="shared" si="284"/>
        <v>2014</v>
      </c>
      <c r="O3057" t="b">
        <v>0</v>
      </c>
      <c r="P3057">
        <v>1</v>
      </c>
      <c r="Q3057" s="10">
        <f t="shared" si="281"/>
        <v>0</v>
      </c>
      <c r="R3057" s="10">
        <f t="shared" si="285"/>
        <v>1</v>
      </c>
      <c r="S3057" t="b">
        <v>0</v>
      </c>
      <c r="T3057" t="s">
        <v>8301</v>
      </c>
      <c r="U3057" s="12" t="s">
        <v>8310</v>
      </c>
      <c r="V3057" t="s">
        <v>8312</v>
      </c>
    </row>
    <row r="3058" spans="1:22" ht="60" hidden="1" x14ac:dyDescent="0.25">
      <c r="A3058">
        <v>3056</v>
      </c>
      <c r="B3058" s="3" t="s">
        <v>3056</v>
      </c>
      <c r="C3058" s="9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f t="shared" si="282"/>
        <v>41911.636388888888</v>
      </c>
      <c r="K3058" s="14"/>
      <c r="L3058">
        <v>1406819784</v>
      </c>
      <c r="M3058" s="14">
        <f t="shared" si="283"/>
        <v>41851.636388888888</v>
      </c>
      <c r="N3058" s="10">
        <f t="shared" si="284"/>
        <v>2014</v>
      </c>
      <c r="O3058" t="b">
        <v>0</v>
      </c>
      <c r="P3058">
        <v>0</v>
      </c>
      <c r="Q3058" s="10">
        <f t="shared" si="281"/>
        <v>0</v>
      </c>
      <c r="R3058" s="10">
        <f t="shared" si="285"/>
        <v>0</v>
      </c>
      <c r="S3058" t="b">
        <v>0</v>
      </c>
      <c r="T3058" t="s">
        <v>8301</v>
      </c>
      <c r="U3058" s="12" t="s">
        <v>8310</v>
      </c>
      <c r="V3058" t="s">
        <v>8312</v>
      </c>
    </row>
    <row r="3059" spans="1:22" ht="45" hidden="1" x14ac:dyDescent="0.25">
      <c r="A3059">
        <v>3057</v>
      </c>
      <c r="B3059" s="3" t="s">
        <v>3057</v>
      </c>
      <c r="C3059" s="9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f t="shared" si="282"/>
        <v>42463.608923611115</v>
      </c>
      <c r="K3059" s="14"/>
      <c r="L3059">
        <v>1457105811</v>
      </c>
      <c r="M3059" s="14">
        <f t="shared" si="283"/>
        <v>42433.650590277779</v>
      </c>
      <c r="N3059" s="10">
        <f t="shared" si="284"/>
        <v>2016</v>
      </c>
      <c r="O3059" t="b">
        <v>0</v>
      </c>
      <c r="P3059">
        <v>0</v>
      </c>
      <c r="Q3059" s="10">
        <f t="shared" si="281"/>
        <v>0</v>
      </c>
      <c r="R3059" s="10">
        <f t="shared" si="285"/>
        <v>0</v>
      </c>
      <c r="S3059" t="b">
        <v>0</v>
      </c>
      <c r="T3059" t="s">
        <v>8301</v>
      </c>
      <c r="U3059" s="12" t="s">
        <v>8310</v>
      </c>
      <c r="V3059" t="s">
        <v>8312</v>
      </c>
    </row>
    <row r="3060" spans="1:22" ht="60" hidden="1" x14ac:dyDescent="0.25">
      <c r="A3060">
        <v>3058</v>
      </c>
      <c r="B3060" s="3" t="s">
        <v>3058</v>
      </c>
      <c r="C3060" s="9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f t="shared" si="282"/>
        <v>42510.374305555553</v>
      </c>
      <c r="K3060" s="14"/>
      <c r="L3060">
        <v>1459414740</v>
      </c>
      <c r="M3060" s="14">
        <f t="shared" si="283"/>
        <v>42460.374305555553</v>
      </c>
      <c r="N3060" s="10">
        <f t="shared" si="284"/>
        <v>2016</v>
      </c>
      <c r="O3060" t="b">
        <v>0</v>
      </c>
      <c r="P3060">
        <v>3</v>
      </c>
      <c r="Q3060" s="10">
        <f t="shared" si="281"/>
        <v>0</v>
      </c>
      <c r="R3060" s="10">
        <f t="shared" si="285"/>
        <v>1</v>
      </c>
      <c r="S3060" t="b">
        <v>0</v>
      </c>
      <c r="T3060" t="s">
        <v>8301</v>
      </c>
      <c r="U3060" s="12" t="s">
        <v>8310</v>
      </c>
      <c r="V3060" t="s">
        <v>8312</v>
      </c>
    </row>
    <row r="3061" spans="1:22" ht="60" hidden="1" x14ac:dyDescent="0.25">
      <c r="A3061">
        <v>3059</v>
      </c>
      <c r="B3061" s="3" t="s">
        <v>3059</v>
      </c>
      <c r="C3061" s="9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f t="shared" si="282"/>
        <v>41859.935717592591</v>
      </c>
      <c r="K3061" s="14"/>
      <c r="L3061">
        <v>1404944846</v>
      </c>
      <c r="M3061" s="14">
        <f t="shared" si="283"/>
        <v>41829.935717592591</v>
      </c>
      <c r="N3061" s="10">
        <f t="shared" si="284"/>
        <v>2014</v>
      </c>
      <c r="O3061" t="b">
        <v>0</v>
      </c>
      <c r="P3061">
        <v>11</v>
      </c>
      <c r="Q3061" s="10">
        <f t="shared" si="281"/>
        <v>3</v>
      </c>
      <c r="R3061" s="10">
        <f t="shared" si="285"/>
        <v>41</v>
      </c>
      <c r="S3061" t="b">
        <v>0</v>
      </c>
      <c r="T3061" t="s">
        <v>8301</v>
      </c>
      <c r="U3061" s="12" t="s">
        <v>8310</v>
      </c>
      <c r="V3061" t="s">
        <v>8312</v>
      </c>
    </row>
    <row r="3062" spans="1:22" ht="45" hidden="1" x14ac:dyDescent="0.25">
      <c r="A3062">
        <v>3060</v>
      </c>
      <c r="B3062" s="3" t="s">
        <v>3060</v>
      </c>
      <c r="C3062" s="9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f t="shared" si="282"/>
        <v>42275.274699074071</v>
      </c>
      <c r="K3062" s="14"/>
      <c r="L3062">
        <v>1440830134</v>
      </c>
      <c r="M3062" s="14">
        <f t="shared" si="283"/>
        <v>42245.274699074071</v>
      </c>
      <c r="N3062" s="10">
        <f t="shared" si="284"/>
        <v>2015</v>
      </c>
      <c r="O3062" t="b">
        <v>0</v>
      </c>
      <c r="P3062">
        <v>6</v>
      </c>
      <c r="Q3062" s="10">
        <f t="shared" si="281"/>
        <v>0</v>
      </c>
      <c r="R3062" s="10">
        <f t="shared" si="285"/>
        <v>55.83</v>
      </c>
      <c r="S3062" t="b">
        <v>0</v>
      </c>
      <c r="T3062" t="s">
        <v>8301</v>
      </c>
      <c r="U3062" s="12" t="s">
        <v>8310</v>
      </c>
      <c r="V3062" t="s">
        <v>8312</v>
      </c>
    </row>
    <row r="3063" spans="1:22" hidden="1" x14ac:dyDescent="0.25">
      <c r="A3063">
        <v>3061</v>
      </c>
      <c r="B3063" s="3" t="s">
        <v>3061</v>
      </c>
      <c r="C3063" s="9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f t="shared" si="282"/>
        <v>41864.784120370372</v>
      </c>
      <c r="K3063" s="14"/>
      <c r="L3063">
        <v>1405363748</v>
      </c>
      <c r="M3063" s="14">
        <f t="shared" si="283"/>
        <v>41834.784120370372</v>
      </c>
      <c r="N3063" s="10">
        <f t="shared" si="284"/>
        <v>2014</v>
      </c>
      <c r="O3063" t="b">
        <v>0</v>
      </c>
      <c r="P3063">
        <v>0</v>
      </c>
      <c r="Q3063" s="10">
        <f t="shared" si="281"/>
        <v>0</v>
      </c>
      <c r="R3063" s="10">
        <f t="shared" si="285"/>
        <v>0</v>
      </c>
      <c r="S3063" t="b">
        <v>0</v>
      </c>
      <c r="T3063" t="s">
        <v>8301</v>
      </c>
      <c r="U3063" s="12" t="s">
        <v>8310</v>
      </c>
      <c r="V3063" t="s">
        <v>8312</v>
      </c>
    </row>
    <row r="3064" spans="1:22" ht="60" hidden="1" x14ac:dyDescent="0.25">
      <c r="A3064">
        <v>3062</v>
      </c>
      <c r="B3064" s="3" t="s">
        <v>3062</v>
      </c>
      <c r="C3064" s="9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f t="shared" si="282"/>
        <v>42277.75</v>
      </c>
      <c r="K3064" s="14"/>
      <c r="L3064">
        <v>1441111892</v>
      </c>
      <c r="M3064" s="14">
        <f t="shared" si="283"/>
        <v>42248.535787037035</v>
      </c>
      <c r="N3064" s="10">
        <f t="shared" si="284"/>
        <v>2015</v>
      </c>
      <c r="O3064" t="b">
        <v>0</v>
      </c>
      <c r="P3064">
        <v>67</v>
      </c>
      <c r="Q3064" s="10">
        <f t="shared" si="281"/>
        <v>67</v>
      </c>
      <c r="R3064" s="10">
        <f t="shared" si="285"/>
        <v>99.76</v>
      </c>
      <c r="S3064" t="b">
        <v>0</v>
      </c>
      <c r="T3064" t="s">
        <v>8301</v>
      </c>
      <c r="U3064" s="12" t="s">
        <v>8310</v>
      </c>
      <c r="V3064" t="s">
        <v>8312</v>
      </c>
    </row>
    <row r="3065" spans="1:22" ht="45" hidden="1" x14ac:dyDescent="0.25">
      <c r="A3065">
        <v>3063</v>
      </c>
      <c r="B3065" s="3" t="s">
        <v>3063</v>
      </c>
      <c r="C3065" s="9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f t="shared" si="282"/>
        <v>42665.922893518517</v>
      </c>
      <c r="K3065" s="14"/>
      <c r="L3065">
        <v>1474150138</v>
      </c>
      <c r="M3065" s="14">
        <f t="shared" si="283"/>
        <v>42630.922893518517</v>
      </c>
      <c r="N3065" s="10">
        <f t="shared" si="284"/>
        <v>2016</v>
      </c>
      <c r="O3065" t="b">
        <v>0</v>
      </c>
      <c r="P3065">
        <v>23</v>
      </c>
      <c r="Q3065" s="10">
        <f t="shared" si="281"/>
        <v>20</v>
      </c>
      <c r="R3065" s="10">
        <f t="shared" si="285"/>
        <v>25.52</v>
      </c>
      <c r="S3065" t="b">
        <v>0</v>
      </c>
      <c r="T3065" t="s">
        <v>8301</v>
      </c>
      <c r="U3065" s="12" t="s">
        <v>8310</v>
      </c>
      <c r="V3065" t="s">
        <v>8312</v>
      </c>
    </row>
    <row r="3066" spans="1:22" ht="30" hidden="1" x14ac:dyDescent="0.25">
      <c r="A3066">
        <v>3064</v>
      </c>
      <c r="B3066" s="3" t="s">
        <v>3064</v>
      </c>
      <c r="C3066" s="9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f t="shared" si="282"/>
        <v>42330.290972222225</v>
      </c>
      <c r="K3066" s="14"/>
      <c r="L3066">
        <v>1445483246</v>
      </c>
      <c r="M3066" s="14">
        <f t="shared" si="283"/>
        <v>42299.130162037036</v>
      </c>
      <c r="N3066" s="10">
        <f t="shared" si="284"/>
        <v>2015</v>
      </c>
      <c r="O3066" t="b">
        <v>0</v>
      </c>
      <c r="P3066">
        <v>72</v>
      </c>
      <c r="Q3066" s="10">
        <f t="shared" si="281"/>
        <v>11</v>
      </c>
      <c r="R3066" s="10">
        <f t="shared" si="285"/>
        <v>117.65</v>
      </c>
      <c r="S3066" t="b">
        <v>0</v>
      </c>
      <c r="T3066" t="s">
        <v>8301</v>
      </c>
      <c r="U3066" s="12" t="s">
        <v>8310</v>
      </c>
      <c r="V3066" t="s">
        <v>8312</v>
      </c>
    </row>
    <row r="3067" spans="1:22" ht="60" hidden="1" x14ac:dyDescent="0.25">
      <c r="A3067">
        <v>3065</v>
      </c>
      <c r="B3067" s="3" t="s">
        <v>3065</v>
      </c>
      <c r="C3067" s="9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f t="shared" si="282"/>
        <v>41850.055231481485</v>
      </c>
      <c r="K3067" s="14"/>
      <c r="L3067">
        <v>1404523172</v>
      </c>
      <c r="M3067" s="14">
        <f t="shared" si="283"/>
        <v>41825.055231481485</v>
      </c>
      <c r="N3067" s="10">
        <f t="shared" si="284"/>
        <v>2014</v>
      </c>
      <c r="O3067" t="b">
        <v>0</v>
      </c>
      <c r="P3067">
        <v>2</v>
      </c>
      <c r="Q3067" s="10">
        <f t="shared" si="281"/>
        <v>0</v>
      </c>
      <c r="R3067" s="10">
        <f t="shared" si="285"/>
        <v>5</v>
      </c>
      <c r="S3067" t="b">
        <v>0</v>
      </c>
      <c r="T3067" t="s">
        <v>8301</v>
      </c>
      <c r="U3067" s="12" t="s">
        <v>8310</v>
      </c>
      <c r="V3067" t="s">
        <v>8312</v>
      </c>
    </row>
    <row r="3068" spans="1:22" ht="45" hidden="1" x14ac:dyDescent="0.25">
      <c r="A3068">
        <v>3066</v>
      </c>
      <c r="B3068" s="3" t="s">
        <v>3066</v>
      </c>
      <c r="C3068" s="9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f t="shared" si="282"/>
        <v>42561.228437500002</v>
      </c>
      <c r="K3068" s="14"/>
      <c r="L3068">
        <v>1465536537</v>
      </c>
      <c r="M3068" s="14">
        <f t="shared" si="283"/>
        <v>42531.228437500002</v>
      </c>
      <c r="N3068" s="10">
        <f t="shared" si="284"/>
        <v>2016</v>
      </c>
      <c r="O3068" t="b">
        <v>0</v>
      </c>
      <c r="P3068">
        <v>15</v>
      </c>
      <c r="Q3068" s="10">
        <f t="shared" si="281"/>
        <v>12</v>
      </c>
      <c r="R3068" s="10">
        <f t="shared" si="285"/>
        <v>2796.67</v>
      </c>
      <c r="S3068" t="b">
        <v>0</v>
      </c>
      <c r="T3068" t="s">
        <v>8301</v>
      </c>
      <c r="U3068" s="12" t="s">
        <v>8310</v>
      </c>
      <c r="V3068" t="s">
        <v>8312</v>
      </c>
    </row>
    <row r="3069" spans="1:22" ht="60" hidden="1" x14ac:dyDescent="0.25">
      <c r="A3069">
        <v>3067</v>
      </c>
      <c r="B3069" s="3" t="s">
        <v>3067</v>
      </c>
      <c r="C3069" s="9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f t="shared" si="282"/>
        <v>42256.938414351855</v>
      </c>
      <c r="K3069" s="14"/>
      <c r="L3069">
        <v>1439245879</v>
      </c>
      <c r="M3069" s="14">
        <f t="shared" si="283"/>
        <v>42226.938414351855</v>
      </c>
      <c r="N3069" s="10">
        <f t="shared" si="284"/>
        <v>2015</v>
      </c>
      <c r="O3069" t="b">
        <v>0</v>
      </c>
      <c r="P3069">
        <v>1</v>
      </c>
      <c r="Q3069" s="10">
        <f t="shared" si="281"/>
        <v>3</v>
      </c>
      <c r="R3069" s="10">
        <f t="shared" si="285"/>
        <v>200</v>
      </c>
      <c r="S3069" t="b">
        <v>0</v>
      </c>
      <c r="T3069" t="s">
        <v>8301</v>
      </c>
      <c r="U3069" s="12" t="s">
        <v>8310</v>
      </c>
      <c r="V3069" t="s">
        <v>8312</v>
      </c>
    </row>
    <row r="3070" spans="1:22" ht="60" hidden="1" x14ac:dyDescent="0.25">
      <c r="A3070">
        <v>3068</v>
      </c>
      <c r="B3070" s="3" t="s">
        <v>3068</v>
      </c>
      <c r="C3070" s="9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f t="shared" si="282"/>
        <v>42293.691574074073</v>
      </c>
      <c r="K3070" s="14"/>
      <c r="L3070">
        <v>1442421352</v>
      </c>
      <c r="M3070" s="14">
        <f t="shared" si="283"/>
        <v>42263.691574074073</v>
      </c>
      <c r="N3070" s="10">
        <f t="shared" si="284"/>
        <v>2015</v>
      </c>
      <c r="O3070" t="b">
        <v>0</v>
      </c>
      <c r="P3070">
        <v>2</v>
      </c>
      <c r="Q3070" s="10">
        <f t="shared" si="281"/>
        <v>0</v>
      </c>
      <c r="R3070" s="10">
        <f t="shared" si="285"/>
        <v>87.5</v>
      </c>
      <c r="S3070" t="b">
        <v>0</v>
      </c>
      <c r="T3070" t="s">
        <v>8301</v>
      </c>
      <c r="U3070" s="12" t="s">
        <v>8310</v>
      </c>
      <c r="V3070" t="s">
        <v>8312</v>
      </c>
    </row>
    <row r="3071" spans="1:22" ht="60" hidden="1" x14ac:dyDescent="0.25">
      <c r="A3071">
        <v>3069</v>
      </c>
      <c r="B3071" s="3" t="s">
        <v>3069</v>
      </c>
      <c r="C3071" s="9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f t="shared" si="282"/>
        <v>41987.833726851852</v>
      </c>
      <c r="K3071" s="14"/>
      <c r="L3071">
        <v>1415995234</v>
      </c>
      <c r="M3071" s="14">
        <f t="shared" si="283"/>
        <v>41957.833726851852</v>
      </c>
      <c r="N3071" s="10">
        <f t="shared" si="284"/>
        <v>2014</v>
      </c>
      <c r="O3071" t="b">
        <v>0</v>
      </c>
      <c r="P3071">
        <v>7</v>
      </c>
      <c r="Q3071" s="10">
        <f t="shared" si="281"/>
        <v>14</v>
      </c>
      <c r="R3071" s="10">
        <f t="shared" si="285"/>
        <v>20.14</v>
      </c>
      <c r="S3071" t="b">
        <v>0</v>
      </c>
      <c r="T3071" t="s">
        <v>8301</v>
      </c>
      <c r="U3071" s="12" t="s">
        <v>8310</v>
      </c>
      <c r="V3071" t="s">
        <v>8312</v>
      </c>
    </row>
    <row r="3072" spans="1:22" ht="45" hidden="1" x14ac:dyDescent="0.25">
      <c r="A3072">
        <v>3070</v>
      </c>
      <c r="B3072" s="3" t="s">
        <v>3070</v>
      </c>
      <c r="C3072" s="9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f t="shared" si="282"/>
        <v>42711.733437499999</v>
      </c>
      <c r="K3072" s="14"/>
      <c r="L3072">
        <v>1479317769</v>
      </c>
      <c r="M3072" s="14">
        <f t="shared" si="283"/>
        <v>42690.733437499999</v>
      </c>
      <c r="N3072" s="10">
        <f t="shared" si="284"/>
        <v>2016</v>
      </c>
      <c r="O3072" t="b">
        <v>0</v>
      </c>
      <c r="P3072">
        <v>16</v>
      </c>
      <c r="Q3072" s="10">
        <f t="shared" si="281"/>
        <v>3</v>
      </c>
      <c r="R3072" s="10">
        <f t="shared" si="285"/>
        <v>20.88</v>
      </c>
      <c r="S3072" t="b">
        <v>0</v>
      </c>
      <c r="T3072" t="s">
        <v>8301</v>
      </c>
      <c r="U3072" s="12" t="s">
        <v>8310</v>
      </c>
      <c r="V3072" t="s">
        <v>8312</v>
      </c>
    </row>
    <row r="3073" spans="1:22" ht="45" hidden="1" x14ac:dyDescent="0.25">
      <c r="A3073">
        <v>3071</v>
      </c>
      <c r="B3073" s="3" t="s">
        <v>3071</v>
      </c>
      <c r="C3073" s="9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f t="shared" si="282"/>
        <v>42115.249305555553</v>
      </c>
      <c r="K3073" s="14"/>
      <c r="L3073">
        <v>1428082481</v>
      </c>
      <c r="M3073" s="14">
        <f t="shared" si="283"/>
        <v>42097.732418981483</v>
      </c>
      <c r="N3073" s="10">
        <f t="shared" si="284"/>
        <v>2015</v>
      </c>
      <c r="O3073" t="b">
        <v>0</v>
      </c>
      <c r="P3073">
        <v>117</v>
      </c>
      <c r="Q3073" s="10">
        <f t="shared" si="281"/>
        <v>60</v>
      </c>
      <c r="R3073" s="10">
        <f t="shared" si="285"/>
        <v>61.31</v>
      </c>
      <c r="S3073" t="b">
        <v>0</v>
      </c>
      <c r="T3073" t="s">
        <v>8301</v>
      </c>
      <c r="U3073" s="12" t="s">
        <v>8310</v>
      </c>
      <c r="V3073" t="s">
        <v>8312</v>
      </c>
    </row>
    <row r="3074" spans="1:22" ht="60" hidden="1" x14ac:dyDescent="0.25">
      <c r="A3074">
        <v>3072</v>
      </c>
      <c r="B3074" s="3" t="s">
        <v>3072</v>
      </c>
      <c r="C3074" s="9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f t="shared" si="282"/>
        <v>42673.073611111111</v>
      </c>
      <c r="K3074" s="14"/>
      <c r="L3074">
        <v>1476549262</v>
      </c>
      <c r="M3074" s="14">
        <f t="shared" si="283"/>
        <v>42658.690532407403</v>
      </c>
      <c r="N3074" s="10">
        <f t="shared" si="284"/>
        <v>2016</v>
      </c>
      <c r="O3074" t="b">
        <v>0</v>
      </c>
      <c r="P3074">
        <v>2</v>
      </c>
      <c r="Q3074" s="10">
        <f t="shared" ref="Q3074:Q3137" si="286">ROUND(E3074/D3074*100,0)</f>
        <v>0</v>
      </c>
      <c r="R3074" s="10">
        <f t="shared" si="285"/>
        <v>1</v>
      </c>
      <c r="S3074" t="b">
        <v>0</v>
      </c>
      <c r="T3074" t="s">
        <v>8301</v>
      </c>
      <c r="U3074" s="12" t="s">
        <v>8310</v>
      </c>
      <c r="V3074" t="s">
        <v>8312</v>
      </c>
    </row>
    <row r="3075" spans="1:22" ht="45" hidden="1" x14ac:dyDescent="0.25">
      <c r="A3075">
        <v>3073</v>
      </c>
      <c r="B3075" s="3" t="s">
        <v>3073</v>
      </c>
      <c r="C3075" s="9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f t="shared" ref="J3075:J3138" si="287">(((I3075/60)/60/24)+DATE(1970,1,1))</f>
        <v>42169.804861111115</v>
      </c>
      <c r="K3075" s="14"/>
      <c r="L3075">
        <v>1429287900</v>
      </c>
      <c r="M3075" s="14">
        <f t="shared" ref="M3075:M3138" si="288">(((L3075/60)/60/24)+DATE(1970,1,1))</f>
        <v>42111.684027777781</v>
      </c>
      <c r="N3075" s="10">
        <f t="shared" ref="N3075:N3138" si="289">YEAR(M3075)</f>
        <v>2015</v>
      </c>
      <c r="O3075" t="b">
        <v>0</v>
      </c>
      <c r="P3075">
        <v>7</v>
      </c>
      <c r="Q3075" s="10">
        <f t="shared" si="286"/>
        <v>0</v>
      </c>
      <c r="R3075" s="10">
        <f t="shared" ref="R3075:R3138" si="290">IFERROR(ROUND(E3075/P3075,2),0)</f>
        <v>92.14</v>
      </c>
      <c r="S3075" t="b">
        <v>0</v>
      </c>
      <c r="T3075" t="s">
        <v>8301</v>
      </c>
      <c r="U3075" s="12" t="s">
        <v>8310</v>
      </c>
      <c r="V3075" t="s">
        <v>8312</v>
      </c>
    </row>
    <row r="3076" spans="1:22" ht="75" hidden="1" x14ac:dyDescent="0.25">
      <c r="A3076">
        <v>3074</v>
      </c>
      <c r="B3076" s="3" t="s">
        <v>3074</v>
      </c>
      <c r="C3076" s="9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f t="shared" si="287"/>
        <v>42439.571284722217</v>
      </c>
      <c r="K3076" s="14"/>
      <c r="L3076">
        <v>1455025359</v>
      </c>
      <c r="M3076" s="14">
        <f t="shared" si="288"/>
        <v>42409.571284722217</v>
      </c>
      <c r="N3076" s="10">
        <f t="shared" si="289"/>
        <v>2016</v>
      </c>
      <c r="O3076" t="b">
        <v>0</v>
      </c>
      <c r="P3076">
        <v>3</v>
      </c>
      <c r="Q3076" s="10">
        <f t="shared" si="286"/>
        <v>0</v>
      </c>
      <c r="R3076" s="10">
        <f t="shared" si="290"/>
        <v>7.33</v>
      </c>
      <c r="S3076" t="b">
        <v>0</v>
      </c>
      <c r="T3076" t="s">
        <v>8301</v>
      </c>
      <c r="U3076" s="12" t="s">
        <v>8310</v>
      </c>
      <c r="V3076" t="s">
        <v>8312</v>
      </c>
    </row>
    <row r="3077" spans="1:22" ht="45" hidden="1" x14ac:dyDescent="0.25">
      <c r="A3077">
        <v>3075</v>
      </c>
      <c r="B3077" s="3" t="s">
        <v>3075</v>
      </c>
      <c r="C3077" s="9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f t="shared" si="287"/>
        <v>42601.102314814809</v>
      </c>
      <c r="K3077" s="14"/>
      <c r="L3077">
        <v>1467253640</v>
      </c>
      <c r="M3077" s="14">
        <f t="shared" si="288"/>
        <v>42551.102314814809</v>
      </c>
      <c r="N3077" s="10">
        <f t="shared" si="289"/>
        <v>2016</v>
      </c>
      <c r="O3077" t="b">
        <v>0</v>
      </c>
      <c r="P3077">
        <v>20</v>
      </c>
      <c r="Q3077" s="10">
        <f t="shared" si="286"/>
        <v>9</v>
      </c>
      <c r="R3077" s="10">
        <f t="shared" si="290"/>
        <v>64.8</v>
      </c>
      <c r="S3077" t="b">
        <v>0</v>
      </c>
      <c r="T3077" t="s">
        <v>8301</v>
      </c>
      <c r="U3077" s="12" t="s">
        <v>8310</v>
      </c>
      <c r="V3077" t="s">
        <v>8312</v>
      </c>
    </row>
    <row r="3078" spans="1:22" ht="30" hidden="1" x14ac:dyDescent="0.25">
      <c r="A3078">
        <v>3076</v>
      </c>
      <c r="B3078" s="3" t="s">
        <v>3076</v>
      </c>
      <c r="C3078" s="9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f t="shared" si="287"/>
        <v>42286.651886574073</v>
      </c>
      <c r="K3078" s="14"/>
      <c r="L3078">
        <v>1439221123</v>
      </c>
      <c r="M3078" s="14">
        <f t="shared" si="288"/>
        <v>42226.651886574073</v>
      </c>
      <c r="N3078" s="10">
        <f t="shared" si="289"/>
        <v>2015</v>
      </c>
      <c r="O3078" t="b">
        <v>0</v>
      </c>
      <c r="P3078">
        <v>50</v>
      </c>
      <c r="Q3078" s="10">
        <f t="shared" si="286"/>
        <v>15</v>
      </c>
      <c r="R3078" s="10">
        <f t="shared" si="290"/>
        <v>30.12</v>
      </c>
      <c r="S3078" t="b">
        <v>0</v>
      </c>
      <c r="T3078" t="s">
        <v>8301</v>
      </c>
      <c r="U3078" s="12" t="s">
        <v>8310</v>
      </c>
      <c r="V3078" t="s">
        <v>8312</v>
      </c>
    </row>
    <row r="3079" spans="1:22" ht="60" hidden="1" x14ac:dyDescent="0.25">
      <c r="A3079">
        <v>3077</v>
      </c>
      <c r="B3079" s="3" t="s">
        <v>3077</v>
      </c>
      <c r="C3079" s="9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f t="shared" si="287"/>
        <v>42796.956921296296</v>
      </c>
      <c r="K3079" s="14"/>
      <c r="L3079">
        <v>1485903478</v>
      </c>
      <c r="M3079" s="14">
        <f t="shared" si="288"/>
        <v>42766.956921296296</v>
      </c>
      <c r="N3079" s="10">
        <f t="shared" si="289"/>
        <v>2017</v>
      </c>
      <c r="O3079" t="b">
        <v>0</v>
      </c>
      <c r="P3079">
        <v>2</v>
      </c>
      <c r="Q3079" s="10">
        <f t="shared" si="286"/>
        <v>0</v>
      </c>
      <c r="R3079" s="10">
        <f t="shared" si="290"/>
        <v>52.5</v>
      </c>
      <c r="S3079" t="b">
        <v>0</v>
      </c>
      <c r="T3079" t="s">
        <v>8301</v>
      </c>
      <c r="U3079" s="12" t="s">
        <v>8310</v>
      </c>
      <c r="V3079" t="s">
        <v>8312</v>
      </c>
    </row>
    <row r="3080" spans="1:22" ht="60" hidden="1" x14ac:dyDescent="0.25">
      <c r="A3080">
        <v>3078</v>
      </c>
      <c r="B3080" s="3" t="s">
        <v>3078</v>
      </c>
      <c r="C3080" s="9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f t="shared" si="287"/>
        <v>42061.138831018514</v>
      </c>
      <c r="K3080" s="14"/>
      <c r="L3080">
        <v>1422328795</v>
      </c>
      <c r="M3080" s="14">
        <f t="shared" si="288"/>
        <v>42031.138831018514</v>
      </c>
      <c r="N3080" s="10">
        <f t="shared" si="289"/>
        <v>2015</v>
      </c>
      <c r="O3080" t="b">
        <v>0</v>
      </c>
      <c r="P3080">
        <v>3</v>
      </c>
      <c r="Q3080" s="10">
        <f t="shared" si="286"/>
        <v>0</v>
      </c>
      <c r="R3080" s="10">
        <f t="shared" si="290"/>
        <v>23.67</v>
      </c>
      <c r="S3080" t="b">
        <v>0</v>
      </c>
      <c r="T3080" t="s">
        <v>8301</v>
      </c>
      <c r="U3080" s="12" t="s">
        <v>8310</v>
      </c>
      <c r="V3080" t="s">
        <v>8312</v>
      </c>
    </row>
    <row r="3081" spans="1:22" ht="45" hidden="1" x14ac:dyDescent="0.25">
      <c r="A3081">
        <v>3079</v>
      </c>
      <c r="B3081" s="3" t="s">
        <v>3079</v>
      </c>
      <c r="C3081" s="9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f t="shared" si="287"/>
        <v>42085.671701388885</v>
      </c>
      <c r="K3081" s="14"/>
      <c r="L3081">
        <v>1424452035</v>
      </c>
      <c r="M3081" s="14">
        <f t="shared" si="288"/>
        <v>42055.713368055556</v>
      </c>
      <c r="N3081" s="10">
        <f t="shared" si="289"/>
        <v>2015</v>
      </c>
      <c r="O3081" t="b">
        <v>0</v>
      </c>
      <c r="P3081">
        <v>27</v>
      </c>
      <c r="Q3081" s="10">
        <f t="shared" si="286"/>
        <v>1</v>
      </c>
      <c r="R3081" s="10">
        <f t="shared" si="290"/>
        <v>415.78</v>
      </c>
      <c r="S3081" t="b">
        <v>0</v>
      </c>
      <c r="T3081" t="s">
        <v>8301</v>
      </c>
      <c r="U3081" s="12" t="s">
        <v>8310</v>
      </c>
      <c r="V3081" t="s">
        <v>8312</v>
      </c>
    </row>
    <row r="3082" spans="1:22" ht="60" hidden="1" x14ac:dyDescent="0.25">
      <c r="A3082">
        <v>3080</v>
      </c>
      <c r="B3082" s="3" t="s">
        <v>3080</v>
      </c>
      <c r="C3082" s="9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f t="shared" si="287"/>
        <v>42000.0699537037</v>
      </c>
      <c r="K3082" s="14"/>
      <c r="L3082">
        <v>1414456844</v>
      </c>
      <c r="M3082" s="14">
        <f t="shared" si="288"/>
        <v>41940.028287037036</v>
      </c>
      <c r="N3082" s="10">
        <f t="shared" si="289"/>
        <v>2014</v>
      </c>
      <c r="O3082" t="b">
        <v>0</v>
      </c>
      <c r="P3082">
        <v>7</v>
      </c>
      <c r="Q3082" s="10">
        <f t="shared" si="286"/>
        <v>0</v>
      </c>
      <c r="R3082" s="10">
        <f t="shared" si="290"/>
        <v>53.71</v>
      </c>
      <c r="S3082" t="b">
        <v>0</v>
      </c>
      <c r="T3082" t="s">
        <v>8301</v>
      </c>
      <c r="U3082" s="12" t="s">
        <v>8310</v>
      </c>
      <c r="V3082" t="s">
        <v>8312</v>
      </c>
    </row>
    <row r="3083" spans="1:22" ht="60" hidden="1" x14ac:dyDescent="0.25">
      <c r="A3083">
        <v>3081</v>
      </c>
      <c r="B3083" s="3" t="s">
        <v>3081</v>
      </c>
      <c r="C3083" s="9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f t="shared" si="287"/>
        <v>42267.181608796294</v>
      </c>
      <c r="K3083" s="14"/>
      <c r="L3083">
        <v>1440130891</v>
      </c>
      <c r="M3083" s="14">
        <f t="shared" si="288"/>
        <v>42237.181608796294</v>
      </c>
      <c r="N3083" s="10">
        <f t="shared" si="289"/>
        <v>2015</v>
      </c>
      <c r="O3083" t="b">
        <v>0</v>
      </c>
      <c r="P3083">
        <v>5</v>
      </c>
      <c r="Q3083" s="10">
        <f t="shared" si="286"/>
        <v>0</v>
      </c>
      <c r="R3083" s="10">
        <f t="shared" si="290"/>
        <v>420.6</v>
      </c>
      <c r="S3083" t="b">
        <v>0</v>
      </c>
      <c r="T3083" t="s">
        <v>8301</v>
      </c>
      <c r="U3083" s="12" t="s">
        <v>8310</v>
      </c>
      <c r="V3083" t="s">
        <v>8312</v>
      </c>
    </row>
    <row r="3084" spans="1:22" ht="60" hidden="1" x14ac:dyDescent="0.25">
      <c r="A3084">
        <v>3082</v>
      </c>
      <c r="B3084" s="3" t="s">
        <v>3082</v>
      </c>
      <c r="C3084" s="9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f t="shared" si="287"/>
        <v>42323.96465277778</v>
      </c>
      <c r="K3084" s="14"/>
      <c r="L3084">
        <v>1445033346</v>
      </c>
      <c r="M3084" s="14">
        <f t="shared" si="288"/>
        <v>42293.922986111109</v>
      </c>
      <c r="N3084" s="10">
        <f t="shared" si="289"/>
        <v>2015</v>
      </c>
      <c r="O3084" t="b">
        <v>0</v>
      </c>
      <c r="P3084">
        <v>0</v>
      </c>
      <c r="Q3084" s="10">
        <f t="shared" si="286"/>
        <v>0</v>
      </c>
      <c r="R3084" s="10">
        <f t="shared" si="290"/>
        <v>0</v>
      </c>
      <c r="S3084" t="b">
        <v>0</v>
      </c>
      <c r="T3084" t="s">
        <v>8301</v>
      </c>
      <c r="U3084" s="12" t="s">
        <v>8310</v>
      </c>
      <c r="V3084" t="s">
        <v>8312</v>
      </c>
    </row>
    <row r="3085" spans="1:22" ht="75" hidden="1" x14ac:dyDescent="0.25">
      <c r="A3085">
        <v>3083</v>
      </c>
      <c r="B3085" s="3" t="s">
        <v>3083</v>
      </c>
      <c r="C3085" s="9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f t="shared" si="287"/>
        <v>41883.208333333336</v>
      </c>
      <c r="K3085" s="14"/>
      <c r="L3085">
        <v>1406986278</v>
      </c>
      <c r="M3085" s="14">
        <f t="shared" si="288"/>
        <v>41853.563402777778</v>
      </c>
      <c r="N3085" s="10">
        <f t="shared" si="289"/>
        <v>2014</v>
      </c>
      <c r="O3085" t="b">
        <v>0</v>
      </c>
      <c r="P3085">
        <v>3</v>
      </c>
      <c r="Q3085" s="10">
        <f t="shared" si="286"/>
        <v>0</v>
      </c>
      <c r="R3085" s="10">
        <f t="shared" si="290"/>
        <v>18.670000000000002</v>
      </c>
      <c r="S3085" t="b">
        <v>0</v>
      </c>
      <c r="T3085" t="s">
        <v>8301</v>
      </c>
      <c r="U3085" s="12" t="s">
        <v>8310</v>
      </c>
      <c r="V3085" t="s">
        <v>8312</v>
      </c>
    </row>
    <row r="3086" spans="1:22" ht="60" hidden="1" x14ac:dyDescent="0.25">
      <c r="A3086">
        <v>3084</v>
      </c>
      <c r="B3086" s="3" t="s">
        <v>3084</v>
      </c>
      <c r="C3086" s="9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f t="shared" si="287"/>
        <v>42129.783333333333</v>
      </c>
      <c r="K3086" s="14"/>
      <c r="L3086">
        <v>1428340931</v>
      </c>
      <c r="M3086" s="14">
        <f t="shared" si="288"/>
        <v>42100.723738425921</v>
      </c>
      <c r="N3086" s="10">
        <f t="shared" si="289"/>
        <v>2015</v>
      </c>
      <c r="O3086" t="b">
        <v>0</v>
      </c>
      <c r="P3086">
        <v>6</v>
      </c>
      <c r="Q3086" s="10">
        <f t="shared" si="286"/>
        <v>12</v>
      </c>
      <c r="R3086" s="10">
        <f t="shared" si="290"/>
        <v>78.33</v>
      </c>
      <c r="S3086" t="b">
        <v>0</v>
      </c>
      <c r="T3086" t="s">
        <v>8301</v>
      </c>
      <c r="U3086" s="12" t="s">
        <v>8310</v>
      </c>
      <c r="V3086" t="s">
        <v>8312</v>
      </c>
    </row>
    <row r="3087" spans="1:22" ht="60" hidden="1" x14ac:dyDescent="0.25">
      <c r="A3087">
        <v>3085</v>
      </c>
      <c r="B3087" s="3" t="s">
        <v>3085</v>
      </c>
      <c r="C3087" s="9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f t="shared" si="287"/>
        <v>42276.883784722217</v>
      </c>
      <c r="K3087" s="14"/>
      <c r="L3087">
        <v>1440969159</v>
      </c>
      <c r="M3087" s="14">
        <f t="shared" si="288"/>
        <v>42246.883784722217</v>
      </c>
      <c r="N3087" s="10">
        <f t="shared" si="289"/>
        <v>2015</v>
      </c>
      <c r="O3087" t="b">
        <v>0</v>
      </c>
      <c r="P3087">
        <v>9</v>
      </c>
      <c r="Q3087" s="10">
        <f t="shared" si="286"/>
        <v>2</v>
      </c>
      <c r="R3087" s="10">
        <f t="shared" si="290"/>
        <v>67.78</v>
      </c>
      <c r="S3087" t="b">
        <v>0</v>
      </c>
      <c r="T3087" t="s">
        <v>8301</v>
      </c>
      <c r="U3087" s="12" t="s">
        <v>8310</v>
      </c>
      <c r="V3087" t="s">
        <v>8312</v>
      </c>
    </row>
    <row r="3088" spans="1:22" ht="60" hidden="1" x14ac:dyDescent="0.25">
      <c r="A3088">
        <v>3086</v>
      </c>
      <c r="B3088" s="3" t="s">
        <v>3086</v>
      </c>
      <c r="C3088" s="9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f t="shared" si="287"/>
        <v>42233.67082175926</v>
      </c>
      <c r="K3088" s="14"/>
      <c r="L3088">
        <v>1434643559</v>
      </c>
      <c r="M3088" s="14">
        <f t="shared" si="288"/>
        <v>42173.67082175926</v>
      </c>
      <c r="N3088" s="10">
        <f t="shared" si="289"/>
        <v>2015</v>
      </c>
      <c r="O3088" t="b">
        <v>0</v>
      </c>
      <c r="P3088">
        <v>3</v>
      </c>
      <c r="Q3088" s="10">
        <f t="shared" si="286"/>
        <v>0</v>
      </c>
      <c r="R3088" s="10">
        <f t="shared" si="290"/>
        <v>16.670000000000002</v>
      </c>
      <c r="S3088" t="b">
        <v>0</v>
      </c>
      <c r="T3088" t="s">
        <v>8301</v>
      </c>
      <c r="U3088" s="12" t="s">
        <v>8310</v>
      </c>
      <c r="V3088" t="s">
        <v>8312</v>
      </c>
    </row>
    <row r="3089" spans="1:22" ht="60" hidden="1" x14ac:dyDescent="0.25">
      <c r="A3089">
        <v>3087</v>
      </c>
      <c r="B3089" s="3" t="s">
        <v>3087</v>
      </c>
      <c r="C3089" s="9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f t="shared" si="287"/>
        <v>42725.192013888889</v>
      </c>
      <c r="K3089" s="14"/>
      <c r="L3089">
        <v>1477107390</v>
      </c>
      <c r="M3089" s="14">
        <f t="shared" si="288"/>
        <v>42665.150347222225</v>
      </c>
      <c r="N3089" s="10">
        <f t="shared" si="289"/>
        <v>2016</v>
      </c>
      <c r="O3089" t="b">
        <v>0</v>
      </c>
      <c r="P3089">
        <v>2</v>
      </c>
      <c r="Q3089" s="10">
        <f t="shared" si="286"/>
        <v>1</v>
      </c>
      <c r="R3089" s="10">
        <f t="shared" si="290"/>
        <v>62.5</v>
      </c>
      <c r="S3089" t="b">
        <v>0</v>
      </c>
      <c r="T3089" t="s">
        <v>8301</v>
      </c>
      <c r="U3089" s="12" t="s">
        <v>8310</v>
      </c>
      <c r="V3089" t="s">
        <v>8312</v>
      </c>
    </row>
    <row r="3090" spans="1:22" ht="45" hidden="1" x14ac:dyDescent="0.25">
      <c r="A3090">
        <v>3088</v>
      </c>
      <c r="B3090" s="3" t="s">
        <v>3088</v>
      </c>
      <c r="C3090" s="9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f t="shared" si="287"/>
        <v>42012.570138888885</v>
      </c>
      <c r="K3090" s="14"/>
      <c r="L3090">
        <v>1418046247</v>
      </c>
      <c r="M3090" s="14">
        <f t="shared" si="288"/>
        <v>41981.57230324074</v>
      </c>
      <c r="N3090" s="10">
        <f t="shared" si="289"/>
        <v>2014</v>
      </c>
      <c r="O3090" t="b">
        <v>0</v>
      </c>
      <c r="P3090">
        <v>3</v>
      </c>
      <c r="Q3090" s="10">
        <f t="shared" si="286"/>
        <v>0</v>
      </c>
      <c r="R3090" s="10">
        <f t="shared" si="290"/>
        <v>42</v>
      </c>
      <c r="S3090" t="b">
        <v>0</v>
      </c>
      <c r="T3090" t="s">
        <v>8301</v>
      </c>
      <c r="U3090" s="12" t="s">
        <v>8310</v>
      </c>
      <c r="V3090" t="s">
        <v>8312</v>
      </c>
    </row>
    <row r="3091" spans="1:22" ht="45" hidden="1" x14ac:dyDescent="0.25">
      <c r="A3091">
        <v>3089</v>
      </c>
      <c r="B3091" s="3" t="s">
        <v>3089</v>
      </c>
      <c r="C3091" s="9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f t="shared" si="287"/>
        <v>42560.082638888889</v>
      </c>
      <c r="K3091" s="14"/>
      <c r="L3091">
        <v>1465304483</v>
      </c>
      <c r="M3091" s="14">
        <f t="shared" si="288"/>
        <v>42528.542627314819</v>
      </c>
      <c r="N3091" s="10">
        <f t="shared" si="289"/>
        <v>2016</v>
      </c>
      <c r="O3091" t="b">
        <v>0</v>
      </c>
      <c r="P3091">
        <v>45</v>
      </c>
      <c r="Q3091" s="10">
        <f t="shared" si="286"/>
        <v>23</v>
      </c>
      <c r="R3091" s="10">
        <f t="shared" si="290"/>
        <v>130.09</v>
      </c>
      <c r="S3091" t="b">
        <v>0</v>
      </c>
      <c r="T3091" t="s">
        <v>8301</v>
      </c>
      <c r="U3091" s="12" t="s">
        <v>8310</v>
      </c>
      <c r="V3091" t="s">
        <v>8312</v>
      </c>
    </row>
    <row r="3092" spans="1:22" ht="60" hidden="1" x14ac:dyDescent="0.25">
      <c r="A3092">
        <v>3090</v>
      </c>
      <c r="B3092" s="3" t="s">
        <v>3090</v>
      </c>
      <c r="C3092" s="9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f t="shared" si="287"/>
        <v>42125.777141203704</v>
      </c>
      <c r="K3092" s="14"/>
      <c r="L3092">
        <v>1425325145</v>
      </c>
      <c r="M3092" s="14">
        <f t="shared" si="288"/>
        <v>42065.818807870368</v>
      </c>
      <c r="N3092" s="10">
        <f t="shared" si="289"/>
        <v>2015</v>
      </c>
      <c r="O3092" t="b">
        <v>0</v>
      </c>
      <c r="P3092">
        <v>9</v>
      </c>
      <c r="Q3092" s="10">
        <f t="shared" si="286"/>
        <v>5</v>
      </c>
      <c r="R3092" s="10">
        <f t="shared" si="290"/>
        <v>1270.22</v>
      </c>
      <c r="S3092" t="b">
        <v>0</v>
      </c>
      <c r="T3092" t="s">
        <v>8301</v>
      </c>
      <c r="U3092" s="12" t="s">
        <v>8310</v>
      </c>
      <c r="V3092" t="s">
        <v>8312</v>
      </c>
    </row>
    <row r="3093" spans="1:22" ht="60" hidden="1" x14ac:dyDescent="0.25">
      <c r="A3093">
        <v>3091</v>
      </c>
      <c r="B3093" s="3" t="s">
        <v>3091</v>
      </c>
      <c r="C3093" s="9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f t="shared" si="287"/>
        <v>42596.948414351849</v>
      </c>
      <c r="K3093" s="14"/>
      <c r="L3093">
        <v>1468622743</v>
      </c>
      <c r="M3093" s="14">
        <f t="shared" si="288"/>
        <v>42566.948414351849</v>
      </c>
      <c r="N3093" s="10">
        <f t="shared" si="289"/>
        <v>2016</v>
      </c>
      <c r="O3093" t="b">
        <v>0</v>
      </c>
      <c r="P3093">
        <v>9</v>
      </c>
      <c r="Q3093" s="10">
        <f t="shared" si="286"/>
        <v>16</v>
      </c>
      <c r="R3093" s="10">
        <f t="shared" si="290"/>
        <v>88.44</v>
      </c>
      <c r="S3093" t="b">
        <v>0</v>
      </c>
      <c r="T3093" t="s">
        <v>8301</v>
      </c>
      <c r="U3093" s="12" t="s">
        <v>8310</v>
      </c>
      <c r="V3093" t="s">
        <v>8312</v>
      </c>
    </row>
    <row r="3094" spans="1:22" ht="45" hidden="1" x14ac:dyDescent="0.25">
      <c r="A3094">
        <v>3092</v>
      </c>
      <c r="B3094" s="3" t="s">
        <v>3092</v>
      </c>
      <c r="C3094" s="9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f t="shared" si="287"/>
        <v>42292.916666666672</v>
      </c>
      <c r="K3094" s="14"/>
      <c r="L3094">
        <v>1441723912</v>
      </c>
      <c r="M3094" s="14">
        <f t="shared" si="288"/>
        <v>42255.619351851856</v>
      </c>
      <c r="N3094" s="10">
        <f t="shared" si="289"/>
        <v>2015</v>
      </c>
      <c r="O3094" t="b">
        <v>0</v>
      </c>
      <c r="P3094">
        <v>21</v>
      </c>
      <c r="Q3094" s="10">
        <f t="shared" si="286"/>
        <v>1</v>
      </c>
      <c r="R3094" s="10">
        <f t="shared" si="290"/>
        <v>56.34</v>
      </c>
      <c r="S3094" t="b">
        <v>0</v>
      </c>
      <c r="T3094" t="s">
        <v>8301</v>
      </c>
      <c r="U3094" s="12" t="s">
        <v>8310</v>
      </c>
      <c r="V3094" t="s">
        <v>8312</v>
      </c>
    </row>
    <row r="3095" spans="1:22" ht="60" hidden="1" x14ac:dyDescent="0.25">
      <c r="A3095">
        <v>3093</v>
      </c>
      <c r="B3095" s="3" t="s">
        <v>3093</v>
      </c>
      <c r="C3095" s="9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f t="shared" si="287"/>
        <v>41791.165972222225</v>
      </c>
      <c r="K3095" s="14"/>
      <c r="L3095">
        <v>1398980941</v>
      </c>
      <c r="M3095" s="14">
        <f t="shared" si="288"/>
        <v>41760.909039351849</v>
      </c>
      <c r="N3095" s="10">
        <f t="shared" si="289"/>
        <v>2014</v>
      </c>
      <c r="O3095" t="b">
        <v>0</v>
      </c>
      <c r="P3095">
        <v>17</v>
      </c>
      <c r="Q3095" s="10">
        <f t="shared" si="286"/>
        <v>23</v>
      </c>
      <c r="R3095" s="10">
        <f t="shared" si="290"/>
        <v>53.53</v>
      </c>
      <c r="S3095" t="b">
        <v>0</v>
      </c>
      <c r="T3095" t="s">
        <v>8301</v>
      </c>
      <c r="U3095" s="12" t="s">
        <v>8310</v>
      </c>
      <c r="V3095" t="s">
        <v>8312</v>
      </c>
    </row>
    <row r="3096" spans="1:22" ht="45" hidden="1" x14ac:dyDescent="0.25">
      <c r="A3096">
        <v>3094</v>
      </c>
      <c r="B3096" s="3" t="s">
        <v>3094</v>
      </c>
      <c r="C3096" s="9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f t="shared" si="287"/>
        <v>42267.795787037037</v>
      </c>
      <c r="K3096" s="14"/>
      <c r="L3096">
        <v>1437591956</v>
      </c>
      <c r="M3096" s="14">
        <f t="shared" si="288"/>
        <v>42207.795787037037</v>
      </c>
      <c r="N3096" s="10">
        <f t="shared" si="289"/>
        <v>2015</v>
      </c>
      <c r="O3096" t="b">
        <v>0</v>
      </c>
      <c r="P3096">
        <v>1</v>
      </c>
      <c r="Q3096" s="10">
        <f t="shared" si="286"/>
        <v>0</v>
      </c>
      <c r="R3096" s="10">
        <f t="shared" si="290"/>
        <v>25</v>
      </c>
      <c r="S3096" t="b">
        <v>0</v>
      </c>
      <c r="T3096" t="s">
        <v>8301</v>
      </c>
      <c r="U3096" s="12" t="s">
        <v>8310</v>
      </c>
      <c r="V3096" t="s">
        <v>8312</v>
      </c>
    </row>
    <row r="3097" spans="1:22" ht="45" hidden="1" x14ac:dyDescent="0.25">
      <c r="A3097">
        <v>3095</v>
      </c>
      <c r="B3097" s="3" t="s">
        <v>3095</v>
      </c>
      <c r="C3097" s="9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f t="shared" si="287"/>
        <v>42583.025231481486</v>
      </c>
      <c r="K3097" s="14"/>
      <c r="L3097">
        <v>1464827780</v>
      </c>
      <c r="M3097" s="14">
        <f t="shared" si="288"/>
        <v>42523.025231481486</v>
      </c>
      <c r="N3097" s="10">
        <f t="shared" si="289"/>
        <v>2016</v>
      </c>
      <c r="O3097" t="b">
        <v>0</v>
      </c>
      <c r="P3097">
        <v>1</v>
      </c>
      <c r="Q3097" s="10">
        <f t="shared" si="286"/>
        <v>0</v>
      </c>
      <c r="R3097" s="10">
        <f t="shared" si="290"/>
        <v>50</v>
      </c>
      <c r="S3097" t="b">
        <v>0</v>
      </c>
      <c r="T3097" t="s">
        <v>8301</v>
      </c>
      <c r="U3097" s="12" t="s">
        <v>8310</v>
      </c>
      <c r="V3097" t="s">
        <v>8312</v>
      </c>
    </row>
    <row r="3098" spans="1:22" ht="45" hidden="1" x14ac:dyDescent="0.25">
      <c r="A3098">
        <v>3096</v>
      </c>
      <c r="B3098" s="3" t="s">
        <v>3096</v>
      </c>
      <c r="C3098" s="9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f t="shared" si="287"/>
        <v>42144.825532407413</v>
      </c>
      <c r="K3098" s="14"/>
      <c r="L3098">
        <v>1429559326</v>
      </c>
      <c r="M3098" s="14">
        <f t="shared" si="288"/>
        <v>42114.825532407413</v>
      </c>
      <c r="N3098" s="10">
        <f t="shared" si="289"/>
        <v>2015</v>
      </c>
      <c r="O3098" t="b">
        <v>0</v>
      </c>
      <c r="P3098">
        <v>14</v>
      </c>
      <c r="Q3098" s="10">
        <f t="shared" si="286"/>
        <v>4</v>
      </c>
      <c r="R3098" s="10">
        <f t="shared" si="290"/>
        <v>56.79</v>
      </c>
      <c r="S3098" t="b">
        <v>0</v>
      </c>
      <c r="T3098" t="s">
        <v>8301</v>
      </c>
      <c r="U3098" s="12" t="s">
        <v>8310</v>
      </c>
      <c r="V3098" t="s">
        <v>8312</v>
      </c>
    </row>
    <row r="3099" spans="1:22" ht="60" hidden="1" x14ac:dyDescent="0.25">
      <c r="A3099">
        <v>3097</v>
      </c>
      <c r="B3099" s="3" t="s">
        <v>3097</v>
      </c>
      <c r="C3099" s="9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f t="shared" si="287"/>
        <v>42650.583333333328</v>
      </c>
      <c r="K3099" s="14"/>
      <c r="L3099">
        <v>1474027501</v>
      </c>
      <c r="M3099" s="14">
        <f t="shared" si="288"/>
        <v>42629.503483796296</v>
      </c>
      <c r="N3099" s="10">
        <f t="shared" si="289"/>
        <v>2016</v>
      </c>
      <c r="O3099" t="b">
        <v>0</v>
      </c>
      <c r="P3099">
        <v>42</v>
      </c>
      <c r="Q3099" s="10">
        <f t="shared" si="286"/>
        <v>17</v>
      </c>
      <c r="R3099" s="10">
        <f t="shared" si="290"/>
        <v>40.83</v>
      </c>
      <c r="S3099" t="b">
        <v>0</v>
      </c>
      <c r="T3099" t="s">
        <v>8301</v>
      </c>
      <c r="U3099" s="12" t="s">
        <v>8310</v>
      </c>
      <c r="V3099" t="s">
        <v>8312</v>
      </c>
    </row>
    <row r="3100" spans="1:22" ht="60" hidden="1" x14ac:dyDescent="0.25">
      <c r="A3100">
        <v>3098</v>
      </c>
      <c r="B3100" s="3" t="s">
        <v>3098</v>
      </c>
      <c r="C3100" s="9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f t="shared" si="287"/>
        <v>42408.01180555555</v>
      </c>
      <c r="K3100" s="14"/>
      <c r="L3100">
        <v>1450724449</v>
      </c>
      <c r="M3100" s="14">
        <f t="shared" si="288"/>
        <v>42359.792233796295</v>
      </c>
      <c r="N3100" s="10">
        <f t="shared" si="289"/>
        <v>2015</v>
      </c>
      <c r="O3100" t="b">
        <v>0</v>
      </c>
      <c r="P3100">
        <v>27</v>
      </c>
      <c r="Q3100" s="10">
        <f t="shared" si="286"/>
        <v>4</v>
      </c>
      <c r="R3100" s="10">
        <f t="shared" si="290"/>
        <v>65.11</v>
      </c>
      <c r="S3100" t="b">
        <v>0</v>
      </c>
      <c r="T3100" t="s">
        <v>8301</v>
      </c>
      <c r="U3100" s="12" t="s">
        <v>8310</v>
      </c>
      <c r="V3100" t="s">
        <v>8312</v>
      </c>
    </row>
    <row r="3101" spans="1:22" ht="60" hidden="1" x14ac:dyDescent="0.25">
      <c r="A3101">
        <v>3099</v>
      </c>
      <c r="B3101" s="3" t="s">
        <v>3099</v>
      </c>
      <c r="C3101" s="9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f t="shared" si="287"/>
        <v>42412.189710648148</v>
      </c>
      <c r="K3101" s="14"/>
      <c r="L3101">
        <v>1452659591</v>
      </c>
      <c r="M3101" s="14">
        <f t="shared" si="288"/>
        <v>42382.189710648148</v>
      </c>
      <c r="N3101" s="10">
        <f t="shared" si="289"/>
        <v>2016</v>
      </c>
      <c r="O3101" t="b">
        <v>0</v>
      </c>
      <c r="P3101">
        <v>5</v>
      </c>
      <c r="Q3101" s="10">
        <f t="shared" si="286"/>
        <v>14</v>
      </c>
      <c r="R3101" s="10">
        <f t="shared" si="290"/>
        <v>55.6</v>
      </c>
      <c r="S3101" t="b">
        <v>0</v>
      </c>
      <c r="T3101" t="s">
        <v>8301</v>
      </c>
      <c r="U3101" s="12" t="s">
        <v>8310</v>
      </c>
      <c r="V3101" t="s">
        <v>8312</v>
      </c>
    </row>
    <row r="3102" spans="1:22" ht="60" hidden="1" x14ac:dyDescent="0.25">
      <c r="A3102">
        <v>3100</v>
      </c>
      <c r="B3102" s="3" t="s">
        <v>3100</v>
      </c>
      <c r="C3102" s="9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f t="shared" si="287"/>
        <v>41932.622395833336</v>
      </c>
      <c r="K3102" s="14"/>
      <c r="L3102">
        <v>1411224975</v>
      </c>
      <c r="M3102" s="14">
        <f t="shared" si="288"/>
        <v>41902.622395833336</v>
      </c>
      <c r="N3102" s="10">
        <f t="shared" si="289"/>
        <v>2014</v>
      </c>
      <c r="O3102" t="b">
        <v>0</v>
      </c>
      <c r="P3102">
        <v>13</v>
      </c>
      <c r="Q3102" s="10">
        <f t="shared" si="286"/>
        <v>15</v>
      </c>
      <c r="R3102" s="10">
        <f t="shared" si="290"/>
        <v>140.54</v>
      </c>
      <c r="S3102" t="b">
        <v>0</v>
      </c>
      <c r="T3102" t="s">
        <v>8301</v>
      </c>
      <c r="U3102" s="12" t="s">
        <v>8310</v>
      </c>
      <c r="V3102" t="s">
        <v>8312</v>
      </c>
    </row>
    <row r="3103" spans="1:22" ht="60" hidden="1" x14ac:dyDescent="0.25">
      <c r="A3103">
        <v>3101</v>
      </c>
      <c r="B3103" s="3" t="s">
        <v>3101</v>
      </c>
      <c r="C3103" s="9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f t="shared" si="287"/>
        <v>42201.330555555556</v>
      </c>
      <c r="K3103" s="14"/>
      <c r="L3103">
        <v>1434445937</v>
      </c>
      <c r="M3103" s="14">
        <f t="shared" si="288"/>
        <v>42171.383530092593</v>
      </c>
      <c r="N3103" s="10">
        <f t="shared" si="289"/>
        <v>2015</v>
      </c>
      <c r="O3103" t="b">
        <v>0</v>
      </c>
      <c r="P3103">
        <v>12</v>
      </c>
      <c r="Q3103" s="10">
        <f t="shared" si="286"/>
        <v>12</v>
      </c>
      <c r="R3103" s="10">
        <f t="shared" si="290"/>
        <v>25</v>
      </c>
      <c r="S3103" t="b">
        <v>0</v>
      </c>
      <c r="T3103" t="s">
        <v>8301</v>
      </c>
      <c r="U3103" s="12" t="s">
        <v>8310</v>
      </c>
      <c r="V3103" t="s">
        <v>8312</v>
      </c>
    </row>
    <row r="3104" spans="1:22" ht="60" hidden="1" x14ac:dyDescent="0.25">
      <c r="A3104">
        <v>3102</v>
      </c>
      <c r="B3104" s="3" t="s">
        <v>3102</v>
      </c>
      <c r="C3104" s="9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f t="shared" si="287"/>
        <v>42605.340486111112</v>
      </c>
      <c r="K3104" s="14"/>
      <c r="L3104">
        <v>1467619818</v>
      </c>
      <c r="M3104" s="14">
        <f t="shared" si="288"/>
        <v>42555.340486111112</v>
      </c>
      <c r="N3104" s="10">
        <f t="shared" si="289"/>
        <v>2016</v>
      </c>
      <c r="O3104" t="b">
        <v>0</v>
      </c>
      <c r="P3104">
        <v>90</v>
      </c>
      <c r="Q3104" s="10">
        <f t="shared" si="286"/>
        <v>39</v>
      </c>
      <c r="R3104" s="10">
        <f t="shared" si="290"/>
        <v>69.53</v>
      </c>
      <c r="S3104" t="b">
        <v>0</v>
      </c>
      <c r="T3104" t="s">
        <v>8301</v>
      </c>
      <c r="U3104" s="12" t="s">
        <v>8310</v>
      </c>
      <c r="V3104" t="s">
        <v>8312</v>
      </c>
    </row>
    <row r="3105" spans="1:22" ht="30" hidden="1" x14ac:dyDescent="0.25">
      <c r="A3105">
        <v>3103</v>
      </c>
      <c r="B3105" s="3" t="s">
        <v>3103</v>
      </c>
      <c r="C3105" s="9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f t="shared" si="287"/>
        <v>42167.156319444446</v>
      </c>
      <c r="K3105" s="14"/>
      <c r="L3105">
        <v>1428896706</v>
      </c>
      <c r="M3105" s="14">
        <f t="shared" si="288"/>
        <v>42107.156319444446</v>
      </c>
      <c r="N3105" s="10">
        <f t="shared" si="289"/>
        <v>2015</v>
      </c>
      <c r="O3105" t="b">
        <v>0</v>
      </c>
      <c r="P3105">
        <v>2</v>
      </c>
      <c r="Q3105" s="10">
        <f t="shared" si="286"/>
        <v>0</v>
      </c>
      <c r="R3105" s="10">
        <f t="shared" si="290"/>
        <v>5.5</v>
      </c>
      <c r="S3105" t="b">
        <v>0</v>
      </c>
      <c r="T3105" t="s">
        <v>8301</v>
      </c>
      <c r="U3105" s="12" t="s">
        <v>8310</v>
      </c>
      <c r="V3105" t="s">
        <v>8312</v>
      </c>
    </row>
    <row r="3106" spans="1:22" ht="60" hidden="1" x14ac:dyDescent="0.25">
      <c r="A3106">
        <v>3104</v>
      </c>
      <c r="B3106" s="3" t="s">
        <v>3104</v>
      </c>
      <c r="C3106" s="9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f t="shared" si="287"/>
        <v>42038.083333333328</v>
      </c>
      <c r="K3106" s="14"/>
      <c r="L3106">
        <v>1420235311</v>
      </c>
      <c r="M3106" s="14">
        <f t="shared" si="288"/>
        <v>42006.908692129626</v>
      </c>
      <c r="N3106" s="10">
        <f t="shared" si="289"/>
        <v>2015</v>
      </c>
      <c r="O3106" t="b">
        <v>0</v>
      </c>
      <c r="P3106">
        <v>5</v>
      </c>
      <c r="Q3106" s="10">
        <f t="shared" si="286"/>
        <v>30</v>
      </c>
      <c r="R3106" s="10">
        <f t="shared" si="290"/>
        <v>237</v>
      </c>
      <c r="S3106" t="b">
        <v>0</v>
      </c>
      <c r="T3106" t="s">
        <v>8301</v>
      </c>
      <c r="U3106" s="12" t="s">
        <v>8310</v>
      </c>
      <c r="V3106" t="s">
        <v>8312</v>
      </c>
    </row>
    <row r="3107" spans="1:22" ht="45" hidden="1" x14ac:dyDescent="0.25">
      <c r="A3107">
        <v>3105</v>
      </c>
      <c r="B3107" s="3" t="s">
        <v>3105</v>
      </c>
      <c r="C3107" s="9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f t="shared" si="287"/>
        <v>41931.208333333336</v>
      </c>
      <c r="K3107" s="14"/>
      <c r="L3107">
        <v>1408986916</v>
      </c>
      <c r="M3107" s="14">
        <f t="shared" si="288"/>
        <v>41876.718935185185</v>
      </c>
      <c r="N3107" s="10">
        <f t="shared" si="289"/>
        <v>2014</v>
      </c>
      <c r="O3107" t="b">
        <v>0</v>
      </c>
      <c r="P3107">
        <v>31</v>
      </c>
      <c r="Q3107" s="10">
        <f t="shared" si="286"/>
        <v>42</v>
      </c>
      <c r="R3107" s="10">
        <f t="shared" si="290"/>
        <v>79.87</v>
      </c>
      <c r="S3107" t="b">
        <v>0</v>
      </c>
      <c r="T3107" t="s">
        <v>8301</v>
      </c>
      <c r="U3107" s="12" t="s">
        <v>8310</v>
      </c>
      <c r="V3107" t="s">
        <v>8312</v>
      </c>
    </row>
    <row r="3108" spans="1:22" ht="60" hidden="1" x14ac:dyDescent="0.25">
      <c r="A3108">
        <v>3106</v>
      </c>
      <c r="B3108" s="3" t="s">
        <v>3106</v>
      </c>
      <c r="C3108" s="9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f t="shared" si="287"/>
        <v>42263.916666666672</v>
      </c>
      <c r="K3108" s="14"/>
      <c r="L3108">
        <v>1440497876</v>
      </c>
      <c r="M3108" s="14">
        <f t="shared" si="288"/>
        <v>42241.429120370376</v>
      </c>
      <c r="N3108" s="10">
        <f t="shared" si="289"/>
        <v>2015</v>
      </c>
      <c r="O3108" t="b">
        <v>0</v>
      </c>
      <c r="P3108">
        <v>4</v>
      </c>
      <c r="Q3108" s="10">
        <f t="shared" si="286"/>
        <v>4</v>
      </c>
      <c r="R3108" s="10">
        <f t="shared" si="290"/>
        <v>10.25</v>
      </c>
      <c r="S3108" t="b">
        <v>0</v>
      </c>
      <c r="T3108" t="s">
        <v>8301</v>
      </c>
      <c r="U3108" s="12" t="s">
        <v>8310</v>
      </c>
      <c r="V3108" t="s">
        <v>8312</v>
      </c>
    </row>
    <row r="3109" spans="1:22" ht="60" hidden="1" x14ac:dyDescent="0.25">
      <c r="A3109">
        <v>3107</v>
      </c>
      <c r="B3109" s="3" t="s">
        <v>3107</v>
      </c>
      <c r="C3109" s="9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f t="shared" si="287"/>
        <v>42135.814247685179</v>
      </c>
      <c r="K3109" s="14"/>
      <c r="L3109">
        <v>1430767951</v>
      </c>
      <c r="M3109" s="14">
        <f t="shared" si="288"/>
        <v>42128.814247685179</v>
      </c>
      <c r="N3109" s="10">
        <f t="shared" si="289"/>
        <v>2015</v>
      </c>
      <c r="O3109" t="b">
        <v>0</v>
      </c>
      <c r="P3109">
        <v>29</v>
      </c>
      <c r="Q3109" s="10">
        <f t="shared" si="286"/>
        <v>20</v>
      </c>
      <c r="R3109" s="10">
        <f t="shared" si="290"/>
        <v>272.58999999999997</v>
      </c>
      <c r="S3109" t="b">
        <v>0</v>
      </c>
      <c r="T3109" t="s">
        <v>8301</v>
      </c>
      <c r="U3109" s="12" t="s">
        <v>8310</v>
      </c>
      <c r="V3109" t="s">
        <v>8312</v>
      </c>
    </row>
    <row r="3110" spans="1:22" ht="30" hidden="1" x14ac:dyDescent="0.25">
      <c r="A3110">
        <v>3108</v>
      </c>
      <c r="B3110" s="3" t="s">
        <v>3108</v>
      </c>
      <c r="C3110" s="9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f t="shared" si="287"/>
        <v>42122.638819444444</v>
      </c>
      <c r="K3110" s="14"/>
      <c r="L3110">
        <v>1425053994</v>
      </c>
      <c r="M3110" s="14">
        <f t="shared" si="288"/>
        <v>42062.680486111116</v>
      </c>
      <c r="N3110" s="10">
        <f t="shared" si="289"/>
        <v>2015</v>
      </c>
      <c r="O3110" t="b">
        <v>0</v>
      </c>
      <c r="P3110">
        <v>2</v>
      </c>
      <c r="Q3110" s="10">
        <f t="shared" si="286"/>
        <v>0</v>
      </c>
      <c r="R3110" s="10">
        <f t="shared" si="290"/>
        <v>13</v>
      </c>
      <c r="S3110" t="b">
        <v>0</v>
      </c>
      <c r="T3110" t="s">
        <v>8301</v>
      </c>
      <c r="U3110" s="12" t="s">
        <v>8310</v>
      </c>
      <c r="V3110" t="s">
        <v>8312</v>
      </c>
    </row>
    <row r="3111" spans="1:22" ht="60" hidden="1" x14ac:dyDescent="0.25">
      <c r="A3111">
        <v>3109</v>
      </c>
      <c r="B3111" s="3" t="s">
        <v>3109</v>
      </c>
      <c r="C3111" s="9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f t="shared" si="287"/>
        <v>41879.125115740739</v>
      </c>
      <c r="K3111" s="14"/>
      <c r="L3111">
        <v>1406170810</v>
      </c>
      <c r="M3111" s="14">
        <f t="shared" si="288"/>
        <v>41844.125115740739</v>
      </c>
      <c r="N3111" s="10">
        <f t="shared" si="289"/>
        <v>2014</v>
      </c>
      <c r="O3111" t="b">
        <v>0</v>
      </c>
      <c r="P3111">
        <v>114</v>
      </c>
      <c r="Q3111" s="10">
        <f t="shared" si="286"/>
        <v>25</v>
      </c>
      <c r="R3111" s="10">
        <f t="shared" si="290"/>
        <v>58.18</v>
      </c>
      <c r="S3111" t="b">
        <v>0</v>
      </c>
      <c r="T3111" t="s">
        <v>8301</v>
      </c>
      <c r="U3111" s="12" t="s">
        <v>8310</v>
      </c>
      <c r="V3111" t="s">
        <v>8312</v>
      </c>
    </row>
    <row r="3112" spans="1:22" ht="45" hidden="1" x14ac:dyDescent="0.25">
      <c r="A3112">
        <v>3110</v>
      </c>
      <c r="B3112" s="3" t="s">
        <v>3110</v>
      </c>
      <c r="C3112" s="9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f t="shared" si="287"/>
        <v>42785.031469907408</v>
      </c>
      <c r="K3112" s="14"/>
      <c r="L3112">
        <v>1484009119</v>
      </c>
      <c r="M3112" s="14">
        <f t="shared" si="288"/>
        <v>42745.031469907408</v>
      </c>
      <c r="N3112" s="10">
        <f t="shared" si="289"/>
        <v>2017</v>
      </c>
      <c r="O3112" t="b">
        <v>0</v>
      </c>
      <c r="P3112">
        <v>1</v>
      </c>
      <c r="Q3112" s="10">
        <f t="shared" si="286"/>
        <v>0</v>
      </c>
      <c r="R3112" s="10">
        <f t="shared" si="290"/>
        <v>10</v>
      </c>
      <c r="S3112" t="b">
        <v>0</v>
      </c>
      <c r="T3112" t="s">
        <v>8301</v>
      </c>
      <c r="U3112" s="12" t="s">
        <v>8310</v>
      </c>
      <c r="V3112" t="s">
        <v>8312</v>
      </c>
    </row>
    <row r="3113" spans="1:22" ht="45" hidden="1" x14ac:dyDescent="0.25">
      <c r="A3113">
        <v>3111</v>
      </c>
      <c r="B3113" s="3" t="s">
        <v>3111</v>
      </c>
      <c r="C3113" s="9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f t="shared" si="287"/>
        <v>41916.595138888886</v>
      </c>
      <c r="K3113" s="14"/>
      <c r="L3113">
        <v>1409753820</v>
      </c>
      <c r="M3113" s="14">
        <f t="shared" si="288"/>
        <v>41885.595138888886</v>
      </c>
      <c r="N3113" s="10">
        <f t="shared" si="289"/>
        <v>2014</v>
      </c>
      <c r="O3113" t="b">
        <v>0</v>
      </c>
      <c r="P3113">
        <v>76</v>
      </c>
      <c r="Q3113" s="10">
        <f t="shared" si="286"/>
        <v>27</v>
      </c>
      <c r="R3113" s="10">
        <f t="shared" si="290"/>
        <v>70.11</v>
      </c>
      <c r="S3113" t="b">
        <v>0</v>
      </c>
      <c r="T3113" t="s">
        <v>8301</v>
      </c>
      <c r="U3113" s="12" t="s">
        <v>8310</v>
      </c>
      <c r="V3113" t="s">
        <v>8312</v>
      </c>
    </row>
    <row r="3114" spans="1:22" ht="60" hidden="1" x14ac:dyDescent="0.25">
      <c r="A3114">
        <v>3112</v>
      </c>
      <c r="B3114" s="3" t="s">
        <v>3112</v>
      </c>
      <c r="C3114" s="9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f t="shared" si="287"/>
        <v>42675.121921296297</v>
      </c>
      <c r="K3114" s="14"/>
      <c r="L3114">
        <v>1472784934</v>
      </c>
      <c r="M3114" s="14">
        <f t="shared" si="288"/>
        <v>42615.121921296297</v>
      </c>
      <c r="N3114" s="10">
        <f t="shared" si="289"/>
        <v>2016</v>
      </c>
      <c r="O3114" t="b">
        <v>0</v>
      </c>
      <c r="P3114">
        <v>9</v>
      </c>
      <c r="Q3114" s="10">
        <f t="shared" si="286"/>
        <v>5</v>
      </c>
      <c r="R3114" s="10">
        <f t="shared" si="290"/>
        <v>57.89</v>
      </c>
      <c r="S3114" t="b">
        <v>0</v>
      </c>
      <c r="T3114" t="s">
        <v>8301</v>
      </c>
      <c r="U3114" s="12" t="s">
        <v>8310</v>
      </c>
      <c r="V3114" t="s">
        <v>8312</v>
      </c>
    </row>
    <row r="3115" spans="1:22" ht="60" hidden="1" x14ac:dyDescent="0.25">
      <c r="A3115">
        <v>3113</v>
      </c>
      <c r="B3115" s="3" t="s">
        <v>3113</v>
      </c>
      <c r="C3115" s="9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f t="shared" si="287"/>
        <v>42111.731273148151</v>
      </c>
      <c r="K3115" s="14"/>
      <c r="L3115">
        <v>1426699982</v>
      </c>
      <c r="M3115" s="14">
        <f t="shared" si="288"/>
        <v>42081.731273148151</v>
      </c>
      <c r="N3115" s="10">
        <f t="shared" si="289"/>
        <v>2015</v>
      </c>
      <c r="O3115" t="b">
        <v>0</v>
      </c>
      <c r="P3115">
        <v>37</v>
      </c>
      <c r="Q3115" s="10">
        <f t="shared" si="286"/>
        <v>4</v>
      </c>
      <c r="R3115" s="10">
        <f t="shared" si="290"/>
        <v>125.27</v>
      </c>
      <c r="S3115" t="b">
        <v>0</v>
      </c>
      <c r="T3115" t="s">
        <v>8301</v>
      </c>
      <c r="U3115" s="12" t="s">
        <v>8310</v>
      </c>
      <c r="V3115" t="s">
        <v>8312</v>
      </c>
    </row>
    <row r="3116" spans="1:22" ht="60" hidden="1" x14ac:dyDescent="0.25">
      <c r="A3116">
        <v>3114</v>
      </c>
      <c r="B3116" s="3" t="s">
        <v>3114</v>
      </c>
      <c r="C3116" s="9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f t="shared" si="287"/>
        <v>41903.632523148146</v>
      </c>
      <c r="K3116" s="14"/>
      <c r="L3116">
        <v>1406128250</v>
      </c>
      <c r="M3116" s="14">
        <f t="shared" si="288"/>
        <v>41843.632523148146</v>
      </c>
      <c r="N3116" s="10">
        <f t="shared" si="289"/>
        <v>2014</v>
      </c>
      <c r="O3116" t="b">
        <v>0</v>
      </c>
      <c r="P3116">
        <v>0</v>
      </c>
      <c r="Q3116" s="10">
        <f t="shared" si="286"/>
        <v>0</v>
      </c>
      <c r="R3116" s="10">
        <f t="shared" si="290"/>
        <v>0</v>
      </c>
      <c r="S3116" t="b">
        <v>0</v>
      </c>
      <c r="T3116" t="s">
        <v>8301</v>
      </c>
      <c r="U3116" s="12" t="s">
        <v>8310</v>
      </c>
      <c r="V3116" t="s">
        <v>8312</v>
      </c>
    </row>
    <row r="3117" spans="1:22" ht="60" hidden="1" x14ac:dyDescent="0.25">
      <c r="A3117">
        <v>3115</v>
      </c>
      <c r="B3117" s="3" t="s">
        <v>3115</v>
      </c>
      <c r="C3117" s="9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f t="shared" si="287"/>
        <v>42526.447071759263</v>
      </c>
      <c r="K3117" s="14"/>
      <c r="L3117">
        <v>1462531427</v>
      </c>
      <c r="M3117" s="14">
        <f t="shared" si="288"/>
        <v>42496.447071759263</v>
      </c>
      <c r="N3117" s="10">
        <f t="shared" si="289"/>
        <v>2016</v>
      </c>
      <c r="O3117" t="b">
        <v>0</v>
      </c>
      <c r="P3117">
        <v>1</v>
      </c>
      <c r="Q3117" s="10">
        <f t="shared" si="286"/>
        <v>3</v>
      </c>
      <c r="R3117" s="10">
        <f t="shared" si="290"/>
        <v>300</v>
      </c>
      <c r="S3117" t="b">
        <v>0</v>
      </c>
      <c r="T3117" t="s">
        <v>8301</v>
      </c>
      <c r="U3117" s="12" t="s">
        <v>8310</v>
      </c>
      <c r="V3117" t="s">
        <v>8312</v>
      </c>
    </row>
    <row r="3118" spans="1:22" ht="45" hidden="1" x14ac:dyDescent="0.25">
      <c r="A3118">
        <v>3116</v>
      </c>
      <c r="B3118" s="3" t="s">
        <v>3116</v>
      </c>
      <c r="C3118" s="9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f t="shared" si="287"/>
        <v>42095.515335648146</v>
      </c>
      <c r="K3118" s="14"/>
      <c r="L3118">
        <v>1426681325</v>
      </c>
      <c r="M3118" s="14">
        <f t="shared" si="288"/>
        <v>42081.515335648146</v>
      </c>
      <c r="N3118" s="10">
        <f t="shared" si="289"/>
        <v>2015</v>
      </c>
      <c r="O3118" t="b">
        <v>0</v>
      </c>
      <c r="P3118">
        <v>10</v>
      </c>
      <c r="Q3118" s="10">
        <f t="shared" si="286"/>
        <v>57</v>
      </c>
      <c r="R3118" s="10">
        <f t="shared" si="290"/>
        <v>43</v>
      </c>
      <c r="S3118" t="b">
        <v>0</v>
      </c>
      <c r="T3118" t="s">
        <v>8301</v>
      </c>
      <c r="U3118" s="12" t="s">
        <v>8310</v>
      </c>
      <c r="V3118" t="s">
        <v>8312</v>
      </c>
    </row>
    <row r="3119" spans="1:22" ht="45" hidden="1" x14ac:dyDescent="0.25">
      <c r="A3119">
        <v>3117</v>
      </c>
      <c r="B3119" s="3" t="s">
        <v>3117</v>
      </c>
      <c r="C3119" s="9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f t="shared" si="287"/>
        <v>42517.55</v>
      </c>
      <c r="K3119" s="14"/>
      <c r="L3119">
        <v>1463648360</v>
      </c>
      <c r="M3119" s="14">
        <f t="shared" si="288"/>
        <v>42509.374537037031</v>
      </c>
      <c r="N3119" s="10">
        <f t="shared" si="289"/>
        <v>2016</v>
      </c>
      <c r="O3119" t="b">
        <v>0</v>
      </c>
      <c r="P3119">
        <v>1</v>
      </c>
      <c r="Q3119" s="10">
        <f t="shared" si="286"/>
        <v>0</v>
      </c>
      <c r="R3119" s="10">
        <f t="shared" si="290"/>
        <v>1</v>
      </c>
      <c r="S3119" t="b">
        <v>0</v>
      </c>
      <c r="T3119" t="s">
        <v>8301</v>
      </c>
      <c r="U3119" s="12" t="s">
        <v>8310</v>
      </c>
      <c r="V3119" t="s">
        <v>8312</v>
      </c>
    </row>
    <row r="3120" spans="1:22" ht="30" hidden="1" x14ac:dyDescent="0.25">
      <c r="A3120">
        <v>3118</v>
      </c>
      <c r="B3120" s="3" t="s">
        <v>3118</v>
      </c>
      <c r="C3120" s="9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f t="shared" si="287"/>
        <v>42553.649571759262</v>
      </c>
      <c r="K3120" s="14"/>
      <c r="L3120">
        <v>1465832123</v>
      </c>
      <c r="M3120" s="14">
        <f t="shared" si="288"/>
        <v>42534.649571759262</v>
      </c>
      <c r="N3120" s="10">
        <f t="shared" si="289"/>
        <v>2016</v>
      </c>
      <c r="O3120" t="b">
        <v>0</v>
      </c>
      <c r="P3120">
        <v>2</v>
      </c>
      <c r="Q3120" s="10">
        <f t="shared" si="286"/>
        <v>0</v>
      </c>
      <c r="R3120" s="10">
        <f t="shared" si="290"/>
        <v>775</v>
      </c>
      <c r="S3120" t="b">
        <v>0</v>
      </c>
      <c r="T3120" t="s">
        <v>8301</v>
      </c>
      <c r="U3120" s="12" t="s">
        <v>8310</v>
      </c>
      <c r="V3120" t="s">
        <v>8312</v>
      </c>
    </row>
    <row r="3121" spans="1:22" ht="60" hidden="1" x14ac:dyDescent="0.25">
      <c r="A3121">
        <v>3119</v>
      </c>
      <c r="B3121" s="3" t="s">
        <v>3119</v>
      </c>
      <c r="C3121" s="9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f t="shared" si="287"/>
        <v>42090.003842592589</v>
      </c>
      <c r="K3121" s="14"/>
      <c r="L3121">
        <v>1424826332</v>
      </c>
      <c r="M3121" s="14">
        <f t="shared" si="288"/>
        <v>42060.04550925926</v>
      </c>
      <c r="N3121" s="10">
        <f t="shared" si="289"/>
        <v>2015</v>
      </c>
      <c r="O3121" t="b">
        <v>0</v>
      </c>
      <c r="P3121">
        <v>1</v>
      </c>
      <c r="Q3121" s="10">
        <f t="shared" si="286"/>
        <v>0</v>
      </c>
      <c r="R3121" s="10">
        <f t="shared" si="290"/>
        <v>5</v>
      </c>
      <c r="S3121" t="b">
        <v>0</v>
      </c>
      <c r="T3121" t="s">
        <v>8301</v>
      </c>
      <c r="U3121" s="12" t="s">
        <v>8310</v>
      </c>
      <c r="V3121" t="s">
        <v>8312</v>
      </c>
    </row>
    <row r="3122" spans="1:22" ht="45" hidden="1" x14ac:dyDescent="0.25">
      <c r="A3122">
        <v>3120</v>
      </c>
      <c r="B3122" s="3" t="s">
        <v>3120</v>
      </c>
      <c r="C3122" s="9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f t="shared" si="287"/>
        <v>42495.900416666671</v>
      </c>
      <c r="K3122" s="14"/>
      <c r="L3122">
        <v>1457303796</v>
      </c>
      <c r="M3122" s="14">
        <f t="shared" si="288"/>
        <v>42435.942083333335</v>
      </c>
      <c r="N3122" s="10">
        <f t="shared" si="289"/>
        <v>2016</v>
      </c>
      <c r="O3122" t="b">
        <v>0</v>
      </c>
      <c r="P3122">
        <v>10</v>
      </c>
      <c r="Q3122" s="10">
        <f t="shared" si="286"/>
        <v>0</v>
      </c>
      <c r="R3122" s="10">
        <f t="shared" si="290"/>
        <v>12.8</v>
      </c>
      <c r="S3122" t="b">
        <v>0</v>
      </c>
      <c r="T3122" t="s">
        <v>8301</v>
      </c>
      <c r="U3122" s="12" t="s">
        <v>8310</v>
      </c>
      <c r="V3122" t="s">
        <v>8312</v>
      </c>
    </row>
    <row r="3123" spans="1:22" ht="45" hidden="1" x14ac:dyDescent="0.25">
      <c r="A3123">
        <v>3121</v>
      </c>
      <c r="B3123" s="3" t="s">
        <v>3121</v>
      </c>
      <c r="C3123" s="9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f t="shared" si="287"/>
        <v>41908.679803240739</v>
      </c>
      <c r="K3123" s="14"/>
      <c r="L3123">
        <v>1406564335</v>
      </c>
      <c r="M3123" s="14">
        <f t="shared" si="288"/>
        <v>41848.679803240739</v>
      </c>
      <c r="N3123" s="10">
        <f t="shared" si="289"/>
        <v>2014</v>
      </c>
      <c r="O3123" t="b">
        <v>0</v>
      </c>
      <c r="P3123">
        <v>1</v>
      </c>
      <c r="Q3123" s="10">
        <f t="shared" si="286"/>
        <v>1</v>
      </c>
      <c r="R3123" s="10">
        <f t="shared" si="290"/>
        <v>10</v>
      </c>
      <c r="S3123" t="b">
        <v>0</v>
      </c>
      <c r="T3123" t="s">
        <v>8301</v>
      </c>
      <c r="U3123" s="12" t="s">
        <v>8310</v>
      </c>
      <c r="V3123" t="s">
        <v>8312</v>
      </c>
    </row>
    <row r="3124" spans="1:22" hidden="1" x14ac:dyDescent="0.25">
      <c r="A3124">
        <v>3122</v>
      </c>
      <c r="B3124" s="3" t="s">
        <v>3122</v>
      </c>
      <c r="C3124" s="9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f t="shared" si="287"/>
        <v>42683.973750000005</v>
      </c>
      <c r="K3124" s="14"/>
      <c r="L3124">
        <v>1478298132</v>
      </c>
      <c r="M3124" s="14">
        <f t="shared" si="288"/>
        <v>42678.932083333333</v>
      </c>
      <c r="N3124" s="10">
        <f t="shared" si="289"/>
        <v>2016</v>
      </c>
      <c r="O3124" t="b">
        <v>0</v>
      </c>
      <c r="P3124">
        <v>2</v>
      </c>
      <c r="Q3124" s="10">
        <f t="shared" si="286"/>
        <v>58</v>
      </c>
      <c r="R3124" s="10">
        <f t="shared" si="290"/>
        <v>58</v>
      </c>
      <c r="S3124" t="b">
        <v>0</v>
      </c>
      <c r="T3124" t="s">
        <v>8301</v>
      </c>
      <c r="U3124" s="12" t="s">
        <v>8310</v>
      </c>
      <c r="V3124" t="s">
        <v>8312</v>
      </c>
    </row>
    <row r="3125" spans="1:22" ht="60" hidden="1" x14ac:dyDescent="0.25">
      <c r="A3125">
        <v>3123</v>
      </c>
      <c r="B3125" s="3" t="s">
        <v>3123</v>
      </c>
      <c r="C3125" s="9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f t="shared" si="287"/>
        <v>42560.993032407408</v>
      </c>
      <c r="K3125" s="14"/>
      <c r="L3125">
        <v>1465516198</v>
      </c>
      <c r="M3125" s="14">
        <f t="shared" si="288"/>
        <v>42530.993032407408</v>
      </c>
      <c r="N3125" s="10">
        <f t="shared" si="289"/>
        <v>2016</v>
      </c>
      <c r="O3125" t="b">
        <v>0</v>
      </c>
      <c r="P3125">
        <v>348</v>
      </c>
      <c r="Q3125" s="10">
        <f t="shared" si="286"/>
        <v>68</v>
      </c>
      <c r="R3125" s="10">
        <f t="shared" si="290"/>
        <v>244.8</v>
      </c>
      <c r="S3125" t="b">
        <v>0</v>
      </c>
      <c r="T3125" t="s">
        <v>8301</v>
      </c>
      <c r="U3125" s="12" t="s">
        <v>8310</v>
      </c>
      <c r="V3125" t="s">
        <v>8312</v>
      </c>
    </row>
    <row r="3126" spans="1:22" ht="45" hidden="1" x14ac:dyDescent="0.25">
      <c r="A3126">
        <v>3124</v>
      </c>
      <c r="B3126" s="3" t="s">
        <v>3124</v>
      </c>
      <c r="C3126" s="9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f t="shared" si="287"/>
        <v>42037.780104166668</v>
      </c>
      <c r="K3126" s="14"/>
      <c r="L3126">
        <v>1417718601</v>
      </c>
      <c r="M3126" s="14">
        <f t="shared" si="288"/>
        <v>41977.780104166668</v>
      </c>
      <c r="N3126" s="10">
        <f t="shared" si="289"/>
        <v>2014</v>
      </c>
      <c r="O3126" t="b">
        <v>0</v>
      </c>
      <c r="P3126">
        <v>4</v>
      </c>
      <c r="Q3126" s="10">
        <f t="shared" si="286"/>
        <v>0</v>
      </c>
      <c r="R3126" s="10">
        <f t="shared" si="290"/>
        <v>6.5</v>
      </c>
      <c r="S3126" t="b">
        <v>0</v>
      </c>
      <c r="T3126" t="s">
        <v>8301</v>
      </c>
      <c r="U3126" s="12" t="s">
        <v>8310</v>
      </c>
      <c r="V3126" t="s">
        <v>8312</v>
      </c>
    </row>
    <row r="3127" spans="1:22" hidden="1" x14ac:dyDescent="0.25">
      <c r="A3127">
        <v>3125</v>
      </c>
      <c r="B3127" s="3" t="s">
        <v>3125</v>
      </c>
      <c r="C3127" s="9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f t="shared" si="287"/>
        <v>42376.20685185185</v>
      </c>
      <c r="K3127" s="14"/>
      <c r="L3127">
        <v>1449550672</v>
      </c>
      <c r="M3127" s="14">
        <f t="shared" si="288"/>
        <v>42346.20685185185</v>
      </c>
      <c r="N3127" s="10">
        <f t="shared" si="289"/>
        <v>2015</v>
      </c>
      <c r="O3127" t="b">
        <v>0</v>
      </c>
      <c r="P3127">
        <v>0</v>
      </c>
      <c r="Q3127" s="10">
        <f t="shared" si="286"/>
        <v>0</v>
      </c>
      <c r="R3127" s="10">
        <f t="shared" si="290"/>
        <v>0</v>
      </c>
      <c r="S3127" t="b">
        <v>0</v>
      </c>
      <c r="T3127" t="s">
        <v>8301</v>
      </c>
      <c r="U3127" s="12" t="s">
        <v>8310</v>
      </c>
      <c r="V3127" t="s">
        <v>8312</v>
      </c>
    </row>
    <row r="3128" spans="1:22" ht="90" hidden="1" x14ac:dyDescent="0.25">
      <c r="A3128">
        <v>3126</v>
      </c>
      <c r="B3128" s="3" t="s">
        <v>3126</v>
      </c>
      <c r="C3128" s="9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f t="shared" si="287"/>
        <v>42456.976412037038</v>
      </c>
      <c r="K3128" s="14"/>
      <c r="L3128">
        <v>1456532762</v>
      </c>
      <c r="M3128" s="14">
        <f t="shared" si="288"/>
        <v>42427.01807870371</v>
      </c>
      <c r="N3128" s="10">
        <f t="shared" si="289"/>
        <v>2016</v>
      </c>
      <c r="O3128" t="b">
        <v>0</v>
      </c>
      <c r="P3128">
        <v>17</v>
      </c>
      <c r="Q3128" s="10">
        <f t="shared" si="286"/>
        <v>4</v>
      </c>
      <c r="R3128" s="10">
        <f t="shared" si="290"/>
        <v>61.18</v>
      </c>
      <c r="S3128" t="b">
        <v>0</v>
      </c>
      <c r="T3128" t="s">
        <v>8301</v>
      </c>
      <c r="U3128" s="12" t="s">
        <v>8310</v>
      </c>
      <c r="V3128" t="s">
        <v>8312</v>
      </c>
    </row>
    <row r="3129" spans="1:22" ht="60" hidden="1" x14ac:dyDescent="0.25">
      <c r="A3129">
        <v>3127</v>
      </c>
      <c r="B3129" s="3" t="s">
        <v>3127</v>
      </c>
      <c r="C3129" s="9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f t="shared" si="287"/>
        <v>42064.856817129628</v>
      </c>
      <c r="K3129" s="14"/>
      <c r="L3129">
        <v>1422650029</v>
      </c>
      <c r="M3129" s="14">
        <f t="shared" si="288"/>
        <v>42034.856817129628</v>
      </c>
      <c r="N3129" s="10">
        <f t="shared" si="289"/>
        <v>2015</v>
      </c>
      <c r="O3129" t="b">
        <v>0</v>
      </c>
      <c r="P3129">
        <v>0</v>
      </c>
      <c r="Q3129" s="10">
        <f t="shared" si="286"/>
        <v>0</v>
      </c>
      <c r="R3129" s="10">
        <f t="shared" si="290"/>
        <v>0</v>
      </c>
      <c r="S3129" t="b">
        <v>0</v>
      </c>
      <c r="T3129" t="s">
        <v>8301</v>
      </c>
      <c r="U3129" s="12" t="s">
        <v>8310</v>
      </c>
      <c r="V3129" t="s">
        <v>8312</v>
      </c>
    </row>
    <row r="3130" spans="1:22" ht="60" x14ac:dyDescent="0.25">
      <c r="A3130">
        <v>3128</v>
      </c>
      <c r="B3130" s="3" t="s">
        <v>3128</v>
      </c>
      <c r="C3130" s="9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f t="shared" si="287"/>
        <v>42810.784039351856</v>
      </c>
      <c r="K3130" s="14"/>
      <c r="L3130">
        <v>1487101741</v>
      </c>
      <c r="M3130" s="14">
        <f t="shared" si="288"/>
        <v>42780.825706018513</v>
      </c>
      <c r="N3130" s="10">
        <f t="shared" si="289"/>
        <v>2017</v>
      </c>
      <c r="O3130" t="b">
        <v>0</v>
      </c>
      <c r="P3130">
        <v>117</v>
      </c>
      <c r="Q3130" s="10">
        <f t="shared" si="286"/>
        <v>109</v>
      </c>
      <c r="R3130" s="10">
        <f t="shared" si="290"/>
        <v>139.24</v>
      </c>
      <c r="S3130" t="b">
        <v>0</v>
      </c>
      <c r="T3130" t="s">
        <v>8269</v>
      </c>
      <c r="U3130" s="12" t="s">
        <v>8310</v>
      </c>
      <c r="V3130" t="s">
        <v>8311</v>
      </c>
    </row>
    <row r="3131" spans="1:22" ht="60" x14ac:dyDescent="0.25">
      <c r="A3131">
        <v>3129</v>
      </c>
      <c r="B3131" s="3" t="s">
        <v>3129</v>
      </c>
      <c r="C3131" s="9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f t="shared" si="287"/>
        <v>42843.801145833335</v>
      </c>
      <c r="K3131" s="14"/>
      <c r="L3131">
        <v>1489090419</v>
      </c>
      <c r="M3131" s="14">
        <f t="shared" si="288"/>
        <v>42803.842812499999</v>
      </c>
      <c r="N3131" s="10">
        <f t="shared" si="289"/>
        <v>2017</v>
      </c>
      <c r="O3131" t="b">
        <v>0</v>
      </c>
      <c r="P3131">
        <v>1</v>
      </c>
      <c r="Q3131" s="10">
        <f t="shared" si="286"/>
        <v>1</v>
      </c>
      <c r="R3131" s="10">
        <f t="shared" si="290"/>
        <v>10</v>
      </c>
      <c r="S3131" t="b">
        <v>0</v>
      </c>
      <c r="T3131" t="s">
        <v>8269</v>
      </c>
      <c r="U3131" s="12" t="s">
        <v>8310</v>
      </c>
      <c r="V3131" t="s">
        <v>8311</v>
      </c>
    </row>
    <row r="3132" spans="1:22" ht="45" x14ac:dyDescent="0.25">
      <c r="A3132">
        <v>3130</v>
      </c>
      <c r="B3132" s="3" t="s">
        <v>3130</v>
      </c>
      <c r="C3132" s="9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f t="shared" si="287"/>
        <v>42839.207638888889</v>
      </c>
      <c r="K3132" s="14"/>
      <c r="L3132">
        <v>1489504916</v>
      </c>
      <c r="M3132" s="14">
        <f t="shared" si="288"/>
        <v>42808.640231481477</v>
      </c>
      <c r="N3132" s="10">
        <f t="shared" si="289"/>
        <v>2017</v>
      </c>
      <c r="O3132" t="b">
        <v>0</v>
      </c>
      <c r="P3132">
        <v>4</v>
      </c>
      <c r="Q3132" s="10">
        <f t="shared" si="286"/>
        <v>4</v>
      </c>
      <c r="R3132" s="10">
        <f t="shared" si="290"/>
        <v>93.75</v>
      </c>
      <c r="S3132" t="b">
        <v>0</v>
      </c>
      <c r="T3132" t="s">
        <v>8269</v>
      </c>
      <c r="U3132" s="12" t="s">
        <v>8310</v>
      </c>
      <c r="V3132" t="s">
        <v>8311</v>
      </c>
    </row>
    <row r="3133" spans="1:22" ht="30" x14ac:dyDescent="0.25">
      <c r="A3133">
        <v>3131</v>
      </c>
      <c r="B3133" s="3" t="s">
        <v>3131</v>
      </c>
      <c r="C3133" s="9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f t="shared" si="287"/>
        <v>42833.537557870368</v>
      </c>
      <c r="K3133" s="14"/>
      <c r="L3133">
        <v>1489067645</v>
      </c>
      <c r="M3133" s="14">
        <f t="shared" si="288"/>
        <v>42803.579224537039</v>
      </c>
      <c r="N3133" s="10">
        <f t="shared" si="289"/>
        <v>2017</v>
      </c>
      <c r="O3133" t="b">
        <v>0</v>
      </c>
      <c r="P3133">
        <v>12</v>
      </c>
      <c r="Q3133" s="10">
        <f t="shared" si="286"/>
        <v>16</v>
      </c>
      <c r="R3133" s="10">
        <f t="shared" si="290"/>
        <v>53.75</v>
      </c>
      <c r="S3133" t="b">
        <v>0</v>
      </c>
      <c r="T3133" t="s">
        <v>8269</v>
      </c>
      <c r="U3133" s="12" t="s">
        <v>8310</v>
      </c>
      <c r="V3133" t="s">
        <v>8311</v>
      </c>
    </row>
    <row r="3134" spans="1:22" ht="30" x14ac:dyDescent="0.25">
      <c r="A3134">
        <v>3132</v>
      </c>
      <c r="B3134" s="3" t="s">
        <v>3132</v>
      </c>
      <c r="C3134" s="9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f t="shared" si="287"/>
        <v>42846.308564814812</v>
      </c>
      <c r="K3134" s="14"/>
      <c r="L3134">
        <v>1487579060</v>
      </c>
      <c r="M3134" s="14">
        <f t="shared" si="288"/>
        <v>42786.350231481483</v>
      </c>
      <c r="N3134" s="10">
        <f t="shared" si="289"/>
        <v>2017</v>
      </c>
      <c r="O3134" t="b">
        <v>0</v>
      </c>
      <c r="P3134">
        <v>1</v>
      </c>
      <c r="Q3134" s="10">
        <f t="shared" si="286"/>
        <v>0</v>
      </c>
      <c r="R3134" s="10">
        <f t="shared" si="290"/>
        <v>10</v>
      </c>
      <c r="S3134" t="b">
        <v>0</v>
      </c>
      <c r="T3134" t="s">
        <v>8269</v>
      </c>
      <c r="U3134" s="12" t="s">
        <v>8310</v>
      </c>
      <c r="V3134" t="s">
        <v>8311</v>
      </c>
    </row>
    <row r="3135" spans="1:22" ht="60" x14ac:dyDescent="0.25">
      <c r="A3135">
        <v>3133</v>
      </c>
      <c r="B3135" s="3" t="s">
        <v>3133</v>
      </c>
      <c r="C3135" s="9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f t="shared" si="287"/>
        <v>42818.523541666669</v>
      </c>
      <c r="K3135" s="14"/>
      <c r="L3135">
        <v>1487770434</v>
      </c>
      <c r="M3135" s="14">
        <f t="shared" si="288"/>
        <v>42788.565208333333</v>
      </c>
      <c r="N3135" s="10">
        <f t="shared" si="289"/>
        <v>2017</v>
      </c>
      <c r="O3135" t="b">
        <v>0</v>
      </c>
      <c r="P3135">
        <v>16</v>
      </c>
      <c r="Q3135" s="10">
        <f t="shared" si="286"/>
        <v>108</v>
      </c>
      <c r="R3135" s="10">
        <f t="shared" si="290"/>
        <v>33.75</v>
      </c>
      <c r="S3135" t="b">
        <v>0</v>
      </c>
      <c r="T3135" t="s">
        <v>8269</v>
      </c>
      <c r="U3135" s="12" t="s">
        <v>8310</v>
      </c>
      <c r="V3135" t="s">
        <v>8311</v>
      </c>
    </row>
    <row r="3136" spans="1:22" ht="60" x14ac:dyDescent="0.25">
      <c r="A3136">
        <v>3134</v>
      </c>
      <c r="B3136" s="3" t="s">
        <v>3134</v>
      </c>
      <c r="C3136" s="9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f t="shared" si="287"/>
        <v>42821.678460648152</v>
      </c>
      <c r="K3136" s="14"/>
      <c r="L3136">
        <v>1488820619</v>
      </c>
      <c r="M3136" s="14">
        <f t="shared" si="288"/>
        <v>42800.720127314817</v>
      </c>
      <c r="N3136" s="10">
        <f t="shared" si="289"/>
        <v>2017</v>
      </c>
      <c r="O3136" t="b">
        <v>0</v>
      </c>
      <c r="P3136">
        <v>12</v>
      </c>
      <c r="Q3136" s="10">
        <f t="shared" si="286"/>
        <v>23</v>
      </c>
      <c r="R3136" s="10">
        <f t="shared" si="290"/>
        <v>18.75</v>
      </c>
      <c r="S3136" t="b">
        <v>0</v>
      </c>
      <c r="T3136" t="s">
        <v>8269</v>
      </c>
      <c r="U3136" s="12" t="s">
        <v>8310</v>
      </c>
      <c r="V3136" t="s">
        <v>8311</v>
      </c>
    </row>
    <row r="3137" spans="1:22" ht="60" x14ac:dyDescent="0.25">
      <c r="A3137">
        <v>3135</v>
      </c>
      <c r="B3137" s="3" t="s">
        <v>3135</v>
      </c>
      <c r="C3137" s="9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f t="shared" si="287"/>
        <v>42829.151863425926</v>
      </c>
      <c r="K3137" s="14"/>
      <c r="L3137">
        <v>1489376321</v>
      </c>
      <c r="M3137" s="14">
        <f t="shared" si="288"/>
        <v>42807.151863425926</v>
      </c>
      <c r="N3137" s="10">
        <f t="shared" si="289"/>
        <v>2017</v>
      </c>
      <c r="O3137" t="b">
        <v>0</v>
      </c>
      <c r="P3137">
        <v>7</v>
      </c>
      <c r="Q3137" s="10">
        <f t="shared" si="286"/>
        <v>21</v>
      </c>
      <c r="R3137" s="10">
        <f t="shared" si="290"/>
        <v>23.14</v>
      </c>
      <c r="S3137" t="b">
        <v>0</v>
      </c>
      <c r="T3137" t="s">
        <v>8269</v>
      </c>
      <c r="U3137" s="12" t="s">
        <v>8310</v>
      </c>
      <c r="V3137" t="s">
        <v>8311</v>
      </c>
    </row>
    <row r="3138" spans="1:22" ht="60" x14ac:dyDescent="0.25">
      <c r="A3138">
        <v>3136</v>
      </c>
      <c r="B3138" s="3" t="s">
        <v>3136</v>
      </c>
      <c r="C3138" s="9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f t="shared" si="287"/>
        <v>42825.957638888889</v>
      </c>
      <c r="K3138" s="14"/>
      <c r="L3138">
        <v>1487847954</v>
      </c>
      <c r="M3138" s="14">
        <f t="shared" si="288"/>
        <v>42789.462430555555</v>
      </c>
      <c r="N3138" s="10">
        <f t="shared" si="289"/>
        <v>2017</v>
      </c>
      <c r="O3138" t="b">
        <v>0</v>
      </c>
      <c r="P3138">
        <v>22</v>
      </c>
      <c r="Q3138" s="10">
        <f t="shared" ref="Q3138:Q3201" si="291">ROUND(E3138/D3138*100,0)</f>
        <v>128</v>
      </c>
      <c r="R3138" s="10">
        <f t="shared" si="290"/>
        <v>29.05</v>
      </c>
      <c r="S3138" t="b">
        <v>0</v>
      </c>
      <c r="T3138" t="s">
        <v>8269</v>
      </c>
      <c r="U3138" s="12" t="s">
        <v>8310</v>
      </c>
      <c r="V3138" t="s">
        <v>8311</v>
      </c>
    </row>
    <row r="3139" spans="1:22" ht="45" x14ac:dyDescent="0.25">
      <c r="A3139">
        <v>3137</v>
      </c>
      <c r="B3139" s="3" t="s">
        <v>3137</v>
      </c>
      <c r="C3139" s="9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f t="shared" ref="J3139:J3202" si="292">(((I3139/60)/60/24)+DATE(1970,1,1))</f>
        <v>42858.8</v>
      </c>
      <c r="K3139" s="14"/>
      <c r="L3139">
        <v>1489439669</v>
      </c>
      <c r="M3139" s="14">
        <f t="shared" ref="M3139:M3202" si="293">(((L3139/60)/60/24)+DATE(1970,1,1))</f>
        <v>42807.885057870371</v>
      </c>
      <c r="N3139" s="10">
        <f t="shared" ref="N3139:N3202" si="294">YEAR(M3139)</f>
        <v>2017</v>
      </c>
      <c r="O3139" t="b">
        <v>0</v>
      </c>
      <c r="P3139">
        <v>1</v>
      </c>
      <c r="Q3139" s="10">
        <f t="shared" si="291"/>
        <v>3</v>
      </c>
      <c r="R3139" s="10">
        <f t="shared" ref="R3139:R3202" si="295">IFERROR(ROUND(E3139/P3139,2),0)</f>
        <v>50</v>
      </c>
      <c r="S3139" t="b">
        <v>0</v>
      </c>
      <c r="T3139" t="s">
        <v>8269</v>
      </c>
      <c r="U3139" s="12" t="s">
        <v>8310</v>
      </c>
      <c r="V3139" t="s">
        <v>8311</v>
      </c>
    </row>
    <row r="3140" spans="1:22" ht="60" x14ac:dyDescent="0.25">
      <c r="A3140">
        <v>3138</v>
      </c>
      <c r="B3140" s="3" t="s">
        <v>3138</v>
      </c>
      <c r="C3140" s="9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f t="shared" si="292"/>
        <v>42828.645914351851</v>
      </c>
      <c r="K3140" s="14"/>
      <c r="L3140">
        <v>1489591807</v>
      </c>
      <c r="M3140" s="14">
        <f t="shared" si="293"/>
        <v>42809.645914351851</v>
      </c>
      <c r="N3140" s="10">
        <f t="shared" si="294"/>
        <v>2017</v>
      </c>
      <c r="O3140" t="b">
        <v>0</v>
      </c>
      <c r="P3140">
        <v>0</v>
      </c>
      <c r="Q3140" s="10">
        <f t="shared" si="291"/>
        <v>0</v>
      </c>
      <c r="R3140" s="10">
        <f t="shared" si="295"/>
        <v>0</v>
      </c>
      <c r="S3140" t="b">
        <v>0</v>
      </c>
      <c r="T3140" t="s">
        <v>8269</v>
      </c>
      <c r="U3140" s="12" t="s">
        <v>8310</v>
      </c>
      <c r="V3140" t="s">
        <v>8311</v>
      </c>
    </row>
    <row r="3141" spans="1:22" ht="60" x14ac:dyDescent="0.25">
      <c r="A3141">
        <v>3139</v>
      </c>
      <c r="B3141" s="3" t="s">
        <v>3139</v>
      </c>
      <c r="C3141" s="9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f t="shared" si="292"/>
        <v>42819.189583333333</v>
      </c>
      <c r="K3141" s="14"/>
      <c r="L3141">
        <v>1487485760</v>
      </c>
      <c r="M3141" s="14">
        <f t="shared" si="293"/>
        <v>42785.270370370374</v>
      </c>
      <c r="N3141" s="10">
        <f t="shared" si="294"/>
        <v>2017</v>
      </c>
      <c r="O3141" t="b">
        <v>0</v>
      </c>
      <c r="P3141">
        <v>6</v>
      </c>
      <c r="Q3141" s="10">
        <f t="shared" si="291"/>
        <v>5</v>
      </c>
      <c r="R3141" s="10">
        <f t="shared" si="295"/>
        <v>450</v>
      </c>
      <c r="S3141" t="b">
        <v>0</v>
      </c>
      <c r="T3141" t="s">
        <v>8269</v>
      </c>
      <c r="U3141" s="12" t="s">
        <v>8310</v>
      </c>
      <c r="V3141" t="s">
        <v>8311</v>
      </c>
    </row>
    <row r="3142" spans="1:22" ht="60" x14ac:dyDescent="0.25">
      <c r="A3142">
        <v>3140</v>
      </c>
      <c r="B3142" s="3" t="s">
        <v>3140</v>
      </c>
      <c r="C3142" s="9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f t="shared" si="292"/>
        <v>42832.677118055552</v>
      </c>
      <c r="K3142" s="14"/>
      <c r="L3142">
        <v>1488993303</v>
      </c>
      <c r="M3142" s="14">
        <f t="shared" si="293"/>
        <v>42802.718784722223</v>
      </c>
      <c r="N3142" s="10">
        <f t="shared" si="294"/>
        <v>2017</v>
      </c>
      <c r="O3142" t="b">
        <v>0</v>
      </c>
      <c r="P3142">
        <v>4</v>
      </c>
      <c r="Q3142" s="10">
        <f t="shared" si="291"/>
        <v>1</v>
      </c>
      <c r="R3142" s="10">
        <f t="shared" si="295"/>
        <v>24</v>
      </c>
      <c r="S3142" t="b">
        <v>0</v>
      </c>
      <c r="T3142" t="s">
        <v>8269</v>
      </c>
      <c r="U3142" s="12" t="s">
        <v>8310</v>
      </c>
      <c r="V3142" t="s">
        <v>8311</v>
      </c>
    </row>
    <row r="3143" spans="1:22" ht="60" x14ac:dyDescent="0.25">
      <c r="A3143">
        <v>3141</v>
      </c>
      <c r="B3143" s="3" t="s">
        <v>3141</v>
      </c>
      <c r="C3143" s="9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f t="shared" si="292"/>
        <v>42841.833333333328</v>
      </c>
      <c r="K3143" s="14"/>
      <c r="L3143">
        <v>1488823488</v>
      </c>
      <c r="M3143" s="14">
        <f t="shared" si="293"/>
        <v>42800.753333333334</v>
      </c>
      <c r="N3143" s="10">
        <f t="shared" si="294"/>
        <v>2017</v>
      </c>
      <c r="O3143" t="b">
        <v>0</v>
      </c>
      <c r="P3143">
        <v>8</v>
      </c>
      <c r="Q3143" s="10">
        <f t="shared" si="291"/>
        <v>52</v>
      </c>
      <c r="R3143" s="10">
        <f t="shared" si="295"/>
        <v>32.25</v>
      </c>
      <c r="S3143" t="b">
        <v>0</v>
      </c>
      <c r="T3143" t="s">
        <v>8269</v>
      </c>
      <c r="U3143" s="12" t="s">
        <v>8310</v>
      </c>
      <c r="V3143" t="s">
        <v>8311</v>
      </c>
    </row>
    <row r="3144" spans="1:22" ht="45" x14ac:dyDescent="0.25">
      <c r="A3144">
        <v>3142</v>
      </c>
      <c r="B3144" s="3" t="s">
        <v>3142</v>
      </c>
      <c r="C3144" s="9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f t="shared" si="292"/>
        <v>42813.471516203703</v>
      </c>
      <c r="K3144" s="14"/>
      <c r="L3144">
        <v>1487333939</v>
      </c>
      <c r="M3144" s="14">
        <f t="shared" si="293"/>
        <v>42783.513182870374</v>
      </c>
      <c r="N3144" s="10">
        <f t="shared" si="294"/>
        <v>2017</v>
      </c>
      <c r="O3144" t="b">
        <v>0</v>
      </c>
      <c r="P3144">
        <v>3</v>
      </c>
      <c r="Q3144" s="10">
        <f t="shared" si="291"/>
        <v>2</v>
      </c>
      <c r="R3144" s="10">
        <f t="shared" si="295"/>
        <v>15</v>
      </c>
      <c r="S3144" t="b">
        <v>0</v>
      </c>
      <c r="T3144" t="s">
        <v>8269</v>
      </c>
      <c r="U3144" s="12" t="s">
        <v>8310</v>
      </c>
      <c r="V3144" t="s">
        <v>8311</v>
      </c>
    </row>
    <row r="3145" spans="1:22" ht="60" x14ac:dyDescent="0.25">
      <c r="A3145">
        <v>3143</v>
      </c>
      <c r="B3145" s="3" t="s">
        <v>3143</v>
      </c>
      <c r="C3145" s="9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f t="shared" si="292"/>
        <v>42834.358287037037</v>
      </c>
      <c r="K3145" s="14"/>
      <c r="L3145">
        <v>1489480556</v>
      </c>
      <c r="M3145" s="14">
        <f t="shared" si="293"/>
        <v>42808.358287037037</v>
      </c>
      <c r="N3145" s="10">
        <f t="shared" si="294"/>
        <v>2017</v>
      </c>
      <c r="O3145" t="b">
        <v>0</v>
      </c>
      <c r="P3145">
        <v>0</v>
      </c>
      <c r="Q3145" s="10">
        <f t="shared" si="291"/>
        <v>0</v>
      </c>
      <c r="R3145" s="10">
        <f t="shared" si="295"/>
        <v>0</v>
      </c>
      <c r="S3145" t="b">
        <v>0</v>
      </c>
      <c r="T3145" t="s">
        <v>8269</v>
      </c>
      <c r="U3145" s="12" t="s">
        <v>8310</v>
      </c>
      <c r="V3145" t="s">
        <v>8311</v>
      </c>
    </row>
    <row r="3146" spans="1:22" ht="60" x14ac:dyDescent="0.25">
      <c r="A3146">
        <v>3144</v>
      </c>
      <c r="B3146" s="3" t="s">
        <v>3144</v>
      </c>
      <c r="C3146" s="9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f t="shared" si="292"/>
        <v>42813.25</v>
      </c>
      <c r="K3146" s="14"/>
      <c r="L3146">
        <v>1488459307</v>
      </c>
      <c r="M3146" s="14">
        <f t="shared" si="293"/>
        <v>42796.538275462968</v>
      </c>
      <c r="N3146" s="10">
        <f t="shared" si="294"/>
        <v>2017</v>
      </c>
      <c r="O3146" t="b">
        <v>0</v>
      </c>
      <c r="P3146">
        <v>30</v>
      </c>
      <c r="Q3146" s="10">
        <f t="shared" si="291"/>
        <v>75</v>
      </c>
      <c r="R3146" s="10">
        <f t="shared" si="295"/>
        <v>251.33</v>
      </c>
      <c r="S3146" t="b">
        <v>0</v>
      </c>
      <c r="T3146" t="s">
        <v>8269</v>
      </c>
      <c r="U3146" s="12" t="s">
        <v>8310</v>
      </c>
      <c r="V3146" t="s">
        <v>8311</v>
      </c>
    </row>
    <row r="3147" spans="1:22" ht="45" x14ac:dyDescent="0.25">
      <c r="A3147">
        <v>3145</v>
      </c>
      <c r="B3147" s="3" t="s">
        <v>3145</v>
      </c>
      <c r="C3147" s="9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f t="shared" si="292"/>
        <v>42821.999236111107</v>
      </c>
      <c r="K3147" s="14"/>
      <c r="L3147">
        <v>1485478734</v>
      </c>
      <c r="M3147" s="14">
        <f t="shared" si="293"/>
        <v>42762.040902777779</v>
      </c>
      <c r="N3147" s="10">
        <f t="shared" si="294"/>
        <v>2017</v>
      </c>
      <c r="O3147" t="b">
        <v>0</v>
      </c>
      <c r="P3147">
        <v>0</v>
      </c>
      <c r="Q3147" s="10">
        <f t="shared" si="291"/>
        <v>0</v>
      </c>
      <c r="R3147" s="10">
        <f t="shared" si="295"/>
        <v>0</v>
      </c>
      <c r="S3147" t="b">
        <v>0</v>
      </c>
      <c r="T3147" t="s">
        <v>8269</v>
      </c>
      <c r="U3147" s="12" t="s">
        <v>8310</v>
      </c>
      <c r="V3147" t="s">
        <v>8311</v>
      </c>
    </row>
    <row r="3148" spans="1:22" ht="45" x14ac:dyDescent="0.25">
      <c r="A3148">
        <v>3146</v>
      </c>
      <c r="B3148" s="3" t="s">
        <v>3146</v>
      </c>
      <c r="C3148" s="9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f t="shared" si="292"/>
        <v>42841.640810185185</v>
      </c>
      <c r="K3148" s="14"/>
      <c r="L3148">
        <v>1488471766</v>
      </c>
      <c r="M3148" s="14">
        <f t="shared" si="293"/>
        <v>42796.682476851856</v>
      </c>
      <c r="N3148" s="10">
        <f t="shared" si="294"/>
        <v>2017</v>
      </c>
      <c r="O3148" t="b">
        <v>0</v>
      </c>
      <c r="P3148">
        <v>12</v>
      </c>
      <c r="Q3148" s="10">
        <f t="shared" si="291"/>
        <v>11</v>
      </c>
      <c r="R3148" s="10">
        <f t="shared" si="295"/>
        <v>437.5</v>
      </c>
      <c r="S3148" t="b">
        <v>0</v>
      </c>
      <c r="T3148" t="s">
        <v>8269</v>
      </c>
      <c r="U3148" s="12" t="s">
        <v>8310</v>
      </c>
      <c r="V3148" t="s">
        <v>8311</v>
      </c>
    </row>
    <row r="3149" spans="1:22" ht="60" x14ac:dyDescent="0.25">
      <c r="A3149">
        <v>3147</v>
      </c>
      <c r="B3149" s="3" t="s">
        <v>3147</v>
      </c>
      <c r="C3149" s="9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f t="shared" si="292"/>
        <v>41950.011053240742</v>
      </c>
      <c r="K3149" s="14"/>
      <c r="L3149">
        <v>1411859755</v>
      </c>
      <c r="M3149" s="14">
        <f t="shared" si="293"/>
        <v>41909.969386574077</v>
      </c>
      <c r="N3149" s="10">
        <f t="shared" si="294"/>
        <v>2014</v>
      </c>
      <c r="O3149" t="b">
        <v>1</v>
      </c>
      <c r="P3149">
        <v>213</v>
      </c>
      <c r="Q3149" s="10">
        <f t="shared" si="291"/>
        <v>118</v>
      </c>
      <c r="R3149" s="10">
        <f t="shared" si="295"/>
        <v>110.35</v>
      </c>
      <c r="S3149" t="b">
        <v>1</v>
      </c>
      <c r="T3149" t="s">
        <v>8269</v>
      </c>
      <c r="U3149" s="12" t="s">
        <v>8310</v>
      </c>
      <c r="V3149" t="s">
        <v>8311</v>
      </c>
    </row>
    <row r="3150" spans="1:22" ht="30" x14ac:dyDescent="0.25">
      <c r="A3150">
        <v>3148</v>
      </c>
      <c r="B3150" s="3" t="s">
        <v>3148</v>
      </c>
      <c r="C3150" s="9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f t="shared" si="292"/>
        <v>41913.166666666664</v>
      </c>
      <c r="K3150" s="14"/>
      <c r="L3150">
        <v>1410278284</v>
      </c>
      <c r="M3150" s="14">
        <f t="shared" si="293"/>
        <v>41891.665324074071</v>
      </c>
      <c r="N3150" s="10">
        <f t="shared" si="294"/>
        <v>2014</v>
      </c>
      <c r="O3150" t="b">
        <v>1</v>
      </c>
      <c r="P3150">
        <v>57</v>
      </c>
      <c r="Q3150" s="10">
        <f t="shared" si="291"/>
        <v>131</v>
      </c>
      <c r="R3150" s="10">
        <f t="shared" si="295"/>
        <v>41.42</v>
      </c>
      <c r="S3150" t="b">
        <v>1</v>
      </c>
      <c r="T3150" t="s">
        <v>8269</v>
      </c>
      <c r="U3150" s="12" t="s">
        <v>8310</v>
      </c>
      <c r="V3150" t="s">
        <v>8311</v>
      </c>
    </row>
    <row r="3151" spans="1:22" ht="60" x14ac:dyDescent="0.25">
      <c r="A3151">
        <v>3149</v>
      </c>
      <c r="B3151" s="3" t="s">
        <v>3149</v>
      </c>
      <c r="C3151" s="9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f t="shared" si="292"/>
        <v>41250.083333333336</v>
      </c>
      <c r="K3151" s="14"/>
      <c r="L3151">
        <v>1352766300</v>
      </c>
      <c r="M3151" s="14">
        <f t="shared" si="293"/>
        <v>41226.017361111109</v>
      </c>
      <c r="N3151" s="10">
        <f t="shared" si="294"/>
        <v>2012</v>
      </c>
      <c r="O3151" t="b">
        <v>1</v>
      </c>
      <c r="P3151">
        <v>25</v>
      </c>
      <c r="Q3151" s="10">
        <f t="shared" si="291"/>
        <v>104</v>
      </c>
      <c r="R3151" s="10">
        <f t="shared" si="295"/>
        <v>52</v>
      </c>
      <c r="S3151" t="b">
        <v>1</v>
      </c>
      <c r="T3151" t="s">
        <v>8269</v>
      </c>
      <c r="U3151" s="12" t="s">
        <v>8310</v>
      </c>
      <c r="V3151" t="s">
        <v>8311</v>
      </c>
    </row>
    <row r="3152" spans="1:22" ht="60" x14ac:dyDescent="0.25">
      <c r="A3152">
        <v>3150</v>
      </c>
      <c r="B3152" s="3" t="s">
        <v>3150</v>
      </c>
      <c r="C3152" s="9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f t="shared" si="292"/>
        <v>40568.166666666664</v>
      </c>
      <c r="K3152" s="14"/>
      <c r="L3152">
        <v>1288160403</v>
      </c>
      <c r="M3152" s="14">
        <f t="shared" si="293"/>
        <v>40478.263923611114</v>
      </c>
      <c r="N3152" s="10">
        <f t="shared" si="294"/>
        <v>2010</v>
      </c>
      <c r="O3152" t="b">
        <v>1</v>
      </c>
      <c r="P3152">
        <v>104</v>
      </c>
      <c r="Q3152" s="10">
        <f t="shared" si="291"/>
        <v>101</v>
      </c>
      <c r="R3152" s="10">
        <f t="shared" si="295"/>
        <v>33.99</v>
      </c>
      <c r="S3152" t="b">
        <v>1</v>
      </c>
      <c r="T3152" t="s">
        <v>8269</v>
      </c>
      <c r="U3152" s="12" t="s">
        <v>8310</v>
      </c>
      <c r="V3152" t="s">
        <v>8311</v>
      </c>
    </row>
    <row r="3153" spans="1:22" ht="45" x14ac:dyDescent="0.25">
      <c r="A3153">
        <v>3151</v>
      </c>
      <c r="B3153" s="3" t="s">
        <v>3151</v>
      </c>
      <c r="C3153" s="9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f t="shared" si="292"/>
        <v>41892.83997685185</v>
      </c>
      <c r="K3153" s="14"/>
      <c r="L3153">
        <v>1407787774</v>
      </c>
      <c r="M3153" s="14">
        <f t="shared" si="293"/>
        <v>41862.83997685185</v>
      </c>
      <c r="N3153" s="10">
        <f t="shared" si="294"/>
        <v>2014</v>
      </c>
      <c r="O3153" t="b">
        <v>1</v>
      </c>
      <c r="P3153">
        <v>34</v>
      </c>
      <c r="Q3153" s="10">
        <f t="shared" si="291"/>
        <v>100</v>
      </c>
      <c r="R3153" s="10">
        <f t="shared" si="295"/>
        <v>103.35</v>
      </c>
      <c r="S3153" t="b">
        <v>1</v>
      </c>
      <c r="T3153" t="s">
        <v>8269</v>
      </c>
      <c r="U3153" s="12" t="s">
        <v>8310</v>
      </c>
      <c r="V3153" t="s">
        <v>8311</v>
      </c>
    </row>
    <row r="3154" spans="1:22" ht="45" x14ac:dyDescent="0.25">
      <c r="A3154">
        <v>3152</v>
      </c>
      <c r="B3154" s="3" t="s">
        <v>3152</v>
      </c>
      <c r="C3154" s="9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f t="shared" si="292"/>
        <v>41580.867673611108</v>
      </c>
      <c r="K3154" s="14"/>
      <c r="L3154">
        <v>1380833367</v>
      </c>
      <c r="M3154" s="14">
        <f t="shared" si="293"/>
        <v>41550.867673611108</v>
      </c>
      <c r="N3154" s="10">
        <f t="shared" si="294"/>
        <v>2013</v>
      </c>
      <c r="O3154" t="b">
        <v>1</v>
      </c>
      <c r="P3154">
        <v>67</v>
      </c>
      <c r="Q3154" s="10">
        <f t="shared" si="291"/>
        <v>106</v>
      </c>
      <c r="R3154" s="10">
        <f t="shared" si="295"/>
        <v>34.79</v>
      </c>
      <c r="S3154" t="b">
        <v>1</v>
      </c>
      <c r="T3154" t="s">
        <v>8269</v>
      </c>
      <c r="U3154" s="12" t="s">
        <v>8310</v>
      </c>
      <c r="V3154" t="s">
        <v>8311</v>
      </c>
    </row>
    <row r="3155" spans="1:22" ht="45" x14ac:dyDescent="0.25">
      <c r="A3155">
        <v>3153</v>
      </c>
      <c r="B3155" s="3" t="s">
        <v>3153</v>
      </c>
      <c r="C3155" s="9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f t="shared" si="292"/>
        <v>40664.207638888889</v>
      </c>
      <c r="K3155" s="14"/>
      <c r="L3155">
        <v>1301542937</v>
      </c>
      <c r="M3155" s="14">
        <f t="shared" si="293"/>
        <v>40633.154363425929</v>
      </c>
      <c r="N3155" s="10">
        <f t="shared" si="294"/>
        <v>2011</v>
      </c>
      <c r="O3155" t="b">
        <v>1</v>
      </c>
      <c r="P3155">
        <v>241</v>
      </c>
      <c r="Q3155" s="10">
        <f t="shared" si="291"/>
        <v>336</v>
      </c>
      <c r="R3155" s="10">
        <f t="shared" si="295"/>
        <v>41.77</v>
      </c>
      <c r="S3155" t="b">
        <v>1</v>
      </c>
      <c r="T3155" t="s">
        <v>8269</v>
      </c>
      <c r="U3155" s="12" t="s">
        <v>8310</v>
      </c>
      <c r="V3155" t="s">
        <v>8311</v>
      </c>
    </row>
    <row r="3156" spans="1:22" ht="60" x14ac:dyDescent="0.25">
      <c r="A3156">
        <v>3154</v>
      </c>
      <c r="B3156" s="3" t="s">
        <v>3154</v>
      </c>
      <c r="C3156" s="9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f t="shared" si="292"/>
        <v>41000.834004629629</v>
      </c>
      <c r="K3156" s="14"/>
      <c r="L3156">
        <v>1330722058</v>
      </c>
      <c r="M3156" s="14">
        <f t="shared" si="293"/>
        <v>40970.875671296293</v>
      </c>
      <c r="N3156" s="10">
        <f t="shared" si="294"/>
        <v>2012</v>
      </c>
      <c r="O3156" t="b">
        <v>1</v>
      </c>
      <c r="P3156">
        <v>123</v>
      </c>
      <c r="Q3156" s="10">
        <f t="shared" si="291"/>
        <v>113</v>
      </c>
      <c r="R3156" s="10">
        <f t="shared" si="295"/>
        <v>64.27</v>
      </c>
      <c r="S3156" t="b">
        <v>1</v>
      </c>
      <c r="T3156" t="s">
        <v>8269</v>
      </c>
      <c r="U3156" s="12" t="s">
        <v>8310</v>
      </c>
      <c r="V3156" t="s">
        <v>8311</v>
      </c>
    </row>
    <row r="3157" spans="1:22" ht="45" x14ac:dyDescent="0.25">
      <c r="A3157">
        <v>3155</v>
      </c>
      <c r="B3157" s="3" t="s">
        <v>3155</v>
      </c>
      <c r="C3157" s="9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f t="shared" si="292"/>
        <v>41263.499131944445</v>
      </c>
      <c r="K3157" s="14"/>
      <c r="L3157">
        <v>1353412725</v>
      </c>
      <c r="M3157" s="14">
        <f t="shared" si="293"/>
        <v>41233.499131944445</v>
      </c>
      <c r="N3157" s="10">
        <f t="shared" si="294"/>
        <v>2012</v>
      </c>
      <c r="O3157" t="b">
        <v>1</v>
      </c>
      <c r="P3157">
        <v>302</v>
      </c>
      <c r="Q3157" s="10">
        <f t="shared" si="291"/>
        <v>189</v>
      </c>
      <c r="R3157" s="10">
        <f t="shared" si="295"/>
        <v>31.21</v>
      </c>
      <c r="S3157" t="b">
        <v>1</v>
      </c>
      <c r="T3157" t="s">
        <v>8269</v>
      </c>
      <c r="U3157" s="12" t="s">
        <v>8310</v>
      </c>
      <c r="V3157" t="s">
        <v>8311</v>
      </c>
    </row>
    <row r="3158" spans="1:22" ht="60" x14ac:dyDescent="0.25">
      <c r="A3158">
        <v>3156</v>
      </c>
      <c r="B3158" s="3" t="s">
        <v>3156</v>
      </c>
      <c r="C3158" s="9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f t="shared" si="292"/>
        <v>41061.953055555554</v>
      </c>
      <c r="K3158" s="14"/>
      <c r="L3158">
        <v>1335567144</v>
      </c>
      <c r="M3158" s="14">
        <f t="shared" si="293"/>
        <v>41026.953055555554</v>
      </c>
      <c r="N3158" s="10">
        <f t="shared" si="294"/>
        <v>2012</v>
      </c>
      <c r="O3158" t="b">
        <v>1</v>
      </c>
      <c r="P3158">
        <v>89</v>
      </c>
      <c r="Q3158" s="10">
        <f t="shared" si="291"/>
        <v>102</v>
      </c>
      <c r="R3158" s="10">
        <f t="shared" si="295"/>
        <v>62.92</v>
      </c>
      <c r="S3158" t="b">
        <v>1</v>
      </c>
      <c r="T3158" t="s">
        <v>8269</v>
      </c>
      <c r="U3158" s="12" t="s">
        <v>8310</v>
      </c>
      <c r="V3158" t="s">
        <v>8311</v>
      </c>
    </row>
    <row r="3159" spans="1:22" ht="30" x14ac:dyDescent="0.25">
      <c r="A3159">
        <v>3157</v>
      </c>
      <c r="B3159" s="3" t="s">
        <v>3157</v>
      </c>
      <c r="C3159" s="9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f t="shared" si="292"/>
        <v>41839.208333333336</v>
      </c>
      <c r="K3159" s="14"/>
      <c r="L3159">
        <v>1404932105</v>
      </c>
      <c r="M3159" s="14">
        <f t="shared" si="293"/>
        <v>41829.788252314815</v>
      </c>
      <c r="N3159" s="10">
        <f t="shared" si="294"/>
        <v>2014</v>
      </c>
      <c r="O3159" t="b">
        <v>1</v>
      </c>
      <c r="P3159">
        <v>41</v>
      </c>
      <c r="Q3159" s="10">
        <f t="shared" si="291"/>
        <v>101</v>
      </c>
      <c r="R3159" s="10">
        <f t="shared" si="295"/>
        <v>98.54</v>
      </c>
      <c r="S3159" t="b">
        <v>1</v>
      </c>
      <c r="T3159" t="s">
        <v>8269</v>
      </c>
      <c r="U3159" s="12" t="s">
        <v>8310</v>
      </c>
      <c r="V3159" t="s">
        <v>8311</v>
      </c>
    </row>
    <row r="3160" spans="1:22" ht="30" x14ac:dyDescent="0.25">
      <c r="A3160">
        <v>3158</v>
      </c>
      <c r="B3160" s="3" t="s">
        <v>3158</v>
      </c>
      <c r="C3160" s="9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f t="shared" si="292"/>
        <v>41477.839722222219</v>
      </c>
      <c r="K3160" s="14"/>
      <c r="L3160">
        <v>1371931752</v>
      </c>
      <c r="M3160" s="14">
        <f t="shared" si="293"/>
        <v>41447.839722222219</v>
      </c>
      <c r="N3160" s="10">
        <f t="shared" si="294"/>
        <v>2013</v>
      </c>
      <c r="O3160" t="b">
        <v>1</v>
      </c>
      <c r="P3160">
        <v>69</v>
      </c>
      <c r="Q3160" s="10">
        <f t="shared" si="291"/>
        <v>114</v>
      </c>
      <c r="R3160" s="10">
        <f t="shared" si="295"/>
        <v>82.61</v>
      </c>
      <c r="S3160" t="b">
        <v>1</v>
      </c>
      <c r="T3160" t="s">
        <v>8269</v>
      </c>
      <c r="U3160" s="12" t="s">
        <v>8310</v>
      </c>
      <c r="V3160" t="s">
        <v>8311</v>
      </c>
    </row>
    <row r="3161" spans="1:22" ht="45" x14ac:dyDescent="0.25">
      <c r="A3161">
        <v>3159</v>
      </c>
      <c r="B3161" s="3" t="s">
        <v>3159</v>
      </c>
      <c r="C3161" s="9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f t="shared" si="292"/>
        <v>40926.958333333336</v>
      </c>
      <c r="K3161" s="14"/>
      <c r="L3161">
        <v>1323221761</v>
      </c>
      <c r="M3161" s="14">
        <f t="shared" si="293"/>
        <v>40884.066678240742</v>
      </c>
      <c r="N3161" s="10">
        <f t="shared" si="294"/>
        <v>2011</v>
      </c>
      <c r="O3161" t="b">
        <v>1</v>
      </c>
      <c r="P3161">
        <v>52</v>
      </c>
      <c r="Q3161" s="10">
        <f t="shared" si="291"/>
        <v>133</v>
      </c>
      <c r="R3161" s="10">
        <f t="shared" si="295"/>
        <v>38.5</v>
      </c>
      <c r="S3161" t="b">
        <v>1</v>
      </c>
      <c r="T3161" t="s">
        <v>8269</v>
      </c>
      <c r="U3161" s="12" t="s">
        <v>8310</v>
      </c>
      <c r="V3161" t="s">
        <v>8311</v>
      </c>
    </row>
    <row r="3162" spans="1:22" ht="45" x14ac:dyDescent="0.25">
      <c r="A3162">
        <v>3160</v>
      </c>
      <c r="B3162" s="3" t="s">
        <v>3160</v>
      </c>
      <c r="C3162" s="9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f t="shared" si="292"/>
        <v>41864.207638888889</v>
      </c>
      <c r="K3162" s="14"/>
      <c r="L3162">
        <v>1405923687</v>
      </c>
      <c r="M3162" s="14">
        <f t="shared" si="293"/>
        <v>41841.26489583333</v>
      </c>
      <c r="N3162" s="10">
        <f t="shared" si="294"/>
        <v>2014</v>
      </c>
      <c r="O3162" t="b">
        <v>1</v>
      </c>
      <c r="P3162">
        <v>57</v>
      </c>
      <c r="Q3162" s="10">
        <f t="shared" si="291"/>
        <v>102</v>
      </c>
      <c r="R3162" s="10">
        <f t="shared" si="295"/>
        <v>80.16</v>
      </c>
      <c r="S3162" t="b">
        <v>1</v>
      </c>
      <c r="T3162" t="s">
        <v>8269</v>
      </c>
      <c r="U3162" s="12" t="s">
        <v>8310</v>
      </c>
      <c r="V3162" t="s">
        <v>8311</v>
      </c>
    </row>
    <row r="3163" spans="1:22" ht="60" x14ac:dyDescent="0.25">
      <c r="A3163">
        <v>3161</v>
      </c>
      <c r="B3163" s="3" t="s">
        <v>3161</v>
      </c>
      <c r="C3163" s="9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f t="shared" si="292"/>
        <v>41927.536134259259</v>
      </c>
      <c r="K3163" s="14"/>
      <c r="L3163">
        <v>1410785522</v>
      </c>
      <c r="M3163" s="14">
        <f t="shared" si="293"/>
        <v>41897.536134259259</v>
      </c>
      <c r="N3163" s="10">
        <f t="shared" si="294"/>
        <v>2014</v>
      </c>
      <c r="O3163" t="b">
        <v>1</v>
      </c>
      <c r="P3163">
        <v>74</v>
      </c>
      <c r="Q3163" s="10">
        <f t="shared" si="291"/>
        <v>105</v>
      </c>
      <c r="R3163" s="10">
        <f t="shared" si="295"/>
        <v>28.41</v>
      </c>
      <c r="S3163" t="b">
        <v>1</v>
      </c>
      <c r="T3163" t="s">
        <v>8269</v>
      </c>
      <c r="U3163" s="12" t="s">
        <v>8310</v>
      </c>
      <c r="V3163" t="s">
        <v>8311</v>
      </c>
    </row>
    <row r="3164" spans="1:22" ht="60" x14ac:dyDescent="0.25">
      <c r="A3164">
        <v>3162</v>
      </c>
      <c r="B3164" s="3" t="s">
        <v>3162</v>
      </c>
      <c r="C3164" s="9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f t="shared" si="292"/>
        <v>41827.083333333336</v>
      </c>
      <c r="K3164" s="14"/>
      <c r="L3164">
        <v>1402331262</v>
      </c>
      <c r="M3164" s="14">
        <f t="shared" si="293"/>
        <v>41799.685902777775</v>
      </c>
      <c r="N3164" s="10">
        <f t="shared" si="294"/>
        <v>2014</v>
      </c>
      <c r="O3164" t="b">
        <v>1</v>
      </c>
      <c r="P3164">
        <v>63</v>
      </c>
      <c r="Q3164" s="10">
        <f t="shared" si="291"/>
        <v>127</v>
      </c>
      <c r="R3164" s="10">
        <f t="shared" si="295"/>
        <v>80.73</v>
      </c>
      <c r="S3164" t="b">
        <v>1</v>
      </c>
      <c r="T3164" t="s">
        <v>8269</v>
      </c>
      <c r="U3164" s="12" t="s">
        <v>8310</v>
      </c>
      <c r="V3164" t="s">
        <v>8311</v>
      </c>
    </row>
    <row r="3165" spans="1:22" ht="45" x14ac:dyDescent="0.25">
      <c r="A3165">
        <v>3163</v>
      </c>
      <c r="B3165" s="3" t="s">
        <v>3163</v>
      </c>
      <c r="C3165" s="9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f t="shared" si="292"/>
        <v>41805.753761574073</v>
      </c>
      <c r="K3165" s="14"/>
      <c r="L3165">
        <v>1400263525</v>
      </c>
      <c r="M3165" s="14">
        <f t="shared" si="293"/>
        <v>41775.753761574073</v>
      </c>
      <c r="N3165" s="10">
        <f t="shared" si="294"/>
        <v>2014</v>
      </c>
      <c r="O3165" t="b">
        <v>1</v>
      </c>
      <c r="P3165">
        <v>72</v>
      </c>
      <c r="Q3165" s="10">
        <f t="shared" si="291"/>
        <v>111</v>
      </c>
      <c r="R3165" s="10">
        <f t="shared" si="295"/>
        <v>200.69</v>
      </c>
      <c r="S3165" t="b">
        <v>1</v>
      </c>
      <c r="T3165" t="s">
        <v>8269</v>
      </c>
      <c r="U3165" s="12" t="s">
        <v>8310</v>
      </c>
      <c r="V3165" t="s">
        <v>8311</v>
      </c>
    </row>
    <row r="3166" spans="1:22" ht="60" x14ac:dyDescent="0.25">
      <c r="A3166">
        <v>3164</v>
      </c>
      <c r="B3166" s="3" t="s">
        <v>3164</v>
      </c>
      <c r="C3166" s="9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f t="shared" si="292"/>
        <v>41799.80572916667</v>
      </c>
      <c r="K3166" s="14"/>
      <c r="L3166">
        <v>1399490415</v>
      </c>
      <c r="M3166" s="14">
        <f t="shared" si="293"/>
        <v>41766.80572916667</v>
      </c>
      <c r="N3166" s="10">
        <f t="shared" si="294"/>
        <v>2014</v>
      </c>
      <c r="O3166" t="b">
        <v>1</v>
      </c>
      <c r="P3166">
        <v>71</v>
      </c>
      <c r="Q3166" s="10">
        <f t="shared" si="291"/>
        <v>107</v>
      </c>
      <c r="R3166" s="10">
        <f t="shared" si="295"/>
        <v>37.590000000000003</v>
      </c>
      <c r="S3166" t="b">
        <v>1</v>
      </c>
      <c r="T3166" t="s">
        <v>8269</v>
      </c>
      <c r="U3166" s="12" t="s">
        <v>8310</v>
      </c>
      <c r="V3166" t="s">
        <v>8311</v>
      </c>
    </row>
    <row r="3167" spans="1:22" ht="60" x14ac:dyDescent="0.25">
      <c r="A3167">
        <v>3165</v>
      </c>
      <c r="B3167" s="3" t="s">
        <v>3165</v>
      </c>
      <c r="C3167" s="9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f t="shared" si="292"/>
        <v>40666.165972222225</v>
      </c>
      <c r="K3167" s="14"/>
      <c r="L3167">
        <v>1302493760</v>
      </c>
      <c r="M3167" s="14">
        <f t="shared" si="293"/>
        <v>40644.159259259257</v>
      </c>
      <c r="N3167" s="10">
        <f t="shared" si="294"/>
        <v>2011</v>
      </c>
      <c r="O3167" t="b">
        <v>1</v>
      </c>
      <c r="P3167">
        <v>21</v>
      </c>
      <c r="Q3167" s="10">
        <f t="shared" si="291"/>
        <v>163</v>
      </c>
      <c r="R3167" s="10">
        <f t="shared" si="295"/>
        <v>58.1</v>
      </c>
      <c r="S3167" t="b">
        <v>1</v>
      </c>
      <c r="T3167" t="s">
        <v>8269</v>
      </c>
      <c r="U3167" s="12" t="s">
        <v>8310</v>
      </c>
      <c r="V3167" t="s">
        <v>8311</v>
      </c>
    </row>
    <row r="3168" spans="1:22" ht="60" x14ac:dyDescent="0.25">
      <c r="A3168">
        <v>3166</v>
      </c>
      <c r="B3168" s="3" t="s">
        <v>3166</v>
      </c>
      <c r="C3168" s="9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f t="shared" si="292"/>
        <v>41969.332638888889</v>
      </c>
      <c r="K3168" s="14"/>
      <c r="L3168">
        <v>1414514153</v>
      </c>
      <c r="M3168" s="14">
        <f t="shared" si="293"/>
        <v>41940.69158564815</v>
      </c>
      <c r="N3168" s="10">
        <f t="shared" si="294"/>
        <v>2014</v>
      </c>
      <c r="O3168" t="b">
        <v>1</v>
      </c>
      <c r="P3168">
        <v>930</v>
      </c>
      <c r="Q3168" s="10">
        <f t="shared" si="291"/>
        <v>160</v>
      </c>
      <c r="R3168" s="10">
        <f t="shared" si="295"/>
        <v>60.3</v>
      </c>
      <c r="S3168" t="b">
        <v>1</v>
      </c>
      <c r="T3168" t="s">
        <v>8269</v>
      </c>
      <c r="U3168" s="12" t="s">
        <v>8310</v>
      </c>
      <c r="V3168" t="s">
        <v>8311</v>
      </c>
    </row>
    <row r="3169" spans="1:22" ht="30" x14ac:dyDescent="0.25">
      <c r="A3169">
        <v>3167</v>
      </c>
      <c r="B3169" s="3" t="s">
        <v>3167</v>
      </c>
      <c r="C3169" s="9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f t="shared" si="292"/>
        <v>41853.175706018519</v>
      </c>
      <c r="K3169" s="14"/>
      <c r="L3169">
        <v>1405743181</v>
      </c>
      <c r="M3169" s="14">
        <f t="shared" si="293"/>
        <v>41839.175706018519</v>
      </c>
      <c r="N3169" s="10">
        <f t="shared" si="294"/>
        <v>2014</v>
      </c>
      <c r="O3169" t="b">
        <v>1</v>
      </c>
      <c r="P3169">
        <v>55</v>
      </c>
      <c r="Q3169" s="10">
        <f t="shared" si="291"/>
        <v>116</v>
      </c>
      <c r="R3169" s="10">
        <f t="shared" si="295"/>
        <v>63.36</v>
      </c>
      <c r="S3169" t="b">
        <v>1</v>
      </c>
      <c r="T3169" t="s">
        <v>8269</v>
      </c>
      <c r="U3169" s="12" t="s">
        <v>8310</v>
      </c>
      <c r="V3169" t="s">
        <v>8311</v>
      </c>
    </row>
    <row r="3170" spans="1:22" ht="45" x14ac:dyDescent="0.25">
      <c r="A3170">
        <v>3168</v>
      </c>
      <c r="B3170" s="3" t="s">
        <v>3168</v>
      </c>
      <c r="C3170" s="9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f t="shared" si="292"/>
        <v>41803.916666666664</v>
      </c>
      <c r="K3170" s="14"/>
      <c r="L3170">
        <v>1399948353</v>
      </c>
      <c r="M3170" s="14">
        <f t="shared" si="293"/>
        <v>41772.105937500004</v>
      </c>
      <c r="N3170" s="10">
        <f t="shared" si="294"/>
        <v>2014</v>
      </c>
      <c r="O3170" t="b">
        <v>1</v>
      </c>
      <c r="P3170">
        <v>61</v>
      </c>
      <c r="Q3170" s="10">
        <f t="shared" si="291"/>
        <v>124</v>
      </c>
      <c r="R3170" s="10">
        <f t="shared" si="295"/>
        <v>50.9</v>
      </c>
      <c r="S3170" t="b">
        <v>1</v>
      </c>
      <c r="T3170" t="s">
        <v>8269</v>
      </c>
      <c r="U3170" s="12" t="s">
        <v>8310</v>
      </c>
      <c r="V3170" t="s">
        <v>8311</v>
      </c>
    </row>
    <row r="3171" spans="1:22" ht="30" x14ac:dyDescent="0.25">
      <c r="A3171">
        <v>3169</v>
      </c>
      <c r="B3171" s="3" t="s">
        <v>3169</v>
      </c>
      <c r="C3171" s="9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f t="shared" si="292"/>
        <v>41621.207638888889</v>
      </c>
      <c r="K3171" s="14"/>
      <c r="L3171">
        <v>1384364561</v>
      </c>
      <c r="M3171" s="14">
        <f t="shared" si="293"/>
        <v>41591.737974537034</v>
      </c>
      <c r="N3171" s="10">
        <f t="shared" si="294"/>
        <v>2013</v>
      </c>
      <c r="O3171" t="b">
        <v>1</v>
      </c>
      <c r="P3171">
        <v>82</v>
      </c>
      <c r="Q3171" s="10">
        <f t="shared" si="291"/>
        <v>103</v>
      </c>
      <c r="R3171" s="10">
        <f t="shared" si="295"/>
        <v>100.5</v>
      </c>
      <c r="S3171" t="b">
        <v>1</v>
      </c>
      <c r="T3171" t="s">
        <v>8269</v>
      </c>
      <c r="U3171" s="12" t="s">
        <v>8310</v>
      </c>
      <c r="V3171" t="s">
        <v>8311</v>
      </c>
    </row>
    <row r="3172" spans="1:22" ht="45" x14ac:dyDescent="0.25">
      <c r="A3172">
        <v>3170</v>
      </c>
      <c r="B3172" s="3" t="s">
        <v>3170</v>
      </c>
      <c r="C3172" s="9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f t="shared" si="292"/>
        <v>41822.166666666664</v>
      </c>
      <c r="K3172" s="14"/>
      <c r="L3172">
        <v>1401414944</v>
      </c>
      <c r="M3172" s="14">
        <f t="shared" si="293"/>
        <v>41789.080370370371</v>
      </c>
      <c r="N3172" s="10">
        <f t="shared" si="294"/>
        <v>2014</v>
      </c>
      <c r="O3172" t="b">
        <v>1</v>
      </c>
      <c r="P3172">
        <v>71</v>
      </c>
      <c r="Q3172" s="10">
        <f t="shared" si="291"/>
        <v>112</v>
      </c>
      <c r="R3172" s="10">
        <f t="shared" si="295"/>
        <v>31.62</v>
      </c>
      <c r="S3172" t="b">
        <v>1</v>
      </c>
      <c r="T3172" t="s">
        <v>8269</v>
      </c>
      <c r="U3172" s="12" t="s">
        <v>8310</v>
      </c>
      <c r="V3172" t="s">
        <v>8311</v>
      </c>
    </row>
    <row r="3173" spans="1:22" ht="60" x14ac:dyDescent="0.25">
      <c r="A3173">
        <v>3171</v>
      </c>
      <c r="B3173" s="3" t="s">
        <v>3171</v>
      </c>
      <c r="C3173" s="9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f t="shared" si="292"/>
        <v>42496.608310185184</v>
      </c>
      <c r="K3173" s="14"/>
      <c r="L3173">
        <v>1459953358</v>
      </c>
      <c r="M3173" s="14">
        <f t="shared" si="293"/>
        <v>42466.608310185184</v>
      </c>
      <c r="N3173" s="10">
        <f t="shared" si="294"/>
        <v>2016</v>
      </c>
      <c r="O3173" t="b">
        <v>1</v>
      </c>
      <c r="P3173">
        <v>117</v>
      </c>
      <c r="Q3173" s="10">
        <f t="shared" si="291"/>
        <v>109</v>
      </c>
      <c r="R3173" s="10">
        <f t="shared" si="295"/>
        <v>65.099999999999994</v>
      </c>
      <c r="S3173" t="b">
        <v>1</v>
      </c>
      <c r="T3173" t="s">
        <v>8269</v>
      </c>
      <c r="U3173" s="12" t="s">
        <v>8310</v>
      </c>
      <c r="V3173" t="s">
        <v>8311</v>
      </c>
    </row>
    <row r="3174" spans="1:22" ht="45" x14ac:dyDescent="0.25">
      <c r="A3174">
        <v>3172</v>
      </c>
      <c r="B3174" s="3" t="s">
        <v>3172</v>
      </c>
      <c r="C3174" s="9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f t="shared" si="292"/>
        <v>40953.729953703703</v>
      </c>
      <c r="K3174" s="14"/>
      <c r="L3174">
        <v>1326648668</v>
      </c>
      <c r="M3174" s="14">
        <f t="shared" si="293"/>
        <v>40923.729953703703</v>
      </c>
      <c r="N3174" s="10">
        <f t="shared" si="294"/>
        <v>2012</v>
      </c>
      <c r="O3174" t="b">
        <v>1</v>
      </c>
      <c r="P3174">
        <v>29</v>
      </c>
      <c r="Q3174" s="10">
        <f t="shared" si="291"/>
        <v>115</v>
      </c>
      <c r="R3174" s="10">
        <f t="shared" si="295"/>
        <v>79.31</v>
      </c>
      <c r="S3174" t="b">
        <v>1</v>
      </c>
      <c r="T3174" t="s">
        <v>8269</v>
      </c>
      <c r="U3174" s="12" t="s">
        <v>8310</v>
      </c>
      <c r="V3174" t="s">
        <v>8311</v>
      </c>
    </row>
    <row r="3175" spans="1:22" ht="60" x14ac:dyDescent="0.25">
      <c r="A3175">
        <v>3173</v>
      </c>
      <c r="B3175" s="3" t="s">
        <v>3173</v>
      </c>
      <c r="C3175" s="9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f t="shared" si="292"/>
        <v>41908.878379629627</v>
      </c>
      <c r="K3175" s="14"/>
      <c r="L3175">
        <v>1409173492</v>
      </c>
      <c r="M3175" s="14">
        <f t="shared" si="293"/>
        <v>41878.878379629627</v>
      </c>
      <c r="N3175" s="10">
        <f t="shared" si="294"/>
        <v>2014</v>
      </c>
      <c r="O3175" t="b">
        <v>1</v>
      </c>
      <c r="P3175">
        <v>74</v>
      </c>
      <c r="Q3175" s="10">
        <f t="shared" si="291"/>
        <v>103</v>
      </c>
      <c r="R3175" s="10">
        <f t="shared" si="295"/>
        <v>139.19</v>
      </c>
      <c r="S3175" t="b">
        <v>1</v>
      </c>
      <c r="T3175" t="s">
        <v>8269</v>
      </c>
      <c r="U3175" s="12" t="s">
        <v>8310</v>
      </c>
      <c r="V3175" t="s">
        <v>8311</v>
      </c>
    </row>
    <row r="3176" spans="1:22" ht="60" x14ac:dyDescent="0.25">
      <c r="A3176">
        <v>3174</v>
      </c>
      <c r="B3176" s="3" t="s">
        <v>3174</v>
      </c>
      <c r="C3176" s="9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f t="shared" si="292"/>
        <v>41876.864675925928</v>
      </c>
      <c r="K3176" s="14"/>
      <c r="L3176">
        <v>1407789908</v>
      </c>
      <c r="M3176" s="14">
        <f t="shared" si="293"/>
        <v>41862.864675925928</v>
      </c>
      <c r="N3176" s="10">
        <f t="shared" si="294"/>
        <v>2014</v>
      </c>
      <c r="O3176" t="b">
        <v>1</v>
      </c>
      <c r="P3176">
        <v>23</v>
      </c>
      <c r="Q3176" s="10">
        <f t="shared" si="291"/>
        <v>101</v>
      </c>
      <c r="R3176" s="10">
        <f t="shared" si="295"/>
        <v>131.91</v>
      </c>
      <c r="S3176" t="b">
        <v>1</v>
      </c>
      <c r="T3176" t="s">
        <v>8269</v>
      </c>
      <c r="U3176" s="12" t="s">
        <v>8310</v>
      </c>
      <c r="V3176" t="s">
        <v>8311</v>
      </c>
    </row>
    <row r="3177" spans="1:22" ht="60" x14ac:dyDescent="0.25">
      <c r="A3177">
        <v>3175</v>
      </c>
      <c r="B3177" s="3" t="s">
        <v>3175</v>
      </c>
      <c r="C3177" s="9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f t="shared" si="292"/>
        <v>40591.886886574073</v>
      </c>
      <c r="K3177" s="14"/>
      <c r="L3177">
        <v>1292793427</v>
      </c>
      <c r="M3177" s="14">
        <f t="shared" si="293"/>
        <v>40531.886886574073</v>
      </c>
      <c r="N3177" s="10">
        <f t="shared" si="294"/>
        <v>2010</v>
      </c>
      <c r="O3177" t="b">
        <v>1</v>
      </c>
      <c r="P3177">
        <v>60</v>
      </c>
      <c r="Q3177" s="10">
        <f t="shared" si="291"/>
        <v>110</v>
      </c>
      <c r="R3177" s="10">
        <f t="shared" si="295"/>
        <v>91.3</v>
      </c>
      <c r="S3177" t="b">
        <v>1</v>
      </c>
      <c r="T3177" t="s">
        <v>8269</v>
      </c>
      <c r="U3177" s="12" t="s">
        <v>8310</v>
      </c>
      <c r="V3177" t="s">
        <v>8311</v>
      </c>
    </row>
    <row r="3178" spans="1:22" ht="60" x14ac:dyDescent="0.25">
      <c r="A3178">
        <v>3176</v>
      </c>
      <c r="B3178" s="3" t="s">
        <v>3176</v>
      </c>
      <c r="C3178" s="9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f t="shared" si="292"/>
        <v>41504.625</v>
      </c>
      <c r="K3178" s="14"/>
      <c r="L3178">
        <v>1374531631</v>
      </c>
      <c r="M3178" s="14">
        <f t="shared" si="293"/>
        <v>41477.930914351848</v>
      </c>
      <c r="N3178" s="10">
        <f t="shared" si="294"/>
        <v>2013</v>
      </c>
      <c r="O3178" t="b">
        <v>1</v>
      </c>
      <c r="P3178">
        <v>55</v>
      </c>
      <c r="Q3178" s="10">
        <f t="shared" si="291"/>
        <v>115</v>
      </c>
      <c r="R3178" s="10">
        <f t="shared" si="295"/>
        <v>39.67</v>
      </c>
      <c r="S3178" t="b">
        <v>1</v>
      </c>
      <c r="T3178" t="s">
        <v>8269</v>
      </c>
      <c r="U3178" s="12" t="s">
        <v>8310</v>
      </c>
      <c r="V3178" t="s">
        <v>8311</v>
      </c>
    </row>
    <row r="3179" spans="1:22" ht="45" x14ac:dyDescent="0.25">
      <c r="A3179">
        <v>3177</v>
      </c>
      <c r="B3179" s="3" t="s">
        <v>3177</v>
      </c>
      <c r="C3179" s="9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f t="shared" si="292"/>
        <v>41811.666770833333</v>
      </c>
      <c r="K3179" s="14"/>
      <c r="L3179">
        <v>1400774409</v>
      </c>
      <c r="M3179" s="14">
        <f t="shared" si="293"/>
        <v>41781.666770833333</v>
      </c>
      <c r="N3179" s="10">
        <f t="shared" si="294"/>
        <v>2014</v>
      </c>
      <c r="O3179" t="b">
        <v>1</v>
      </c>
      <c r="P3179">
        <v>51</v>
      </c>
      <c r="Q3179" s="10">
        <f t="shared" si="291"/>
        <v>117</v>
      </c>
      <c r="R3179" s="10">
        <f t="shared" si="295"/>
        <v>57.55</v>
      </c>
      <c r="S3179" t="b">
        <v>1</v>
      </c>
      <c r="T3179" t="s">
        <v>8269</v>
      </c>
      <c r="U3179" s="12" t="s">
        <v>8310</v>
      </c>
      <c r="V3179" t="s">
        <v>8311</v>
      </c>
    </row>
    <row r="3180" spans="1:22" ht="60" x14ac:dyDescent="0.25">
      <c r="A3180">
        <v>3178</v>
      </c>
      <c r="B3180" s="3" t="s">
        <v>3178</v>
      </c>
      <c r="C3180" s="9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f t="shared" si="292"/>
        <v>41836.605034722219</v>
      </c>
      <c r="K3180" s="14"/>
      <c r="L3180">
        <v>1402929075</v>
      </c>
      <c r="M3180" s="14">
        <f t="shared" si="293"/>
        <v>41806.605034722219</v>
      </c>
      <c r="N3180" s="10">
        <f t="shared" si="294"/>
        <v>2014</v>
      </c>
      <c r="O3180" t="b">
        <v>1</v>
      </c>
      <c r="P3180">
        <v>78</v>
      </c>
      <c r="Q3180" s="10">
        <f t="shared" si="291"/>
        <v>172</v>
      </c>
      <c r="R3180" s="10">
        <f t="shared" si="295"/>
        <v>33.03</v>
      </c>
      <c r="S3180" t="b">
        <v>1</v>
      </c>
      <c r="T3180" t="s">
        <v>8269</v>
      </c>
      <c r="U3180" s="12" t="s">
        <v>8310</v>
      </c>
      <c r="V3180" t="s">
        <v>8311</v>
      </c>
    </row>
    <row r="3181" spans="1:22" ht="45" x14ac:dyDescent="0.25">
      <c r="A3181">
        <v>3179</v>
      </c>
      <c r="B3181" s="3" t="s">
        <v>3179</v>
      </c>
      <c r="C3181" s="9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f t="shared" si="292"/>
        <v>41400.702210648145</v>
      </c>
      <c r="K3181" s="14"/>
      <c r="L3181">
        <v>1365699071</v>
      </c>
      <c r="M3181" s="14">
        <f t="shared" si="293"/>
        <v>41375.702210648145</v>
      </c>
      <c r="N3181" s="10">
        <f t="shared" si="294"/>
        <v>2013</v>
      </c>
      <c r="O3181" t="b">
        <v>1</v>
      </c>
      <c r="P3181">
        <v>62</v>
      </c>
      <c r="Q3181" s="10">
        <f t="shared" si="291"/>
        <v>114</v>
      </c>
      <c r="R3181" s="10">
        <f t="shared" si="295"/>
        <v>77.34</v>
      </c>
      <c r="S3181" t="b">
        <v>1</v>
      </c>
      <c r="T3181" t="s">
        <v>8269</v>
      </c>
      <c r="U3181" s="12" t="s">
        <v>8310</v>
      </c>
      <c r="V3181" t="s">
        <v>8311</v>
      </c>
    </row>
    <row r="3182" spans="1:22" ht="45" x14ac:dyDescent="0.25">
      <c r="A3182">
        <v>3180</v>
      </c>
      <c r="B3182" s="3" t="s">
        <v>3180</v>
      </c>
      <c r="C3182" s="9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f t="shared" si="292"/>
        <v>41810.412604166668</v>
      </c>
      <c r="K3182" s="14"/>
      <c r="L3182">
        <v>1400666049</v>
      </c>
      <c r="M3182" s="14">
        <f t="shared" si="293"/>
        <v>41780.412604166668</v>
      </c>
      <c r="N3182" s="10">
        <f t="shared" si="294"/>
        <v>2014</v>
      </c>
      <c r="O3182" t="b">
        <v>1</v>
      </c>
      <c r="P3182">
        <v>45</v>
      </c>
      <c r="Q3182" s="10">
        <f t="shared" si="291"/>
        <v>120</v>
      </c>
      <c r="R3182" s="10">
        <f t="shared" si="295"/>
        <v>31.93</v>
      </c>
      <c r="S3182" t="b">
        <v>1</v>
      </c>
      <c r="T3182" t="s">
        <v>8269</v>
      </c>
      <c r="U3182" s="12" t="s">
        <v>8310</v>
      </c>
      <c r="V3182" t="s">
        <v>8311</v>
      </c>
    </row>
    <row r="3183" spans="1:22" ht="60" x14ac:dyDescent="0.25">
      <c r="A3183">
        <v>3181</v>
      </c>
      <c r="B3183" s="3" t="s">
        <v>3181</v>
      </c>
      <c r="C3183" s="9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f t="shared" si="292"/>
        <v>41805.666666666664</v>
      </c>
      <c r="K3183" s="14"/>
      <c r="L3183">
        <v>1400570787</v>
      </c>
      <c r="M3183" s="14">
        <f t="shared" si="293"/>
        <v>41779.310034722221</v>
      </c>
      <c r="N3183" s="10">
        <f t="shared" si="294"/>
        <v>2014</v>
      </c>
      <c r="O3183" t="b">
        <v>1</v>
      </c>
      <c r="P3183">
        <v>15</v>
      </c>
      <c r="Q3183" s="10">
        <f t="shared" si="291"/>
        <v>109</v>
      </c>
      <c r="R3183" s="10">
        <f t="shared" si="295"/>
        <v>36.33</v>
      </c>
      <c r="S3183" t="b">
        <v>1</v>
      </c>
      <c r="T3183" t="s">
        <v>8269</v>
      </c>
      <c r="U3183" s="12" t="s">
        <v>8310</v>
      </c>
      <c r="V3183" t="s">
        <v>8311</v>
      </c>
    </row>
    <row r="3184" spans="1:22" ht="60" x14ac:dyDescent="0.25">
      <c r="A3184">
        <v>3182</v>
      </c>
      <c r="B3184" s="3" t="s">
        <v>3182</v>
      </c>
      <c r="C3184" s="9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f t="shared" si="292"/>
        <v>40939.708333333336</v>
      </c>
      <c r="K3184" s="14"/>
      <c r="L3184">
        <v>1323211621</v>
      </c>
      <c r="M3184" s="14">
        <f t="shared" si="293"/>
        <v>40883.949317129627</v>
      </c>
      <c r="N3184" s="10">
        <f t="shared" si="294"/>
        <v>2011</v>
      </c>
      <c r="O3184" t="b">
        <v>1</v>
      </c>
      <c r="P3184">
        <v>151</v>
      </c>
      <c r="Q3184" s="10">
        <f t="shared" si="291"/>
        <v>101</v>
      </c>
      <c r="R3184" s="10">
        <f t="shared" si="295"/>
        <v>46.77</v>
      </c>
      <c r="S3184" t="b">
        <v>1</v>
      </c>
      <c r="T3184" t="s">
        <v>8269</v>
      </c>
      <c r="U3184" s="12" t="s">
        <v>8310</v>
      </c>
      <c r="V3184" t="s">
        <v>8311</v>
      </c>
    </row>
    <row r="3185" spans="1:22" ht="45" x14ac:dyDescent="0.25">
      <c r="A3185">
        <v>3183</v>
      </c>
      <c r="B3185" s="3" t="s">
        <v>3183</v>
      </c>
      <c r="C3185" s="9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f t="shared" si="292"/>
        <v>41509.79478009259</v>
      </c>
      <c r="K3185" s="14"/>
      <c r="L3185">
        <v>1375729469</v>
      </c>
      <c r="M3185" s="14">
        <f t="shared" si="293"/>
        <v>41491.79478009259</v>
      </c>
      <c r="N3185" s="10">
        <f t="shared" si="294"/>
        <v>2013</v>
      </c>
      <c r="O3185" t="b">
        <v>1</v>
      </c>
      <c r="P3185">
        <v>68</v>
      </c>
      <c r="Q3185" s="10">
        <f t="shared" si="291"/>
        <v>109</v>
      </c>
      <c r="R3185" s="10">
        <f t="shared" si="295"/>
        <v>40.07</v>
      </c>
      <c r="S3185" t="b">
        <v>1</v>
      </c>
      <c r="T3185" t="s">
        <v>8269</v>
      </c>
      <c r="U3185" s="12" t="s">
        <v>8310</v>
      </c>
      <c r="V3185" t="s">
        <v>8311</v>
      </c>
    </row>
    <row r="3186" spans="1:22" ht="45" x14ac:dyDescent="0.25">
      <c r="A3186">
        <v>3184</v>
      </c>
      <c r="B3186" s="3" t="s">
        <v>3184</v>
      </c>
      <c r="C3186" s="9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f t="shared" si="292"/>
        <v>41821.993414351848</v>
      </c>
      <c r="K3186" s="14"/>
      <c r="L3186">
        <v>1401666631</v>
      </c>
      <c r="M3186" s="14">
        <f t="shared" si="293"/>
        <v>41791.993414351848</v>
      </c>
      <c r="N3186" s="10">
        <f t="shared" si="294"/>
        <v>2014</v>
      </c>
      <c r="O3186" t="b">
        <v>1</v>
      </c>
      <c r="P3186">
        <v>46</v>
      </c>
      <c r="Q3186" s="10">
        <f t="shared" si="291"/>
        <v>107</v>
      </c>
      <c r="R3186" s="10">
        <f t="shared" si="295"/>
        <v>100.22</v>
      </c>
      <c r="S3186" t="b">
        <v>1</v>
      </c>
      <c r="T3186" t="s">
        <v>8269</v>
      </c>
      <c r="U3186" s="12" t="s">
        <v>8310</v>
      </c>
      <c r="V3186" t="s">
        <v>8311</v>
      </c>
    </row>
    <row r="3187" spans="1:22" ht="60" x14ac:dyDescent="0.25">
      <c r="A3187">
        <v>3185</v>
      </c>
      <c r="B3187" s="3" t="s">
        <v>3185</v>
      </c>
      <c r="C3187" s="9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f t="shared" si="292"/>
        <v>41836.977326388893</v>
      </c>
      <c r="K3187" s="14"/>
      <c r="L3187">
        <v>1404948441</v>
      </c>
      <c r="M3187" s="14">
        <f t="shared" si="293"/>
        <v>41829.977326388893</v>
      </c>
      <c r="N3187" s="10">
        <f t="shared" si="294"/>
        <v>2014</v>
      </c>
      <c r="O3187" t="b">
        <v>1</v>
      </c>
      <c r="P3187">
        <v>24</v>
      </c>
      <c r="Q3187" s="10">
        <f t="shared" si="291"/>
        <v>100</v>
      </c>
      <c r="R3187" s="10">
        <f t="shared" si="295"/>
        <v>41.67</v>
      </c>
      <c r="S3187" t="b">
        <v>1</v>
      </c>
      <c r="T3187" t="s">
        <v>8269</v>
      </c>
      <c r="U3187" s="12" t="s">
        <v>8310</v>
      </c>
      <c r="V3187" t="s">
        <v>8311</v>
      </c>
    </row>
    <row r="3188" spans="1:22" ht="60" x14ac:dyDescent="0.25">
      <c r="A3188">
        <v>3186</v>
      </c>
      <c r="B3188" s="3" t="s">
        <v>3186</v>
      </c>
      <c r="C3188" s="9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f t="shared" si="292"/>
        <v>41898.875</v>
      </c>
      <c r="K3188" s="14"/>
      <c r="L3188">
        <v>1408313438</v>
      </c>
      <c r="M3188" s="14">
        <f t="shared" si="293"/>
        <v>41868.924050925925</v>
      </c>
      <c r="N3188" s="10">
        <f t="shared" si="294"/>
        <v>2014</v>
      </c>
      <c r="O3188" t="b">
        <v>1</v>
      </c>
      <c r="P3188">
        <v>70</v>
      </c>
      <c r="Q3188" s="10">
        <f t="shared" si="291"/>
        <v>102</v>
      </c>
      <c r="R3188" s="10">
        <f t="shared" si="295"/>
        <v>46.71</v>
      </c>
      <c r="S3188" t="b">
        <v>1</v>
      </c>
      <c r="T3188" t="s">
        <v>8269</v>
      </c>
      <c r="U3188" s="12" t="s">
        <v>8310</v>
      </c>
      <c r="V3188" t="s">
        <v>8311</v>
      </c>
    </row>
    <row r="3189" spans="1:22" ht="60" x14ac:dyDescent="0.25">
      <c r="A3189">
        <v>3187</v>
      </c>
      <c r="B3189" s="3" t="s">
        <v>3187</v>
      </c>
      <c r="C3189" s="9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f t="shared" si="292"/>
        <v>41855.666354166664</v>
      </c>
      <c r="K3189" s="14"/>
      <c r="L3189">
        <v>1405439973</v>
      </c>
      <c r="M3189" s="14">
        <f t="shared" si="293"/>
        <v>41835.666354166664</v>
      </c>
      <c r="N3189" s="10">
        <f t="shared" si="294"/>
        <v>2014</v>
      </c>
      <c r="O3189" t="b">
        <v>1</v>
      </c>
      <c r="P3189">
        <v>244</v>
      </c>
      <c r="Q3189" s="10">
        <f t="shared" si="291"/>
        <v>116</v>
      </c>
      <c r="R3189" s="10">
        <f t="shared" si="295"/>
        <v>71.489999999999995</v>
      </c>
      <c r="S3189" t="b">
        <v>1</v>
      </c>
      <c r="T3189" t="s">
        <v>8269</v>
      </c>
      <c r="U3189" s="12" t="s">
        <v>8310</v>
      </c>
      <c r="V3189" t="s">
        <v>8311</v>
      </c>
    </row>
    <row r="3190" spans="1:22" ht="60" hidden="1" x14ac:dyDescent="0.25">
      <c r="A3190">
        <v>3188</v>
      </c>
      <c r="B3190" s="3" t="s">
        <v>3188</v>
      </c>
      <c r="C3190" s="9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f t="shared" si="292"/>
        <v>42165.415532407409</v>
      </c>
      <c r="K3190" s="14"/>
      <c r="L3190">
        <v>1432115902</v>
      </c>
      <c r="M3190" s="14">
        <f t="shared" si="293"/>
        <v>42144.415532407409</v>
      </c>
      <c r="N3190" s="10">
        <f t="shared" si="294"/>
        <v>2015</v>
      </c>
      <c r="O3190" t="b">
        <v>0</v>
      </c>
      <c r="P3190">
        <v>9</v>
      </c>
      <c r="Q3190" s="10">
        <f t="shared" si="291"/>
        <v>65</v>
      </c>
      <c r="R3190" s="10">
        <f t="shared" si="295"/>
        <v>14.44</v>
      </c>
      <c r="S3190" t="b">
        <v>0</v>
      </c>
      <c r="T3190" t="s">
        <v>8303</v>
      </c>
      <c r="U3190" s="12" t="s">
        <v>8310</v>
      </c>
      <c r="V3190" t="s">
        <v>8313</v>
      </c>
    </row>
    <row r="3191" spans="1:22" ht="60" hidden="1" x14ac:dyDescent="0.25">
      <c r="A3191">
        <v>3189</v>
      </c>
      <c r="B3191" s="3" t="s">
        <v>3189</v>
      </c>
      <c r="C3191" s="9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f t="shared" si="292"/>
        <v>42148.346435185187</v>
      </c>
      <c r="K3191" s="14"/>
      <c r="L3191">
        <v>1429863532</v>
      </c>
      <c r="M3191" s="14">
        <f t="shared" si="293"/>
        <v>42118.346435185187</v>
      </c>
      <c r="N3191" s="10">
        <f t="shared" si="294"/>
        <v>2015</v>
      </c>
      <c r="O3191" t="b">
        <v>0</v>
      </c>
      <c r="P3191">
        <v>19</v>
      </c>
      <c r="Q3191" s="10">
        <f t="shared" si="291"/>
        <v>12</v>
      </c>
      <c r="R3191" s="10">
        <f t="shared" si="295"/>
        <v>356.84</v>
      </c>
      <c r="S3191" t="b">
        <v>0</v>
      </c>
      <c r="T3191" t="s">
        <v>8303</v>
      </c>
      <c r="U3191" s="12" t="s">
        <v>8310</v>
      </c>
      <c r="V3191" t="s">
        <v>8313</v>
      </c>
    </row>
    <row r="3192" spans="1:22" ht="45" hidden="1" x14ac:dyDescent="0.25">
      <c r="A3192">
        <v>3190</v>
      </c>
      <c r="B3192" s="3" t="s">
        <v>3190</v>
      </c>
      <c r="C3192" s="9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f t="shared" si="292"/>
        <v>42713.192997685182</v>
      </c>
      <c r="K3192" s="14"/>
      <c r="L3192">
        <v>1478662675</v>
      </c>
      <c r="M3192" s="14">
        <f t="shared" si="293"/>
        <v>42683.151331018518</v>
      </c>
      <c r="N3192" s="10">
        <f t="shared" si="294"/>
        <v>2016</v>
      </c>
      <c r="O3192" t="b">
        <v>0</v>
      </c>
      <c r="P3192">
        <v>0</v>
      </c>
      <c r="Q3192" s="10">
        <f t="shared" si="291"/>
        <v>0</v>
      </c>
      <c r="R3192" s="10">
        <f t="shared" si="295"/>
        <v>0</v>
      </c>
      <c r="S3192" t="b">
        <v>0</v>
      </c>
      <c r="T3192" t="s">
        <v>8303</v>
      </c>
      <c r="U3192" s="12" t="s">
        <v>8310</v>
      </c>
      <c r="V3192" t="s">
        <v>8313</v>
      </c>
    </row>
    <row r="3193" spans="1:22" ht="45" hidden="1" x14ac:dyDescent="0.25">
      <c r="A3193">
        <v>3191</v>
      </c>
      <c r="B3193" s="3" t="s">
        <v>3191</v>
      </c>
      <c r="C3193" s="9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f t="shared" si="292"/>
        <v>42598.755428240736</v>
      </c>
      <c r="K3193" s="14"/>
      <c r="L3193">
        <v>1466186869</v>
      </c>
      <c r="M3193" s="14">
        <f t="shared" si="293"/>
        <v>42538.755428240736</v>
      </c>
      <c r="N3193" s="10">
        <f t="shared" si="294"/>
        <v>2016</v>
      </c>
      <c r="O3193" t="b">
        <v>0</v>
      </c>
      <c r="P3193">
        <v>4</v>
      </c>
      <c r="Q3193" s="10">
        <f t="shared" si="291"/>
        <v>4</v>
      </c>
      <c r="R3193" s="10">
        <f t="shared" si="295"/>
        <v>37.75</v>
      </c>
      <c r="S3193" t="b">
        <v>0</v>
      </c>
      <c r="T3193" t="s">
        <v>8303</v>
      </c>
      <c r="U3193" s="12" t="s">
        <v>8310</v>
      </c>
      <c r="V3193" t="s">
        <v>8313</v>
      </c>
    </row>
    <row r="3194" spans="1:22" ht="60" hidden="1" x14ac:dyDescent="0.25">
      <c r="A3194">
        <v>3192</v>
      </c>
      <c r="B3194" s="3" t="s">
        <v>3192</v>
      </c>
      <c r="C3194" s="9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f t="shared" si="292"/>
        <v>42063.916666666672</v>
      </c>
      <c r="K3194" s="14"/>
      <c r="L3194">
        <v>1421274859</v>
      </c>
      <c r="M3194" s="14">
        <f t="shared" si="293"/>
        <v>42018.94049768518</v>
      </c>
      <c r="N3194" s="10">
        <f t="shared" si="294"/>
        <v>2015</v>
      </c>
      <c r="O3194" t="b">
        <v>0</v>
      </c>
      <c r="P3194">
        <v>8</v>
      </c>
      <c r="Q3194" s="10">
        <f t="shared" si="291"/>
        <v>1</v>
      </c>
      <c r="R3194" s="10">
        <f t="shared" si="295"/>
        <v>12.75</v>
      </c>
      <c r="S3194" t="b">
        <v>0</v>
      </c>
      <c r="T3194" t="s">
        <v>8303</v>
      </c>
      <c r="U3194" s="12" t="s">
        <v>8310</v>
      </c>
      <c r="V3194" t="s">
        <v>8313</v>
      </c>
    </row>
    <row r="3195" spans="1:22" ht="45" hidden="1" x14ac:dyDescent="0.25">
      <c r="A3195">
        <v>3193</v>
      </c>
      <c r="B3195" s="3" t="s">
        <v>3193</v>
      </c>
      <c r="C3195" s="9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f t="shared" si="292"/>
        <v>42055.968240740738</v>
      </c>
      <c r="K3195" s="14"/>
      <c r="L3195">
        <v>1420586056</v>
      </c>
      <c r="M3195" s="14">
        <f t="shared" si="293"/>
        <v>42010.968240740738</v>
      </c>
      <c r="N3195" s="10">
        <f t="shared" si="294"/>
        <v>2015</v>
      </c>
      <c r="O3195" t="b">
        <v>0</v>
      </c>
      <c r="P3195">
        <v>24</v>
      </c>
      <c r="Q3195" s="10">
        <f t="shared" si="291"/>
        <v>12</v>
      </c>
      <c r="R3195" s="10">
        <f t="shared" si="295"/>
        <v>24.46</v>
      </c>
      <c r="S3195" t="b">
        <v>0</v>
      </c>
      <c r="T3195" t="s">
        <v>8303</v>
      </c>
      <c r="U3195" s="12" t="s">
        <v>8310</v>
      </c>
      <c r="V3195" t="s">
        <v>8313</v>
      </c>
    </row>
    <row r="3196" spans="1:22" ht="60" hidden="1" x14ac:dyDescent="0.25">
      <c r="A3196">
        <v>3194</v>
      </c>
      <c r="B3196" s="3" t="s">
        <v>3194</v>
      </c>
      <c r="C3196" s="9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f t="shared" si="292"/>
        <v>42212.062476851846</v>
      </c>
      <c r="K3196" s="14"/>
      <c r="L3196">
        <v>1435368598</v>
      </c>
      <c r="M3196" s="14">
        <f t="shared" si="293"/>
        <v>42182.062476851846</v>
      </c>
      <c r="N3196" s="10">
        <f t="shared" si="294"/>
        <v>2015</v>
      </c>
      <c r="O3196" t="b">
        <v>0</v>
      </c>
      <c r="P3196">
        <v>0</v>
      </c>
      <c r="Q3196" s="10">
        <f t="shared" si="291"/>
        <v>0</v>
      </c>
      <c r="R3196" s="10">
        <f t="shared" si="295"/>
        <v>0</v>
      </c>
      <c r="S3196" t="b">
        <v>0</v>
      </c>
      <c r="T3196" t="s">
        <v>8303</v>
      </c>
      <c r="U3196" s="12" t="s">
        <v>8310</v>
      </c>
      <c r="V3196" t="s">
        <v>8313</v>
      </c>
    </row>
    <row r="3197" spans="1:22" ht="60" hidden="1" x14ac:dyDescent="0.25">
      <c r="A3197">
        <v>3195</v>
      </c>
      <c r="B3197" s="3" t="s">
        <v>3195</v>
      </c>
      <c r="C3197" s="9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f t="shared" si="292"/>
        <v>42047.594236111108</v>
      </c>
      <c r="K3197" s="14"/>
      <c r="L3197">
        <v>1421158542</v>
      </c>
      <c r="M3197" s="14">
        <f t="shared" si="293"/>
        <v>42017.594236111108</v>
      </c>
      <c r="N3197" s="10">
        <f t="shared" si="294"/>
        <v>2015</v>
      </c>
      <c r="O3197" t="b">
        <v>0</v>
      </c>
      <c r="P3197">
        <v>39</v>
      </c>
      <c r="Q3197" s="10">
        <f t="shared" si="291"/>
        <v>59</v>
      </c>
      <c r="R3197" s="10">
        <f t="shared" si="295"/>
        <v>53.08</v>
      </c>
      <c r="S3197" t="b">
        <v>0</v>
      </c>
      <c r="T3197" t="s">
        <v>8303</v>
      </c>
      <c r="U3197" s="12" t="s">
        <v>8310</v>
      </c>
      <c r="V3197" t="s">
        <v>8313</v>
      </c>
    </row>
    <row r="3198" spans="1:22" ht="45" hidden="1" x14ac:dyDescent="0.25">
      <c r="A3198">
        <v>3196</v>
      </c>
      <c r="B3198" s="3" t="s">
        <v>3196</v>
      </c>
      <c r="C3198" s="9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f t="shared" si="292"/>
        <v>42217.583333333328</v>
      </c>
      <c r="K3198" s="14"/>
      <c r="L3198">
        <v>1433254875</v>
      </c>
      <c r="M3198" s="14">
        <f t="shared" si="293"/>
        <v>42157.598090277781</v>
      </c>
      <c r="N3198" s="10">
        <f t="shared" si="294"/>
        <v>2015</v>
      </c>
      <c r="O3198" t="b">
        <v>0</v>
      </c>
      <c r="P3198">
        <v>6</v>
      </c>
      <c r="Q3198" s="10">
        <f t="shared" si="291"/>
        <v>0</v>
      </c>
      <c r="R3198" s="10">
        <f t="shared" si="295"/>
        <v>300</v>
      </c>
      <c r="S3198" t="b">
        <v>0</v>
      </c>
      <c r="T3198" t="s">
        <v>8303</v>
      </c>
      <c r="U3198" s="12" t="s">
        <v>8310</v>
      </c>
      <c r="V3198" t="s">
        <v>8313</v>
      </c>
    </row>
    <row r="3199" spans="1:22" ht="45" hidden="1" x14ac:dyDescent="0.25">
      <c r="A3199">
        <v>3197</v>
      </c>
      <c r="B3199" s="3" t="s">
        <v>3197</v>
      </c>
      <c r="C3199" s="9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f t="shared" si="292"/>
        <v>42039.493263888886</v>
      </c>
      <c r="K3199" s="14"/>
      <c r="L3199">
        <v>1420458618</v>
      </c>
      <c r="M3199" s="14">
        <f t="shared" si="293"/>
        <v>42009.493263888886</v>
      </c>
      <c r="N3199" s="10">
        <f t="shared" si="294"/>
        <v>2015</v>
      </c>
      <c r="O3199" t="b">
        <v>0</v>
      </c>
      <c r="P3199">
        <v>4</v>
      </c>
      <c r="Q3199" s="10">
        <f t="shared" si="291"/>
        <v>11</v>
      </c>
      <c r="R3199" s="10">
        <f t="shared" si="295"/>
        <v>286.25</v>
      </c>
      <c r="S3199" t="b">
        <v>0</v>
      </c>
      <c r="T3199" t="s">
        <v>8303</v>
      </c>
      <c r="U3199" s="12" t="s">
        <v>8310</v>
      </c>
      <c r="V3199" t="s">
        <v>8313</v>
      </c>
    </row>
    <row r="3200" spans="1:22" ht="60" hidden="1" x14ac:dyDescent="0.25">
      <c r="A3200">
        <v>3198</v>
      </c>
      <c r="B3200" s="3" t="s">
        <v>3198</v>
      </c>
      <c r="C3200" s="9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f t="shared" si="292"/>
        <v>42051.424502314811</v>
      </c>
      <c r="K3200" s="14"/>
      <c r="L3200">
        <v>1420798277</v>
      </c>
      <c r="M3200" s="14">
        <f t="shared" si="293"/>
        <v>42013.424502314811</v>
      </c>
      <c r="N3200" s="10">
        <f t="shared" si="294"/>
        <v>2015</v>
      </c>
      <c r="O3200" t="b">
        <v>0</v>
      </c>
      <c r="P3200">
        <v>3</v>
      </c>
      <c r="Q3200" s="10">
        <f t="shared" si="291"/>
        <v>0</v>
      </c>
      <c r="R3200" s="10">
        <f t="shared" si="295"/>
        <v>36.67</v>
      </c>
      <c r="S3200" t="b">
        <v>0</v>
      </c>
      <c r="T3200" t="s">
        <v>8303</v>
      </c>
      <c r="U3200" s="12" t="s">
        <v>8310</v>
      </c>
      <c r="V3200" t="s">
        <v>8313</v>
      </c>
    </row>
    <row r="3201" spans="1:22" ht="45" hidden="1" x14ac:dyDescent="0.25">
      <c r="A3201">
        <v>3199</v>
      </c>
      <c r="B3201" s="3" t="s">
        <v>3199</v>
      </c>
      <c r="C3201" s="9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f t="shared" si="292"/>
        <v>41888.875</v>
      </c>
      <c r="K3201" s="14"/>
      <c r="L3201">
        <v>1407435418</v>
      </c>
      <c r="M3201" s="14">
        <f t="shared" si="293"/>
        <v>41858.761782407404</v>
      </c>
      <c r="N3201" s="10">
        <f t="shared" si="294"/>
        <v>2014</v>
      </c>
      <c r="O3201" t="b">
        <v>0</v>
      </c>
      <c r="P3201">
        <v>53</v>
      </c>
      <c r="Q3201" s="10">
        <f t="shared" si="291"/>
        <v>52</v>
      </c>
      <c r="R3201" s="10">
        <f t="shared" si="295"/>
        <v>49.21</v>
      </c>
      <c r="S3201" t="b">
        <v>0</v>
      </c>
      <c r="T3201" t="s">
        <v>8303</v>
      </c>
      <c r="U3201" s="12" t="s">
        <v>8310</v>
      </c>
      <c r="V3201" t="s">
        <v>8313</v>
      </c>
    </row>
    <row r="3202" spans="1:22" ht="60" hidden="1" x14ac:dyDescent="0.25">
      <c r="A3202">
        <v>3200</v>
      </c>
      <c r="B3202" s="3" t="s">
        <v>3200</v>
      </c>
      <c r="C3202" s="9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f t="shared" si="292"/>
        <v>42490.231944444444</v>
      </c>
      <c r="K3202" s="14"/>
      <c r="L3202">
        <v>1459410101</v>
      </c>
      <c r="M3202" s="14">
        <f t="shared" si="293"/>
        <v>42460.320613425924</v>
      </c>
      <c r="N3202" s="10">
        <f t="shared" si="294"/>
        <v>2016</v>
      </c>
      <c r="O3202" t="b">
        <v>0</v>
      </c>
      <c r="P3202">
        <v>1</v>
      </c>
      <c r="Q3202" s="10">
        <f t="shared" ref="Q3202:Q3265" si="296">ROUND(E3202/D3202*100,0)</f>
        <v>0</v>
      </c>
      <c r="R3202" s="10">
        <f t="shared" si="295"/>
        <v>1</v>
      </c>
      <c r="S3202" t="b">
        <v>0</v>
      </c>
      <c r="T3202" t="s">
        <v>8303</v>
      </c>
      <c r="U3202" s="12" t="s">
        <v>8310</v>
      </c>
      <c r="V3202" t="s">
        <v>8313</v>
      </c>
    </row>
    <row r="3203" spans="1:22" ht="60" hidden="1" x14ac:dyDescent="0.25">
      <c r="A3203">
        <v>3201</v>
      </c>
      <c r="B3203" s="3" t="s">
        <v>3201</v>
      </c>
      <c r="C3203" s="9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f t="shared" ref="J3203:J3266" si="297">(((I3203/60)/60/24)+DATE(1970,1,1))</f>
        <v>41882.767094907409</v>
      </c>
      <c r="K3203" s="14"/>
      <c r="L3203">
        <v>1407695077</v>
      </c>
      <c r="M3203" s="14">
        <f t="shared" ref="M3203:M3266" si="298">(((L3203/60)/60/24)+DATE(1970,1,1))</f>
        <v>41861.767094907409</v>
      </c>
      <c r="N3203" s="10">
        <f t="shared" ref="N3203:N3266" si="299">YEAR(M3203)</f>
        <v>2014</v>
      </c>
      <c r="O3203" t="b">
        <v>0</v>
      </c>
      <c r="P3203">
        <v>2</v>
      </c>
      <c r="Q3203" s="10">
        <f t="shared" si="296"/>
        <v>1</v>
      </c>
      <c r="R3203" s="10">
        <f t="shared" ref="R3203:R3266" si="300">IFERROR(ROUND(E3203/P3203,2),0)</f>
        <v>12.5</v>
      </c>
      <c r="S3203" t="b">
        <v>0</v>
      </c>
      <c r="T3203" t="s">
        <v>8303</v>
      </c>
      <c r="U3203" s="12" t="s">
        <v>8310</v>
      </c>
      <c r="V3203" t="s">
        <v>8313</v>
      </c>
    </row>
    <row r="3204" spans="1:22" ht="45" hidden="1" x14ac:dyDescent="0.25">
      <c r="A3204">
        <v>3202</v>
      </c>
      <c r="B3204" s="3" t="s">
        <v>3202</v>
      </c>
      <c r="C3204" s="9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f t="shared" si="297"/>
        <v>42352.249305555553</v>
      </c>
      <c r="K3204" s="14"/>
      <c r="L3204">
        <v>1445027346</v>
      </c>
      <c r="M3204" s="14">
        <f t="shared" si="298"/>
        <v>42293.853541666671</v>
      </c>
      <c r="N3204" s="10">
        <f t="shared" si="299"/>
        <v>2015</v>
      </c>
      <c r="O3204" t="b">
        <v>0</v>
      </c>
      <c r="P3204">
        <v>25</v>
      </c>
      <c r="Q3204" s="10">
        <f t="shared" si="296"/>
        <v>55</v>
      </c>
      <c r="R3204" s="10">
        <f t="shared" si="300"/>
        <v>109.04</v>
      </c>
      <c r="S3204" t="b">
        <v>0</v>
      </c>
      <c r="T3204" t="s">
        <v>8303</v>
      </c>
      <c r="U3204" s="12" t="s">
        <v>8310</v>
      </c>
      <c r="V3204" t="s">
        <v>8313</v>
      </c>
    </row>
    <row r="3205" spans="1:22" ht="45" hidden="1" x14ac:dyDescent="0.25">
      <c r="A3205">
        <v>3203</v>
      </c>
      <c r="B3205" s="3" t="s">
        <v>3203</v>
      </c>
      <c r="C3205" s="9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f t="shared" si="297"/>
        <v>42272.988680555558</v>
      </c>
      <c r="K3205" s="14"/>
      <c r="L3205">
        <v>1440632622</v>
      </c>
      <c r="M3205" s="14">
        <f t="shared" si="298"/>
        <v>42242.988680555558</v>
      </c>
      <c r="N3205" s="10">
        <f t="shared" si="299"/>
        <v>2015</v>
      </c>
      <c r="O3205" t="b">
        <v>0</v>
      </c>
      <c r="P3205">
        <v>6</v>
      </c>
      <c r="Q3205" s="10">
        <f t="shared" si="296"/>
        <v>25</v>
      </c>
      <c r="R3205" s="10">
        <f t="shared" si="300"/>
        <v>41.67</v>
      </c>
      <c r="S3205" t="b">
        <v>0</v>
      </c>
      <c r="T3205" t="s">
        <v>8303</v>
      </c>
      <c r="U3205" s="12" t="s">
        <v>8310</v>
      </c>
      <c r="V3205" t="s">
        <v>8313</v>
      </c>
    </row>
    <row r="3206" spans="1:22" ht="60" hidden="1" x14ac:dyDescent="0.25">
      <c r="A3206">
        <v>3204</v>
      </c>
      <c r="B3206" s="3" t="s">
        <v>3204</v>
      </c>
      <c r="C3206" s="9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f t="shared" si="297"/>
        <v>42202.676388888889</v>
      </c>
      <c r="K3206" s="14"/>
      <c r="L3206">
        <v>1434558479</v>
      </c>
      <c r="M3206" s="14">
        <f t="shared" si="298"/>
        <v>42172.686099537037</v>
      </c>
      <c r="N3206" s="10">
        <f t="shared" si="299"/>
        <v>2015</v>
      </c>
      <c r="O3206" t="b">
        <v>0</v>
      </c>
      <c r="P3206">
        <v>0</v>
      </c>
      <c r="Q3206" s="10">
        <f t="shared" si="296"/>
        <v>0</v>
      </c>
      <c r="R3206" s="10">
        <f t="shared" si="300"/>
        <v>0</v>
      </c>
      <c r="S3206" t="b">
        <v>0</v>
      </c>
      <c r="T3206" t="s">
        <v>8303</v>
      </c>
      <c r="U3206" s="12" t="s">
        <v>8310</v>
      </c>
      <c r="V3206" t="s">
        <v>8313</v>
      </c>
    </row>
    <row r="3207" spans="1:22" ht="60" hidden="1" x14ac:dyDescent="0.25">
      <c r="A3207">
        <v>3205</v>
      </c>
      <c r="B3207" s="3" t="s">
        <v>3205</v>
      </c>
      <c r="C3207" s="9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f t="shared" si="297"/>
        <v>42125.374675925923</v>
      </c>
      <c r="K3207" s="14"/>
      <c r="L3207">
        <v>1427878772</v>
      </c>
      <c r="M3207" s="14">
        <f t="shared" si="298"/>
        <v>42095.374675925923</v>
      </c>
      <c r="N3207" s="10">
        <f t="shared" si="299"/>
        <v>2015</v>
      </c>
      <c r="O3207" t="b">
        <v>0</v>
      </c>
      <c r="P3207">
        <v>12</v>
      </c>
      <c r="Q3207" s="10">
        <f t="shared" si="296"/>
        <v>3</v>
      </c>
      <c r="R3207" s="10">
        <f t="shared" si="300"/>
        <v>22.75</v>
      </c>
      <c r="S3207" t="b">
        <v>0</v>
      </c>
      <c r="T3207" t="s">
        <v>8303</v>
      </c>
      <c r="U3207" s="12" t="s">
        <v>8310</v>
      </c>
      <c r="V3207" t="s">
        <v>8313</v>
      </c>
    </row>
    <row r="3208" spans="1:22" ht="60" hidden="1" x14ac:dyDescent="0.25">
      <c r="A3208">
        <v>3206</v>
      </c>
      <c r="B3208" s="3" t="s">
        <v>3206</v>
      </c>
      <c r="C3208" s="9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f t="shared" si="297"/>
        <v>42266.276053240741</v>
      </c>
      <c r="K3208" s="14"/>
      <c r="L3208">
        <v>1440052651</v>
      </c>
      <c r="M3208" s="14">
        <f t="shared" si="298"/>
        <v>42236.276053240741</v>
      </c>
      <c r="N3208" s="10">
        <f t="shared" si="299"/>
        <v>2015</v>
      </c>
      <c r="O3208" t="b">
        <v>0</v>
      </c>
      <c r="P3208">
        <v>0</v>
      </c>
      <c r="Q3208" s="10">
        <f t="shared" si="296"/>
        <v>0</v>
      </c>
      <c r="R3208" s="10">
        <f t="shared" si="300"/>
        <v>0</v>
      </c>
      <c r="S3208" t="b">
        <v>0</v>
      </c>
      <c r="T3208" t="s">
        <v>8303</v>
      </c>
      <c r="U3208" s="12" t="s">
        <v>8310</v>
      </c>
      <c r="V3208" t="s">
        <v>8313</v>
      </c>
    </row>
    <row r="3209" spans="1:22" ht="60" hidden="1" x14ac:dyDescent="0.25">
      <c r="A3209">
        <v>3207</v>
      </c>
      <c r="B3209" s="3" t="s">
        <v>3207</v>
      </c>
      <c r="C3209" s="9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f t="shared" si="297"/>
        <v>42117.236192129625</v>
      </c>
      <c r="K3209" s="14"/>
      <c r="L3209">
        <v>1424587207</v>
      </c>
      <c r="M3209" s="14">
        <f t="shared" si="298"/>
        <v>42057.277858796297</v>
      </c>
      <c r="N3209" s="10">
        <f t="shared" si="299"/>
        <v>2015</v>
      </c>
      <c r="O3209" t="b">
        <v>0</v>
      </c>
      <c r="P3209">
        <v>36</v>
      </c>
      <c r="Q3209" s="10">
        <f t="shared" si="296"/>
        <v>46</v>
      </c>
      <c r="R3209" s="10">
        <f t="shared" si="300"/>
        <v>70.83</v>
      </c>
      <c r="S3209" t="b">
        <v>0</v>
      </c>
      <c r="T3209" t="s">
        <v>8303</v>
      </c>
      <c r="U3209" s="12" t="s">
        <v>8310</v>
      </c>
      <c r="V3209" t="s">
        <v>8313</v>
      </c>
    </row>
    <row r="3210" spans="1:22" ht="45" x14ac:dyDescent="0.25">
      <c r="A3210">
        <v>3208</v>
      </c>
      <c r="B3210" s="3" t="s">
        <v>3208</v>
      </c>
      <c r="C3210" s="9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f t="shared" si="297"/>
        <v>41848.605057870373</v>
      </c>
      <c r="K3210" s="14"/>
      <c r="L3210">
        <v>1404743477</v>
      </c>
      <c r="M3210" s="14">
        <f t="shared" si="298"/>
        <v>41827.605057870373</v>
      </c>
      <c r="N3210" s="10">
        <f t="shared" si="299"/>
        <v>2014</v>
      </c>
      <c r="O3210" t="b">
        <v>1</v>
      </c>
      <c r="P3210">
        <v>82</v>
      </c>
      <c r="Q3210" s="10">
        <f t="shared" si="296"/>
        <v>104</v>
      </c>
      <c r="R3210" s="10">
        <f t="shared" si="300"/>
        <v>63.11</v>
      </c>
      <c r="S3210" t="b">
        <v>1</v>
      </c>
      <c r="T3210" t="s">
        <v>8269</v>
      </c>
      <c r="U3210" s="12" t="s">
        <v>8310</v>
      </c>
      <c r="V3210" t="s">
        <v>8311</v>
      </c>
    </row>
    <row r="3211" spans="1:22" ht="45" x14ac:dyDescent="0.25">
      <c r="A3211">
        <v>3209</v>
      </c>
      <c r="B3211" s="3" t="s">
        <v>3209</v>
      </c>
      <c r="C3211" s="9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f t="shared" si="297"/>
        <v>41810.958333333336</v>
      </c>
      <c r="K3211" s="14"/>
      <c r="L3211">
        <v>1400512658</v>
      </c>
      <c r="M3211" s="14">
        <f t="shared" si="298"/>
        <v>41778.637245370373</v>
      </c>
      <c r="N3211" s="10">
        <f t="shared" si="299"/>
        <v>2014</v>
      </c>
      <c r="O3211" t="b">
        <v>1</v>
      </c>
      <c r="P3211">
        <v>226</v>
      </c>
      <c r="Q3211" s="10">
        <f t="shared" si="296"/>
        <v>119</v>
      </c>
      <c r="R3211" s="10">
        <f t="shared" si="300"/>
        <v>50.16</v>
      </c>
      <c r="S3211" t="b">
        <v>1</v>
      </c>
      <c r="T3211" t="s">
        <v>8269</v>
      </c>
      <c r="U3211" s="12" t="s">
        <v>8310</v>
      </c>
      <c r="V3211" t="s">
        <v>8311</v>
      </c>
    </row>
    <row r="3212" spans="1:22" ht="60" x14ac:dyDescent="0.25">
      <c r="A3212">
        <v>3210</v>
      </c>
      <c r="B3212" s="3" t="s">
        <v>3210</v>
      </c>
      <c r="C3212" s="9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f t="shared" si="297"/>
        <v>41061.165972222225</v>
      </c>
      <c r="K3212" s="14"/>
      <c r="L3212">
        <v>1334442519</v>
      </c>
      <c r="M3212" s="14">
        <f t="shared" si="298"/>
        <v>41013.936562499999</v>
      </c>
      <c r="N3212" s="10">
        <f t="shared" si="299"/>
        <v>2012</v>
      </c>
      <c r="O3212" t="b">
        <v>1</v>
      </c>
      <c r="P3212">
        <v>60</v>
      </c>
      <c r="Q3212" s="10">
        <f t="shared" si="296"/>
        <v>126</v>
      </c>
      <c r="R3212" s="10">
        <f t="shared" si="300"/>
        <v>62.88</v>
      </c>
      <c r="S3212" t="b">
        <v>1</v>
      </c>
      <c r="T3212" t="s">
        <v>8269</v>
      </c>
      <c r="U3212" s="12" t="s">
        <v>8310</v>
      </c>
      <c r="V3212" t="s">
        <v>8311</v>
      </c>
    </row>
    <row r="3213" spans="1:22" ht="60" x14ac:dyDescent="0.25">
      <c r="A3213">
        <v>3211</v>
      </c>
      <c r="B3213" s="3" t="s">
        <v>3211</v>
      </c>
      <c r="C3213" s="9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f t="shared" si="297"/>
        <v>41866.083333333336</v>
      </c>
      <c r="K3213" s="14"/>
      <c r="L3213">
        <v>1405346680</v>
      </c>
      <c r="M3213" s="14">
        <f t="shared" si="298"/>
        <v>41834.586574074077</v>
      </c>
      <c r="N3213" s="10">
        <f t="shared" si="299"/>
        <v>2014</v>
      </c>
      <c r="O3213" t="b">
        <v>1</v>
      </c>
      <c r="P3213">
        <v>322</v>
      </c>
      <c r="Q3213" s="10">
        <f t="shared" si="296"/>
        <v>120</v>
      </c>
      <c r="R3213" s="10">
        <f t="shared" si="300"/>
        <v>85.53</v>
      </c>
      <c r="S3213" t="b">
        <v>1</v>
      </c>
      <c r="T3213" t="s">
        <v>8269</v>
      </c>
      <c r="U3213" s="12" t="s">
        <v>8310</v>
      </c>
      <c r="V3213" t="s">
        <v>8311</v>
      </c>
    </row>
    <row r="3214" spans="1:22" ht="30" x14ac:dyDescent="0.25">
      <c r="A3214">
        <v>3212</v>
      </c>
      <c r="B3214" s="3" t="s">
        <v>3212</v>
      </c>
      <c r="C3214" s="9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f t="shared" si="297"/>
        <v>41859.795729166668</v>
      </c>
      <c r="K3214" s="14"/>
      <c r="L3214">
        <v>1404932751</v>
      </c>
      <c r="M3214" s="14">
        <f t="shared" si="298"/>
        <v>41829.795729166668</v>
      </c>
      <c r="N3214" s="10">
        <f t="shared" si="299"/>
        <v>2014</v>
      </c>
      <c r="O3214" t="b">
        <v>1</v>
      </c>
      <c r="P3214">
        <v>94</v>
      </c>
      <c r="Q3214" s="10">
        <f t="shared" si="296"/>
        <v>126</v>
      </c>
      <c r="R3214" s="10">
        <f t="shared" si="300"/>
        <v>53.72</v>
      </c>
      <c r="S3214" t="b">
        <v>1</v>
      </c>
      <c r="T3214" t="s">
        <v>8269</v>
      </c>
      <c r="U3214" s="12" t="s">
        <v>8310</v>
      </c>
      <c r="V3214" t="s">
        <v>8311</v>
      </c>
    </row>
    <row r="3215" spans="1:22" ht="60" x14ac:dyDescent="0.25">
      <c r="A3215">
        <v>3213</v>
      </c>
      <c r="B3215" s="3" t="s">
        <v>3213</v>
      </c>
      <c r="C3215" s="9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f t="shared" si="297"/>
        <v>42211.763414351852</v>
      </c>
      <c r="K3215" s="14"/>
      <c r="L3215">
        <v>1434478759</v>
      </c>
      <c r="M3215" s="14">
        <f t="shared" si="298"/>
        <v>42171.763414351852</v>
      </c>
      <c r="N3215" s="10">
        <f t="shared" si="299"/>
        <v>2015</v>
      </c>
      <c r="O3215" t="b">
        <v>1</v>
      </c>
      <c r="P3215">
        <v>47</v>
      </c>
      <c r="Q3215" s="10">
        <f t="shared" si="296"/>
        <v>100</v>
      </c>
      <c r="R3215" s="10">
        <f t="shared" si="300"/>
        <v>127.81</v>
      </c>
      <c r="S3215" t="b">
        <v>1</v>
      </c>
      <c r="T3215" t="s">
        <v>8269</v>
      </c>
      <c r="U3215" s="12" t="s">
        <v>8310</v>
      </c>
      <c r="V3215" t="s">
        <v>8311</v>
      </c>
    </row>
    <row r="3216" spans="1:22" ht="60" x14ac:dyDescent="0.25">
      <c r="A3216">
        <v>3214</v>
      </c>
      <c r="B3216" s="3" t="s">
        <v>3214</v>
      </c>
      <c r="C3216" s="9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f t="shared" si="297"/>
        <v>42374.996527777781</v>
      </c>
      <c r="K3216" s="14"/>
      <c r="L3216">
        <v>1448823673</v>
      </c>
      <c r="M3216" s="14">
        <f t="shared" si="298"/>
        <v>42337.792511574073</v>
      </c>
      <c r="N3216" s="10">
        <f t="shared" si="299"/>
        <v>2015</v>
      </c>
      <c r="O3216" t="b">
        <v>1</v>
      </c>
      <c r="P3216">
        <v>115</v>
      </c>
      <c r="Q3216" s="10">
        <f t="shared" si="296"/>
        <v>102</v>
      </c>
      <c r="R3216" s="10">
        <f t="shared" si="300"/>
        <v>106.57</v>
      </c>
      <c r="S3216" t="b">
        <v>1</v>
      </c>
      <c r="T3216" t="s">
        <v>8269</v>
      </c>
      <c r="U3216" s="12" t="s">
        <v>8310</v>
      </c>
      <c r="V3216" t="s">
        <v>8311</v>
      </c>
    </row>
    <row r="3217" spans="1:22" ht="60" x14ac:dyDescent="0.25">
      <c r="A3217">
        <v>3215</v>
      </c>
      <c r="B3217" s="3" t="s">
        <v>3215</v>
      </c>
      <c r="C3217" s="9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f t="shared" si="297"/>
        <v>42257.165972222225</v>
      </c>
      <c r="K3217" s="14"/>
      <c r="L3217">
        <v>1438617471</v>
      </c>
      <c r="M3217" s="14">
        <f t="shared" si="298"/>
        <v>42219.665173611109</v>
      </c>
      <c r="N3217" s="10">
        <f t="shared" si="299"/>
        <v>2015</v>
      </c>
      <c r="O3217" t="b">
        <v>1</v>
      </c>
      <c r="P3217">
        <v>134</v>
      </c>
      <c r="Q3217" s="10">
        <f t="shared" si="296"/>
        <v>100</v>
      </c>
      <c r="R3217" s="10">
        <f t="shared" si="300"/>
        <v>262.11</v>
      </c>
      <c r="S3217" t="b">
        <v>1</v>
      </c>
      <c r="T3217" t="s">
        <v>8269</v>
      </c>
      <c r="U3217" s="12" t="s">
        <v>8310</v>
      </c>
      <c r="V3217" t="s">
        <v>8311</v>
      </c>
    </row>
    <row r="3218" spans="1:22" ht="60" x14ac:dyDescent="0.25">
      <c r="A3218">
        <v>3216</v>
      </c>
      <c r="B3218" s="3" t="s">
        <v>3216</v>
      </c>
      <c r="C3218" s="9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f t="shared" si="297"/>
        <v>42196.604166666672</v>
      </c>
      <c r="K3218" s="14"/>
      <c r="L3218">
        <v>1433934371</v>
      </c>
      <c r="M3218" s="14">
        <f t="shared" si="298"/>
        <v>42165.462627314817</v>
      </c>
      <c r="N3218" s="10">
        <f t="shared" si="299"/>
        <v>2015</v>
      </c>
      <c r="O3218" t="b">
        <v>1</v>
      </c>
      <c r="P3218">
        <v>35</v>
      </c>
      <c r="Q3218" s="10">
        <f t="shared" si="296"/>
        <v>100</v>
      </c>
      <c r="R3218" s="10">
        <f t="shared" si="300"/>
        <v>57.17</v>
      </c>
      <c r="S3218" t="b">
        <v>1</v>
      </c>
      <c r="T3218" t="s">
        <v>8269</v>
      </c>
      <c r="U3218" s="12" t="s">
        <v>8310</v>
      </c>
      <c r="V3218" t="s">
        <v>8311</v>
      </c>
    </row>
    <row r="3219" spans="1:22" ht="45" x14ac:dyDescent="0.25">
      <c r="A3219">
        <v>3217</v>
      </c>
      <c r="B3219" s="3" t="s">
        <v>3217</v>
      </c>
      <c r="C3219" s="9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f t="shared" si="297"/>
        <v>42678.546111111107</v>
      </c>
      <c r="K3219" s="14"/>
      <c r="L3219">
        <v>1475672784</v>
      </c>
      <c r="M3219" s="14">
        <f t="shared" si="298"/>
        <v>42648.546111111107</v>
      </c>
      <c r="N3219" s="10">
        <f t="shared" si="299"/>
        <v>2016</v>
      </c>
      <c r="O3219" t="b">
        <v>1</v>
      </c>
      <c r="P3219">
        <v>104</v>
      </c>
      <c r="Q3219" s="10">
        <f t="shared" si="296"/>
        <v>116</v>
      </c>
      <c r="R3219" s="10">
        <f t="shared" si="300"/>
        <v>50.2</v>
      </c>
      <c r="S3219" t="b">
        <v>1</v>
      </c>
      <c r="T3219" t="s">
        <v>8269</v>
      </c>
      <c r="U3219" s="12" t="s">
        <v>8310</v>
      </c>
      <c r="V3219" t="s">
        <v>8311</v>
      </c>
    </row>
    <row r="3220" spans="1:22" ht="60" x14ac:dyDescent="0.25">
      <c r="A3220">
        <v>3218</v>
      </c>
      <c r="B3220" s="3" t="s">
        <v>3218</v>
      </c>
      <c r="C3220" s="9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f t="shared" si="297"/>
        <v>42004</v>
      </c>
      <c r="K3220" s="14"/>
      <c r="L3220">
        <v>1417132986</v>
      </c>
      <c r="M3220" s="14">
        <f t="shared" si="298"/>
        <v>41971.002152777779</v>
      </c>
      <c r="N3220" s="10">
        <f t="shared" si="299"/>
        <v>2014</v>
      </c>
      <c r="O3220" t="b">
        <v>1</v>
      </c>
      <c r="P3220">
        <v>184</v>
      </c>
      <c r="Q3220" s="10">
        <f t="shared" si="296"/>
        <v>102</v>
      </c>
      <c r="R3220" s="10">
        <f t="shared" si="300"/>
        <v>66.59</v>
      </c>
      <c r="S3220" t="b">
        <v>1</v>
      </c>
      <c r="T3220" t="s">
        <v>8269</v>
      </c>
      <c r="U3220" s="12" t="s">
        <v>8310</v>
      </c>
      <c r="V3220" t="s">
        <v>8311</v>
      </c>
    </row>
    <row r="3221" spans="1:22" ht="45" x14ac:dyDescent="0.25">
      <c r="A3221">
        <v>3219</v>
      </c>
      <c r="B3221" s="3" t="s">
        <v>3219</v>
      </c>
      <c r="C3221" s="9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f t="shared" si="297"/>
        <v>42085.941516203704</v>
      </c>
      <c r="K3221" s="14"/>
      <c r="L3221">
        <v>1424043347</v>
      </c>
      <c r="M3221" s="14">
        <f t="shared" si="298"/>
        <v>42050.983182870375</v>
      </c>
      <c r="N3221" s="10">
        <f t="shared" si="299"/>
        <v>2015</v>
      </c>
      <c r="O3221" t="b">
        <v>1</v>
      </c>
      <c r="P3221">
        <v>119</v>
      </c>
      <c r="Q3221" s="10">
        <f t="shared" si="296"/>
        <v>100</v>
      </c>
      <c r="R3221" s="10">
        <f t="shared" si="300"/>
        <v>168.25</v>
      </c>
      <c r="S3221" t="b">
        <v>1</v>
      </c>
      <c r="T3221" t="s">
        <v>8269</v>
      </c>
      <c r="U3221" s="12" t="s">
        <v>8310</v>
      </c>
      <c r="V3221" t="s">
        <v>8311</v>
      </c>
    </row>
    <row r="3222" spans="1:22" ht="30" x14ac:dyDescent="0.25">
      <c r="A3222">
        <v>3220</v>
      </c>
      <c r="B3222" s="3" t="s">
        <v>3220</v>
      </c>
      <c r="C3222" s="9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f t="shared" si="297"/>
        <v>42806.875</v>
      </c>
      <c r="K3222" s="14"/>
      <c r="L3222">
        <v>1486411204</v>
      </c>
      <c r="M3222" s="14">
        <f t="shared" si="298"/>
        <v>42772.833379629628</v>
      </c>
      <c r="N3222" s="10">
        <f t="shared" si="299"/>
        <v>2017</v>
      </c>
      <c r="O3222" t="b">
        <v>1</v>
      </c>
      <c r="P3222">
        <v>59</v>
      </c>
      <c r="Q3222" s="10">
        <f t="shared" si="296"/>
        <v>101</v>
      </c>
      <c r="R3222" s="10">
        <f t="shared" si="300"/>
        <v>256.37</v>
      </c>
      <c r="S3222" t="b">
        <v>1</v>
      </c>
      <c r="T3222" t="s">
        <v>8269</v>
      </c>
      <c r="U3222" s="12" t="s">
        <v>8310</v>
      </c>
      <c r="V3222" t="s">
        <v>8311</v>
      </c>
    </row>
    <row r="3223" spans="1:22" ht="60" x14ac:dyDescent="0.25">
      <c r="A3223">
        <v>3221</v>
      </c>
      <c r="B3223" s="3" t="s">
        <v>3221</v>
      </c>
      <c r="C3223" s="9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f t="shared" si="297"/>
        <v>42190.696793981479</v>
      </c>
      <c r="K3223" s="14"/>
      <c r="L3223">
        <v>1433090603</v>
      </c>
      <c r="M3223" s="14">
        <f t="shared" si="298"/>
        <v>42155.696793981479</v>
      </c>
      <c r="N3223" s="10">
        <f t="shared" si="299"/>
        <v>2015</v>
      </c>
      <c r="O3223" t="b">
        <v>1</v>
      </c>
      <c r="P3223">
        <v>113</v>
      </c>
      <c r="Q3223" s="10">
        <f t="shared" si="296"/>
        <v>103</v>
      </c>
      <c r="R3223" s="10">
        <f t="shared" si="300"/>
        <v>36.61</v>
      </c>
      <c r="S3223" t="b">
        <v>1</v>
      </c>
      <c r="T3223" t="s">
        <v>8269</v>
      </c>
      <c r="U3223" s="12" t="s">
        <v>8310</v>
      </c>
      <c r="V3223" t="s">
        <v>8311</v>
      </c>
    </row>
    <row r="3224" spans="1:22" ht="45" x14ac:dyDescent="0.25">
      <c r="A3224">
        <v>3222</v>
      </c>
      <c r="B3224" s="3" t="s">
        <v>3222</v>
      </c>
      <c r="C3224" s="9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f t="shared" si="297"/>
        <v>42301.895138888889</v>
      </c>
      <c r="K3224" s="14"/>
      <c r="L3224">
        <v>1443016697</v>
      </c>
      <c r="M3224" s="14">
        <f t="shared" si="298"/>
        <v>42270.582141203704</v>
      </c>
      <c r="N3224" s="10">
        <f t="shared" si="299"/>
        <v>2015</v>
      </c>
      <c r="O3224" t="b">
        <v>1</v>
      </c>
      <c r="P3224">
        <v>84</v>
      </c>
      <c r="Q3224" s="10">
        <f t="shared" si="296"/>
        <v>125</v>
      </c>
      <c r="R3224" s="10">
        <f t="shared" si="300"/>
        <v>37.14</v>
      </c>
      <c r="S3224" t="b">
        <v>1</v>
      </c>
      <c r="T3224" t="s">
        <v>8269</v>
      </c>
      <c r="U3224" s="12" t="s">
        <v>8310</v>
      </c>
      <c r="V3224" t="s">
        <v>8311</v>
      </c>
    </row>
    <row r="3225" spans="1:22" ht="30" x14ac:dyDescent="0.25">
      <c r="A3225">
        <v>3223</v>
      </c>
      <c r="B3225" s="3" t="s">
        <v>3223</v>
      </c>
      <c r="C3225" s="9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f t="shared" si="297"/>
        <v>42236.835370370376</v>
      </c>
      <c r="K3225" s="14"/>
      <c r="L3225">
        <v>1437508976</v>
      </c>
      <c r="M3225" s="14">
        <f t="shared" si="298"/>
        <v>42206.835370370376</v>
      </c>
      <c r="N3225" s="10">
        <f t="shared" si="299"/>
        <v>2015</v>
      </c>
      <c r="O3225" t="b">
        <v>1</v>
      </c>
      <c r="P3225">
        <v>74</v>
      </c>
      <c r="Q3225" s="10">
        <f t="shared" si="296"/>
        <v>110</v>
      </c>
      <c r="R3225" s="10">
        <f t="shared" si="300"/>
        <v>45.88</v>
      </c>
      <c r="S3225" t="b">
        <v>1</v>
      </c>
      <c r="T3225" t="s">
        <v>8269</v>
      </c>
      <c r="U3225" s="12" t="s">
        <v>8310</v>
      </c>
      <c r="V3225" t="s">
        <v>8311</v>
      </c>
    </row>
    <row r="3226" spans="1:22" ht="60" x14ac:dyDescent="0.25">
      <c r="A3226">
        <v>3224</v>
      </c>
      <c r="B3226" s="3" t="s">
        <v>3224</v>
      </c>
      <c r="C3226" s="9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f t="shared" si="297"/>
        <v>42745.208333333328</v>
      </c>
      <c r="K3226" s="14"/>
      <c r="L3226">
        <v>1479932713</v>
      </c>
      <c r="M3226" s="14">
        <f t="shared" si="298"/>
        <v>42697.850844907407</v>
      </c>
      <c r="N3226" s="10">
        <f t="shared" si="299"/>
        <v>2016</v>
      </c>
      <c r="O3226" t="b">
        <v>1</v>
      </c>
      <c r="P3226">
        <v>216</v>
      </c>
      <c r="Q3226" s="10">
        <f t="shared" si="296"/>
        <v>102</v>
      </c>
      <c r="R3226" s="10">
        <f t="shared" si="300"/>
        <v>141.71</v>
      </c>
      <c r="S3226" t="b">
        <v>1</v>
      </c>
      <c r="T3226" t="s">
        <v>8269</v>
      </c>
      <c r="U3226" s="12" t="s">
        <v>8310</v>
      </c>
      <c r="V3226" t="s">
        <v>8311</v>
      </c>
    </row>
    <row r="3227" spans="1:22" ht="45" x14ac:dyDescent="0.25">
      <c r="A3227">
        <v>3225</v>
      </c>
      <c r="B3227" s="3" t="s">
        <v>3225</v>
      </c>
      <c r="C3227" s="9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f t="shared" si="297"/>
        <v>42524.875</v>
      </c>
      <c r="K3227" s="14"/>
      <c r="L3227">
        <v>1463145938</v>
      </c>
      <c r="M3227" s="14">
        <f t="shared" si="298"/>
        <v>42503.559467592597</v>
      </c>
      <c r="N3227" s="10">
        <f t="shared" si="299"/>
        <v>2016</v>
      </c>
      <c r="O3227" t="b">
        <v>1</v>
      </c>
      <c r="P3227">
        <v>39</v>
      </c>
      <c r="Q3227" s="10">
        <f t="shared" si="296"/>
        <v>102</v>
      </c>
      <c r="R3227" s="10">
        <f t="shared" si="300"/>
        <v>52.49</v>
      </c>
      <c r="S3227" t="b">
        <v>1</v>
      </c>
      <c r="T3227" t="s">
        <v>8269</v>
      </c>
      <c r="U3227" s="12" t="s">
        <v>8310</v>
      </c>
      <c r="V3227" t="s">
        <v>8311</v>
      </c>
    </row>
    <row r="3228" spans="1:22" ht="45" x14ac:dyDescent="0.25">
      <c r="A3228">
        <v>3226</v>
      </c>
      <c r="B3228" s="3" t="s">
        <v>3226</v>
      </c>
      <c r="C3228" s="9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f t="shared" si="297"/>
        <v>42307.583472222221</v>
      </c>
      <c r="K3228" s="14"/>
      <c r="L3228">
        <v>1443621612</v>
      </c>
      <c r="M3228" s="14">
        <f t="shared" si="298"/>
        <v>42277.583472222221</v>
      </c>
      <c r="N3228" s="10">
        <f t="shared" si="299"/>
        <v>2015</v>
      </c>
      <c r="O3228" t="b">
        <v>1</v>
      </c>
      <c r="P3228">
        <v>21</v>
      </c>
      <c r="Q3228" s="10">
        <f t="shared" si="296"/>
        <v>104</v>
      </c>
      <c r="R3228" s="10">
        <f t="shared" si="300"/>
        <v>59.52</v>
      </c>
      <c r="S3228" t="b">
        <v>1</v>
      </c>
      <c r="T3228" t="s">
        <v>8269</v>
      </c>
      <c r="U3228" s="12" t="s">
        <v>8310</v>
      </c>
      <c r="V3228" t="s">
        <v>8311</v>
      </c>
    </row>
    <row r="3229" spans="1:22" ht="60" x14ac:dyDescent="0.25">
      <c r="A3229">
        <v>3227</v>
      </c>
      <c r="B3229" s="3" t="s">
        <v>3227</v>
      </c>
      <c r="C3229" s="9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f t="shared" si="297"/>
        <v>42752.882361111115</v>
      </c>
      <c r="K3229" s="14"/>
      <c r="L3229">
        <v>1482095436</v>
      </c>
      <c r="M3229" s="14">
        <f t="shared" si="298"/>
        <v>42722.882361111115</v>
      </c>
      <c r="N3229" s="10">
        <f t="shared" si="299"/>
        <v>2016</v>
      </c>
      <c r="O3229" t="b">
        <v>0</v>
      </c>
      <c r="P3229">
        <v>30</v>
      </c>
      <c r="Q3229" s="10">
        <f t="shared" si="296"/>
        <v>125</v>
      </c>
      <c r="R3229" s="10">
        <f t="shared" si="300"/>
        <v>50</v>
      </c>
      <c r="S3229" t="b">
        <v>1</v>
      </c>
      <c r="T3229" t="s">
        <v>8269</v>
      </c>
      <c r="U3229" s="12" t="s">
        <v>8310</v>
      </c>
      <c r="V3229" t="s">
        <v>8311</v>
      </c>
    </row>
    <row r="3230" spans="1:22" ht="30" x14ac:dyDescent="0.25">
      <c r="A3230">
        <v>3228</v>
      </c>
      <c r="B3230" s="3" t="s">
        <v>3228</v>
      </c>
      <c r="C3230" s="9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f t="shared" si="297"/>
        <v>42355.207638888889</v>
      </c>
      <c r="K3230" s="14"/>
      <c r="L3230">
        <v>1447606884</v>
      </c>
      <c r="M3230" s="14">
        <f t="shared" si="298"/>
        <v>42323.70930555556</v>
      </c>
      <c r="N3230" s="10">
        <f t="shared" si="299"/>
        <v>2015</v>
      </c>
      <c r="O3230" t="b">
        <v>1</v>
      </c>
      <c r="P3230">
        <v>37</v>
      </c>
      <c r="Q3230" s="10">
        <f t="shared" si="296"/>
        <v>102</v>
      </c>
      <c r="R3230" s="10">
        <f t="shared" si="300"/>
        <v>193.62</v>
      </c>
      <c r="S3230" t="b">
        <v>1</v>
      </c>
      <c r="T3230" t="s">
        <v>8269</v>
      </c>
      <c r="U3230" s="12" t="s">
        <v>8310</v>
      </c>
      <c r="V3230" t="s">
        <v>8311</v>
      </c>
    </row>
    <row r="3231" spans="1:22" ht="45" x14ac:dyDescent="0.25">
      <c r="A3231">
        <v>3229</v>
      </c>
      <c r="B3231" s="3" t="s">
        <v>3229</v>
      </c>
      <c r="C3231" s="9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f t="shared" si="297"/>
        <v>41963.333310185189</v>
      </c>
      <c r="K3231" s="14"/>
      <c r="L3231">
        <v>1413874798</v>
      </c>
      <c r="M3231" s="14">
        <f t="shared" si="298"/>
        <v>41933.291643518518</v>
      </c>
      <c r="N3231" s="10">
        <f t="shared" si="299"/>
        <v>2014</v>
      </c>
      <c r="O3231" t="b">
        <v>1</v>
      </c>
      <c r="P3231">
        <v>202</v>
      </c>
      <c r="Q3231" s="10">
        <f t="shared" si="296"/>
        <v>108</v>
      </c>
      <c r="R3231" s="10">
        <f t="shared" si="300"/>
        <v>106.8</v>
      </c>
      <c r="S3231" t="b">
        <v>1</v>
      </c>
      <c r="T3231" t="s">
        <v>8269</v>
      </c>
      <c r="U3231" s="12" t="s">
        <v>8310</v>
      </c>
      <c r="V3231" t="s">
        <v>8311</v>
      </c>
    </row>
    <row r="3232" spans="1:22" ht="60" x14ac:dyDescent="0.25">
      <c r="A3232">
        <v>3230</v>
      </c>
      <c r="B3232" s="3" t="s">
        <v>3230</v>
      </c>
      <c r="C3232" s="9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f t="shared" si="297"/>
        <v>41913.165972222225</v>
      </c>
      <c r="K3232" s="14"/>
      <c r="L3232">
        <v>1410840126</v>
      </c>
      <c r="M3232" s="14">
        <f t="shared" si="298"/>
        <v>41898.168125000004</v>
      </c>
      <c r="N3232" s="10">
        <f t="shared" si="299"/>
        <v>2014</v>
      </c>
      <c r="O3232" t="b">
        <v>1</v>
      </c>
      <c r="P3232">
        <v>37</v>
      </c>
      <c r="Q3232" s="10">
        <f t="shared" si="296"/>
        <v>110</v>
      </c>
      <c r="R3232" s="10">
        <f t="shared" si="300"/>
        <v>77.22</v>
      </c>
      <c r="S3232" t="b">
        <v>1</v>
      </c>
      <c r="T3232" t="s">
        <v>8269</v>
      </c>
      <c r="U3232" s="12" t="s">
        <v>8310</v>
      </c>
      <c r="V3232" t="s">
        <v>8311</v>
      </c>
    </row>
    <row r="3233" spans="1:22" ht="45" x14ac:dyDescent="0.25">
      <c r="A3233">
        <v>3231</v>
      </c>
      <c r="B3233" s="3" t="s">
        <v>3231</v>
      </c>
      <c r="C3233" s="9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f t="shared" si="297"/>
        <v>42476.943831018521</v>
      </c>
      <c r="K3233" s="14"/>
      <c r="L3233">
        <v>1458254347</v>
      </c>
      <c r="M3233" s="14">
        <f t="shared" si="298"/>
        <v>42446.943831018521</v>
      </c>
      <c r="N3233" s="10">
        <f t="shared" si="299"/>
        <v>2016</v>
      </c>
      <c r="O3233" t="b">
        <v>0</v>
      </c>
      <c r="P3233">
        <v>28</v>
      </c>
      <c r="Q3233" s="10">
        <f t="shared" si="296"/>
        <v>161</v>
      </c>
      <c r="R3233" s="10">
        <f t="shared" si="300"/>
        <v>57.5</v>
      </c>
      <c r="S3233" t="b">
        <v>1</v>
      </c>
      <c r="T3233" t="s">
        <v>8269</v>
      </c>
      <c r="U3233" s="12" t="s">
        <v>8310</v>
      </c>
      <c r="V3233" t="s">
        <v>8311</v>
      </c>
    </row>
    <row r="3234" spans="1:22" ht="45" x14ac:dyDescent="0.25">
      <c r="A3234">
        <v>3232</v>
      </c>
      <c r="B3234" s="3" t="s">
        <v>3232</v>
      </c>
      <c r="C3234" s="9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f t="shared" si="297"/>
        <v>42494.165972222225</v>
      </c>
      <c r="K3234" s="14"/>
      <c r="L3234">
        <v>1459711917</v>
      </c>
      <c r="M3234" s="14">
        <f t="shared" si="298"/>
        <v>42463.81385416667</v>
      </c>
      <c r="N3234" s="10">
        <f t="shared" si="299"/>
        <v>2016</v>
      </c>
      <c r="O3234" t="b">
        <v>1</v>
      </c>
      <c r="P3234">
        <v>26</v>
      </c>
      <c r="Q3234" s="10">
        <f t="shared" si="296"/>
        <v>131</v>
      </c>
      <c r="R3234" s="10">
        <f t="shared" si="300"/>
        <v>50.46</v>
      </c>
      <c r="S3234" t="b">
        <v>1</v>
      </c>
      <c r="T3234" t="s">
        <v>8269</v>
      </c>
      <c r="U3234" s="12" t="s">
        <v>8310</v>
      </c>
      <c r="V3234" t="s">
        <v>8311</v>
      </c>
    </row>
    <row r="3235" spans="1:22" ht="45" x14ac:dyDescent="0.25">
      <c r="A3235">
        <v>3233</v>
      </c>
      <c r="B3235" s="3" t="s">
        <v>3233</v>
      </c>
      <c r="C3235" s="9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f t="shared" si="297"/>
        <v>42796.805034722223</v>
      </c>
      <c r="K3235" s="14"/>
      <c r="L3235">
        <v>1485890355</v>
      </c>
      <c r="M3235" s="14">
        <f t="shared" si="298"/>
        <v>42766.805034722223</v>
      </c>
      <c r="N3235" s="10">
        <f t="shared" si="299"/>
        <v>2017</v>
      </c>
      <c r="O3235" t="b">
        <v>0</v>
      </c>
      <c r="P3235">
        <v>61</v>
      </c>
      <c r="Q3235" s="10">
        <f t="shared" si="296"/>
        <v>119</v>
      </c>
      <c r="R3235" s="10">
        <f t="shared" si="300"/>
        <v>97.38</v>
      </c>
      <c r="S3235" t="b">
        <v>1</v>
      </c>
      <c r="T3235" t="s">
        <v>8269</v>
      </c>
      <c r="U3235" s="12" t="s">
        <v>8310</v>
      </c>
      <c r="V3235" t="s">
        <v>8311</v>
      </c>
    </row>
    <row r="3236" spans="1:22" ht="60" x14ac:dyDescent="0.25">
      <c r="A3236">
        <v>3234</v>
      </c>
      <c r="B3236" s="3" t="s">
        <v>3234</v>
      </c>
      <c r="C3236" s="9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f t="shared" si="297"/>
        <v>42767.979861111111</v>
      </c>
      <c r="K3236" s="14"/>
      <c r="L3236">
        <v>1483124208</v>
      </c>
      <c r="M3236" s="14">
        <f t="shared" si="298"/>
        <v>42734.789444444439</v>
      </c>
      <c r="N3236" s="10">
        <f t="shared" si="299"/>
        <v>2016</v>
      </c>
      <c r="O3236" t="b">
        <v>0</v>
      </c>
      <c r="P3236">
        <v>115</v>
      </c>
      <c r="Q3236" s="10">
        <f t="shared" si="296"/>
        <v>100</v>
      </c>
      <c r="R3236" s="10">
        <f t="shared" si="300"/>
        <v>34.92</v>
      </c>
      <c r="S3236" t="b">
        <v>1</v>
      </c>
      <c r="T3236" t="s">
        <v>8269</v>
      </c>
      <c r="U3236" s="12" t="s">
        <v>8310</v>
      </c>
      <c r="V3236" t="s">
        <v>8311</v>
      </c>
    </row>
    <row r="3237" spans="1:22" ht="60" x14ac:dyDescent="0.25">
      <c r="A3237">
        <v>3235</v>
      </c>
      <c r="B3237" s="3" t="s">
        <v>3235</v>
      </c>
      <c r="C3237" s="9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f t="shared" si="297"/>
        <v>42552.347812499997</v>
      </c>
      <c r="K3237" s="14"/>
      <c r="L3237">
        <v>1464769251</v>
      </c>
      <c r="M3237" s="14">
        <f t="shared" si="298"/>
        <v>42522.347812499997</v>
      </c>
      <c r="N3237" s="10">
        <f t="shared" si="299"/>
        <v>2016</v>
      </c>
      <c r="O3237" t="b">
        <v>1</v>
      </c>
      <c r="P3237">
        <v>181</v>
      </c>
      <c r="Q3237" s="10">
        <f t="shared" si="296"/>
        <v>103</v>
      </c>
      <c r="R3237" s="10">
        <f t="shared" si="300"/>
        <v>85.53</v>
      </c>
      <c r="S3237" t="b">
        <v>1</v>
      </c>
      <c r="T3237" t="s">
        <v>8269</v>
      </c>
      <c r="U3237" s="12" t="s">
        <v>8310</v>
      </c>
      <c r="V3237" t="s">
        <v>8311</v>
      </c>
    </row>
    <row r="3238" spans="1:22" ht="60" x14ac:dyDescent="0.25">
      <c r="A3238">
        <v>3236</v>
      </c>
      <c r="B3238" s="3" t="s">
        <v>3236</v>
      </c>
      <c r="C3238" s="9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f t="shared" si="297"/>
        <v>42732.917048611111</v>
      </c>
      <c r="K3238" s="14"/>
      <c r="L3238">
        <v>1480370433</v>
      </c>
      <c r="M3238" s="14">
        <f t="shared" si="298"/>
        <v>42702.917048611111</v>
      </c>
      <c r="N3238" s="10">
        <f t="shared" si="299"/>
        <v>2016</v>
      </c>
      <c r="O3238" t="b">
        <v>0</v>
      </c>
      <c r="P3238">
        <v>110</v>
      </c>
      <c r="Q3238" s="10">
        <f t="shared" si="296"/>
        <v>101</v>
      </c>
      <c r="R3238" s="10">
        <f t="shared" si="300"/>
        <v>182.91</v>
      </c>
      <c r="S3238" t="b">
        <v>1</v>
      </c>
      <c r="T3238" t="s">
        <v>8269</v>
      </c>
      <c r="U3238" s="12" t="s">
        <v>8310</v>
      </c>
      <c r="V3238" t="s">
        <v>8311</v>
      </c>
    </row>
    <row r="3239" spans="1:22" ht="30" x14ac:dyDescent="0.25">
      <c r="A3239">
        <v>3237</v>
      </c>
      <c r="B3239" s="3" t="s">
        <v>3237</v>
      </c>
      <c r="C3239" s="9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f t="shared" si="297"/>
        <v>42276.165972222225</v>
      </c>
      <c r="K3239" s="14"/>
      <c r="L3239">
        <v>1441452184</v>
      </c>
      <c r="M3239" s="14">
        <f t="shared" si="298"/>
        <v>42252.474351851852</v>
      </c>
      <c r="N3239" s="10">
        <f t="shared" si="299"/>
        <v>2015</v>
      </c>
      <c r="O3239" t="b">
        <v>1</v>
      </c>
      <c r="P3239">
        <v>269</v>
      </c>
      <c r="Q3239" s="10">
        <f t="shared" si="296"/>
        <v>101</v>
      </c>
      <c r="R3239" s="10">
        <f t="shared" si="300"/>
        <v>131.13999999999999</v>
      </c>
      <c r="S3239" t="b">
        <v>1</v>
      </c>
      <c r="T3239" t="s">
        <v>8269</v>
      </c>
      <c r="U3239" s="12" t="s">
        <v>8310</v>
      </c>
      <c r="V3239" t="s">
        <v>8311</v>
      </c>
    </row>
    <row r="3240" spans="1:22" ht="60" x14ac:dyDescent="0.25">
      <c r="A3240">
        <v>3238</v>
      </c>
      <c r="B3240" s="3" t="s">
        <v>3238</v>
      </c>
      <c r="C3240" s="9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f t="shared" si="297"/>
        <v>42186.510393518518</v>
      </c>
      <c r="K3240" s="14"/>
      <c r="L3240">
        <v>1433160898</v>
      </c>
      <c r="M3240" s="14">
        <f t="shared" si="298"/>
        <v>42156.510393518518</v>
      </c>
      <c r="N3240" s="10">
        <f t="shared" si="299"/>
        <v>2015</v>
      </c>
      <c r="O3240" t="b">
        <v>1</v>
      </c>
      <c r="P3240">
        <v>79</v>
      </c>
      <c r="Q3240" s="10">
        <f t="shared" si="296"/>
        <v>112</v>
      </c>
      <c r="R3240" s="10">
        <f t="shared" si="300"/>
        <v>39.81</v>
      </c>
      <c r="S3240" t="b">
        <v>1</v>
      </c>
      <c r="T3240" t="s">
        <v>8269</v>
      </c>
      <c r="U3240" s="12" t="s">
        <v>8310</v>
      </c>
      <c r="V3240" t="s">
        <v>8311</v>
      </c>
    </row>
    <row r="3241" spans="1:22" ht="60" x14ac:dyDescent="0.25">
      <c r="A3241">
        <v>3239</v>
      </c>
      <c r="B3241" s="3" t="s">
        <v>3239</v>
      </c>
      <c r="C3241" s="9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f t="shared" si="297"/>
        <v>42302.999305555553</v>
      </c>
      <c r="K3241" s="14"/>
      <c r="L3241">
        <v>1443665293</v>
      </c>
      <c r="M3241" s="14">
        <f t="shared" si="298"/>
        <v>42278.089039351849</v>
      </c>
      <c r="N3241" s="10">
        <f t="shared" si="299"/>
        <v>2015</v>
      </c>
      <c r="O3241" t="b">
        <v>1</v>
      </c>
      <c r="P3241">
        <v>104</v>
      </c>
      <c r="Q3241" s="10">
        <f t="shared" si="296"/>
        <v>106</v>
      </c>
      <c r="R3241" s="10">
        <f t="shared" si="300"/>
        <v>59.7</v>
      </c>
      <c r="S3241" t="b">
        <v>1</v>
      </c>
      <c r="T3241" t="s">
        <v>8269</v>
      </c>
      <c r="U3241" s="12" t="s">
        <v>8310</v>
      </c>
      <c r="V3241" t="s">
        <v>8311</v>
      </c>
    </row>
    <row r="3242" spans="1:22" ht="60" x14ac:dyDescent="0.25">
      <c r="A3242">
        <v>3240</v>
      </c>
      <c r="B3242" s="3" t="s">
        <v>3240</v>
      </c>
      <c r="C3242" s="9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f t="shared" si="297"/>
        <v>42782.958333333328</v>
      </c>
      <c r="K3242" s="14"/>
      <c r="L3242">
        <v>1484843948</v>
      </c>
      <c r="M3242" s="14">
        <f t="shared" si="298"/>
        <v>42754.693842592591</v>
      </c>
      <c r="N3242" s="10">
        <f t="shared" si="299"/>
        <v>2017</v>
      </c>
      <c r="O3242" t="b">
        <v>0</v>
      </c>
      <c r="P3242">
        <v>34</v>
      </c>
      <c r="Q3242" s="10">
        <f t="shared" si="296"/>
        <v>101</v>
      </c>
      <c r="R3242" s="10">
        <f t="shared" si="300"/>
        <v>88.74</v>
      </c>
      <c r="S3242" t="b">
        <v>1</v>
      </c>
      <c r="T3242" t="s">
        <v>8269</v>
      </c>
      <c r="U3242" s="12" t="s">
        <v>8310</v>
      </c>
      <c r="V3242" t="s">
        <v>8311</v>
      </c>
    </row>
    <row r="3243" spans="1:22" ht="60" x14ac:dyDescent="0.25">
      <c r="A3243">
        <v>3241</v>
      </c>
      <c r="B3243" s="3" t="s">
        <v>3241</v>
      </c>
      <c r="C3243" s="9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f t="shared" si="297"/>
        <v>41926.290972222225</v>
      </c>
      <c r="K3243" s="14"/>
      <c r="L3243">
        <v>1410421670</v>
      </c>
      <c r="M3243" s="14">
        <f t="shared" si="298"/>
        <v>41893.324884259258</v>
      </c>
      <c r="N3243" s="10">
        <f t="shared" si="299"/>
        <v>2014</v>
      </c>
      <c r="O3243" t="b">
        <v>1</v>
      </c>
      <c r="P3243">
        <v>167</v>
      </c>
      <c r="Q3243" s="10">
        <f t="shared" si="296"/>
        <v>115</v>
      </c>
      <c r="R3243" s="10">
        <f t="shared" si="300"/>
        <v>58.69</v>
      </c>
      <c r="S3243" t="b">
        <v>1</v>
      </c>
      <c r="T3243" t="s">
        <v>8269</v>
      </c>
      <c r="U3243" s="12" t="s">
        <v>8310</v>
      </c>
      <c r="V3243" t="s">
        <v>8311</v>
      </c>
    </row>
    <row r="3244" spans="1:22" ht="45" x14ac:dyDescent="0.25">
      <c r="A3244">
        <v>3242</v>
      </c>
      <c r="B3244" s="3" t="s">
        <v>3242</v>
      </c>
      <c r="C3244" s="9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f t="shared" si="297"/>
        <v>41901.755694444444</v>
      </c>
      <c r="K3244" s="14"/>
      <c r="L3244">
        <v>1408558092</v>
      </c>
      <c r="M3244" s="14">
        <f t="shared" si="298"/>
        <v>41871.755694444444</v>
      </c>
      <c r="N3244" s="10">
        <f t="shared" si="299"/>
        <v>2014</v>
      </c>
      <c r="O3244" t="b">
        <v>1</v>
      </c>
      <c r="P3244">
        <v>183</v>
      </c>
      <c r="Q3244" s="10">
        <f t="shared" si="296"/>
        <v>127</v>
      </c>
      <c r="R3244" s="10">
        <f t="shared" si="300"/>
        <v>69.569999999999993</v>
      </c>
      <c r="S3244" t="b">
        <v>1</v>
      </c>
      <c r="T3244" t="s">
        <v>8269</v>
      </c>
      <c r="U3244" s="12" t="s">
        <v>8310</v>
      </c>
      <c r="V3244" t="s">
        <v>8311</v>
      </c>
    </row>
    <row r="3245" spans="1:22" ht="45" x14ac:dyDescent="0.25">
      <c r="A3245">
        <v>3243</v>
      </c>
      <c r="B3245" s="3" t="s">
        <v>3243</v>
      </c>
      <c r="C3245" s="9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f t="shared" si="297"/>
        <v>42286</v>
      </c>
      <c r="K3245" s="14"/>
      <c r="L3245">
        <v>1442283562</v>
      </c>
      <c r="M3245" s="14">
        <f t="shared" si="298"/>
        <v>42262.096782407403</v>
      </c>
      <c r="N3245" s="10">
        <f t="shared" si="299"/>
        <v>2015</v>
      </c>
      <c r="O3245" t="b">
        <v>1</v>
      </c>
      <c r="P3245">
        <v>71</v>
      </c>
      <c r="Q3245" s="10">
        <f t="shared" si="296"/>
        <v>103</v>
      </c>
      <c r="R3245" s="10">
        <f t="shared" si="300"/>
        <v>115.87</v>
      </c>
      <c r="S3245" t="b">
        <v>1</v>
      </c>
      <c r="T3245" t="s">
        <v>8269</v>
      </c>
      <c r="U3245" s="12" t="s">
        <v>8310</v>
      </c>
      <c r="V3245" t="s">
        <v>8311</v>
      </c>
    </row>
    <row r="3246" spans="1:22" ht="45" x14ac:dyDescent="0.25">
      <c r="A3246">
        <v>3244</v>
      </c>
      <c r="B3246" s="3" t="s">
        <v>3244</v>
      </c>
      <c r="C3246" s="9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f t="shared" si="297"/>
        <v>42705.735902777778</v>
      </c>
      <c r="K3246" s="14"/>
      <c r="L3246">
        <v>1478018382</v>
      </c>
      <c r="M3246" s="14">
        <f t="shared" si="298"/>
        <v>42675.694236111114</v>
      </c>
      <c r="N3246" s="10">
        <f t="shared" si="299"/>
        <v>2016</v>
      </c>
      <c r="O3246" t="b">
        <v>0</v>
      </c>
      <c r="P3246">
        <v>69</v>
      </c>
      <c r="Q3246" s="10">
        <f t="shared" si="296"/>
        <v>103</v>
      </c>
      <c r="R3246" s="10">
        <f t="shared" si="300"/>
        <v>23.87</v>
      </c>
      <c r="S3246" t="b">
        <v>1</v>
      </c>
      <c r="T3246" t="s">
        <v>8269</v>
      </c>
      <c r="U3246" s="12" t="s">
        <v>8310</v>
      </c>
      <c r="V3246" t="s">
        <v>8311</v>
      </c>
    </row>
    <row r="3247" spans="1:22" ht="45" x14ac:dyDescent="0.25">
      <c r="A3247">
        <v>3245</v>
      </c>
      <c r="B3247" s="3" t="s">
        <v>3245</v>
      </c>
      <c r="C3247" s="9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f t="shared" si="297"/>
        <v>42167.083333333328</v>
      </c>
      <c r="K3247" s="14"/>
      <c r="L3247">
        <v>1431354258</v>
      </c>
      <c r="M3247" s="14">
        <f t="shared" si="298"/>
        <v>42135.60020833333</v>
      </c>
      <c r="N3247" s="10">
        <f t="shared" si="299"/>
        <v>2015</v>
      </c>
      <c r="O3247" t="b">
        <v>0</v>
      </c>
      <c r="P3247">
        <v>270</v>
      </c>
      <c r="Q3247" s="10">
        <f t="shared" si="296"/>
        <v>104</v>
      </c>
      <c r="R3247" s="10">
        <f t="shared" si="300"/>
        <v>81.13</v>
      </c>
      <c r="S3247" t="b">
        <v>1</v>
      </c>
      <c r="T3247" t="s">
        <v>8269</v>
      </c>
      <c r="U3247" s="12" t="s">
        <v>8310</v>
      </c>
      <c r="V3247" t="s">
        <v>8311</v>
      </c>
    </row>
    <row r="3248" spans="1:22" ht="45" x14ac:dyDescent="0.25">
      <c r="A3248">
        <v>3246</v>
      </c>
      <c r="B3248" s="3" t="s">
        <v>3246</v>
      </c>
      <c r="C3248" s="9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f t="shared" si="297"/>
        <v>42259.165972222225</v>
      </c>
      <c r="K3248" s="14"/>
      <c r="L3248">
        <v>1439551200</v>
      </c>
      <c r="M3248" s="14">
        <f t="shared" si="298"/>
        <v>42230.472222222219</v>
      </c>
      <c r="N3248" s="10">
        <f t="shared" si="299"/>
        <v>2015</v>
      </c>
      <c r="O3248" t="b">
        <v>1</v>
      </c>
      <c r="P3248">
        <v>193</v>
      </c>
      <c r="Q3248" s="10">
        <f t="shared" si="296"/>
        <v>111</v>
      </c>
      <c r="R3248" s="10">
        <f t="shared" si="300"/>
        <v>57.63</v>
      </c>
      <c r="S3248" t="b">
        <v>1</v>
      </c>
      <c r="T3248" t="s">
        <v>8269</v>
      </c>
      <c r="U3248" s="12" t="s">
        <v>8310</v>
      </c>
      <c r="V3248" t="s">
        <v>8311</v>
      </c>
    </row>
    <row r="3249" spans="1:22" ht="60" x14ac:dyDescent="0.25">
      <c r="A3249">
        <v>3247</v>
      </c>
      <c r="B3249" s="3" t="s">
        <v>3247</v>
      </c>
      <c r="C3249" s="9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f t="shared" si="297"/>
        <v>42197.434166666666</v>
      </c>
      <c r="K3249" s="14"/>
      <c r="L3249">
        <v>1434104712</v>
      </c>
      <c r="M3249" s="14">
        <f t="shared" si="298"/>
        <v>42167.434166666666</v>
      </c>
      <c r="N3249" s="10">
        <f t="shared" si="299"/>
        <v>2015</v>
      </c>
      <c r="O3249" t="b">
        <v>1</v>
      </c>
      <c r="P3249">
        <v>57</v>
      </c>
      <c r="Q3249" s="10">
        <f t="shared" si="296"/>
        <v>106</v>
      </c>
      <c r="R3249" s="10">
        <f t="shared" si="300"/>
        <v>46.43</v>
      </c>
      <c r="S3249" t="b">
        <v>1</v>
      </c>
      <c r="T3249" t="s">
        <v>8269</v>
      </c>
      <c r="U3249" s="12" t="s">
        <v>8310</v>
      </c>
      <c r="V3249" t="s">
        <v>8311</v>
      </c>
    </row>
    <row r="3250" spans="1:22" ht="30" x14ac:dyDescent="0.25">
      <c r="A3250">
        <v>3248</v>
      </c>
      <c r="B3250" s="3" t="s">
        <v>3248</v>
      </c>
      <c r="C3250" s="9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f t="shared" si="297"/>
        <v>42098.846724537041</v>
      </c>
      <c r="K3250" s="14"/>
      <c r="L3250">
        <v>1425590357</v>
      </c>
      <c r="M3250" s="14">
        <f t="shared" si="298"/>
        <v>42068.888391203705</v>
      </c>
      <c r="N3250" s="10">
        <f t="shared" si="299"/>
        <v>2015</v>
      </c>
      <c r="O3250" t="b">
        <v>1</v>
      </c>
      <c r="P3250">
        <v>200</v>
      </c>
      <c r="Q3250" s="10">
        <f t="shared" si="296"/>
        <v>101</v>
      </c>
      <c r="R3250" s="10">
        <f t="shared" si="300"/>
        <v>60.48</v>
      </c>
      <c r="S3250" t="b">
        <v>1</v>
      </c>
      <c r="T3250" t="s">
        <v>8269</v>
      </c>
      <c r="U3250" s="12" t="s">
        <v>8310</v>
      </c>
      <c r="V3250" t="s">
        <v>8311</v>
      </c>
    </row>
    <row r="3251" spans="1:22" ht="60" x14ac:dyDescent="0.25">
      <c r="A3251">
        <v>3249</v>
      </c>
      <c r="B3251" s="3" t="s">
        <v>3249</v>
      </c>
      <c r="C3251" s="9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f t="shared" si="297"/>
        <v>42175.746689814812</v>
      </c>
      <c r="K3251" s="14"/>
      <c r="L3251">
        <v>1432230914</v>
      </c>
      <c r="M3251" s="14">
        <f t="shared" si="298"/>
        <v>42145.746689814812</v>
      </c>
      <c r="N3251" s="10">
        <f t="shared" si="299"/>
        <v>2015</v>
      </c>
      <c r="O3251" t="b">
        <v>1</v>
      </c>
      <c r="P3251">
        <v>88</v>
      </c>
      <c r="Q3251" s="10">
        <f t="shared" si="296"/>
        <v>105</v>
      </c>
      <c r="R3251" s="10">
        <f t="shared" si="300"/>
        <v>65.58</v>
      </c>
      <c r="S3251" t="b">
        <v>1</v>
      </c>
      <c r="T3251" t="s">
        <v>8269</v>
      </c>
      <c r="U3251" s="12" t="s">
        <v>8310</v>
      </c>
      <c r="V3251" t="s">
        <v>8311</v>
      </c>
    </row>
    <row r="3252" spans="1:22" ht="60" x14ac:dyDescent="0.25">
      <c r="A3252">
        <v>3250</v>
      </c>
      <c r="B3252" s="3" t="s">
        <v>3250</v>
      </c>
      <c r="C3252" s="9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f t="shared" si="297"/>
        <v>41948.783842592595</v>
      </c>
      <c r="K3252" s="14"/>
      <c r="L3252">
        <v>1412617724</v>
      </c>
      <c r="M3252" s="14">
        <f t="shared" si="298"/>
        <v>41918.742175925923</v>
      </c>
      <c r="N3252" s="10">
        <f t="shared" si="299"/>
        <v>2014</v>
      </c>
      <c r="O3252" t="b">
        <v>1</v>
      </c>
      <c r="P3252">
        <v>213</v>
      </c>
      <c r="Q3252" s="10">
        <f t="shared" si="296"/>
        <v>102</v>
      </c>
      <c r="R3252" s="10">
        <f t="shared" si="300"/>
        <v>119.19</v>
      </c>
      <c r="S3252" t="b">
        <v>1</v>
      </c>
      <c r="T3252" t="s">
        <v>8269</v>
      </c>
      <c r="U3252" s="12" t="s">
        <v>8310</v>
      </c>
      <c r="V3252" t="s">
        <v>8311</v>
      </c>
    </row>
    <row r="3253" spans="1:22" ht="60" x14ac:dyDescent="0.25">
      <c r="A3253">
        <v>3251</v>
      </c>
      <c r="B3253" s="3" t="s">
        <v>3251</v>
      </c>
      <c r="C3253" s="9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f t="shared" si="297"/>
        <v>42176.731087962966</v>
      </c>
      <c r="K3253" s="14"/>
      <c r="L3253">
        <v>1432315966</v>
      </c>
      <c r="M3253" s="14">
        <f t="shared" si="298"/>
        <v>42146.731087962966</v>
      </c>
      <c r="N3253" s="10">
        <f t="shared" si="299"/>
        <v>2015</v>
      </c>
      <c r="O3253" t="b">
        <v>1</v>
      </c>
      <c r="P3253">
        <v>20</v>
      </c>
      <c r="Q3253" s="10">
        <f t="shared" si="296"/>
        <v>111</v>
      </c>
      <c r="R3253" s="10">
        <f t="shared" si="300"/>
        <v>83.05</v>
      </c>
      <c r="S3253" t="b">
        <v>1</v>
      </c>
      <c r="T3253" t="s">
        <v>8269</v>
      </c>
      <c r="U3253" s="12" t="s">
        <v>8310</v>
      </c>
      <c r="V3253" t="s">
        <v>8311</v>
      </c>
    </row>
    <row r="3254" spans="1:22" ht="45" x14ac:dyDescent="0.25">
      <c r="A3254">
        <v>3252</v>
      </c>
      <c r="B3254" s="3" t="s">
        <v>3252</v>
      </c>
      <c r="C3254" s="9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f t="shared" si="297"/>
        <v>42620.472685185188</v>
      </c>
      <c r="K3254" s="14"/>
      <c r="L3254">
        <v>1470655240</v>
      </c>
      <c r="M3254" s="14">
        <f t="shared" si="298"/>
        <v>42590.472685185188</v>
      </c>
      <c r="N3254" s="10">
        <f t="shared" si="299"/>
        <v>2016</v>
      </c>
      <c r="O3254" t="b">
        <v>1</v>
      </c>
      <c r="P3254">
        <v>50</v>
      </c>
      <c r="Q3254" s="10">
        <f t="shared" si="296"/>
        <v>128</v>
      </c>
      <c r="R3254" s="10">
        <f t="shared" si="300"/>
        <v>57.52</v>
      </c>
      <c r="S3254" t="b">
        <v>1</v>
      </c>
      <c r="T3254" t="s">
        <v>8269</v>
      </c>
      <c r="U3254" s="12" t="s">
        <v>8310</v>
      </c>
      <c r="V3254" t="s">
        <v>8311</v>
      </c>
    </row>
    <row r="3255" spans="1:22" ht="45" x14ac:dyDescent="0.25">
      <c r="A3255">
        <v>3253</v>
      </c>
      <c r="B3255" s="3" t="s">
        <v>3253</v>
      </c>
      <c r="C3255" s="9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f t="shared" si="297"/>
        <v>42621.15625</v>
      </c>
      <c r="K3255" s="14"/>
      <c r="L3255">
        <v>1471701028</v>
      </c>
      <c r="M3255" s="14">
        <f t="shared" si="298"/>
        <v>42602.576712962968</v>
      </c>
      <c r="N3255" s="10">
        <f t="shared" si="299"/>
        <v>2016</v>
      </c>
      <c r="O3255" t="b">
        <v>1</v>
      </c>
      <c r="P3255">
        <v>115</v>
      </c>
      <c r="Q3255" s="10">
        <f t="shared" si="296"/>
        <v>102</v>
      </c>
      <c r="R3255" s="10">
        <f t="shared" si="300"/>
        <v>177.09</v>
      </c>
      <c r="S3255" t="b">
        <v>1</v>
      </c>
      <c r="T3255" t="s">
        <v>8269</v>
      </c>
      <c r="U3255" s="12" t="s">
        <v>8310</v>
      </c>
      <c r="V3255" t="s">
        <v>8311</v>
      </c>
    </row>
    <row r="3256" spans="1:22" ht="60" x14ac:dyDescent="0.25">
      <c r="A3256">
        <v>3254</v>
      </c>
      <c r="B3256" s="3" t="s">
        <v>3254</v>
      </c>
      <c r="C3256" s="9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f t="shared" si="297"/>
        <v>42089.044085648144</v>
      </c>
      <c r="K3256" s="14"/>
      <c r="L3256">
        <v>1424743409</v>
      </c>
      <c r="M3256" s="14">
        <f t="shared" si="298"/>
        <v>42059.085752314815</v>
      </c>
      <c r="N3256" s="10">
        <f t="shared" si="299"/>
        <v>2015</v>
      </c>
      <c r="O3256" t="b">
        <v>1</v>
      </c>
      <c r="P3256">
        <v>186</v>
      </c>
      <c r="Q3256" s="10">
        <f t="shared" si="296"/>
        <v>101</v>
      </c>
      <c r="R3256" s="10">
        <f t="shared" si="300"/>
        <v>70.77</v>
      </c>
      <c r="S3256" t="b">
        <v>1</v>
      </c>
      <c r="T3256" t="s">
        <v>8269</v>
      </c>
      <c r="U3256" s="12" t="s">
        <v>8310</v>
      </c>
      <c r="V3256" t="s">
        <v>8311</v>
      </c>
    </row>
    <row r="3257" spans="1:22" ht="60" x14ac:dyDescent="0.25">
      <c r="A3257">
        <v>3255</v>
      </c>
      <c r="B3257" s="3" t="s">
        <v>3255</v>
      </c>
      <c r="C3257" s="9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f t="shared" si="297"/>
        <v>41919.768229166664</v>
      </c>
      <c r="K3257" s="14"/>
      <c r="L3257">
        <v>1410114375</v>
      </c>
      <c r="M3257" s="14">
        <f t="shared" si="298"/>
        <v>41889.768229166664</v>
      </c>
      <c r="N3257" s="10">
        <f t="shared" si="299"/>
        <v>2014</v>
      </c>
      <c r="O3257" t="b">
        <v>1</v>
      </c>
      <c r="P3257">
        <v>18</v>
      </c>
      <c r="Q3257" s="10">
        <f t="shared" si="296"/>
        <v>175</v>
      </c>
      <c r="R3257" s="10">
        <f t="shared" si="300"/>
        <v>29.17</v>
      </c>
      <c r="S3257" t="b">
        <v>1</v>
      </c>
      <c r="T3257" t="s">
        <v>8269</v>
      </c>
      <c r="U3257" s="12" t="s">
        <v>8310</v>
      </c>
      <c r="V3257" t="s">
        <v>8311</v>
      </c>
    </row>
    <row r="3258" spans="1:22" ht="45" x14ac:dyDescent="0.25">
      <c r="A3258">
        <v>3256</v>
      </c>
      <c r="B3258" s="3" t="s">
        <v>3256</v>
      </c>
      <c r="C3258" s="9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f t="shared" si="297"/>
        <v>42166.165972222225</v>
      </c>
      <c r="K3258" s="14"/>
      <c r="L3258">
        <v>1432129577</v>
      </c>
      <c r="M3258" s="14">
        <f t="shared" si="298"/>
        <v>42144.573807870373</v>
      </c>
      <c r="N3258" s="10">
        <f t="shared" si="299"/>
        <v>2015</v>
      </c>
      <c r="O3258" t="b">
        <v>1</v>
      </c>
      <c r="P3258">
        <v>176</v>
      </c>
      <c r="Q3258" s="10">
        <f t="shared" si="296"/>
        <v>128</v>
      </c>
      <c r="R3258" s="10">
        <f t="shared" si="300"/>
        <v>72.760000000000005</v>
      </c>
      <c r="S3258" t="b">
        <v>1</v>
      </c>
      <c r="T3258" t="s">
        <v>8269</v>
      </c>
      <c r="U3258" s="12" t="s">
        <v>8310</v>
      </c>
      <c r="V3258" t="s">
        <v>8311</v>
      </c>
    </row>
    <row r="3259" spans="1:22" ht="60" x14ac:dyDescent="0.25">
      <c r="A3259">
        <v>3257</v>
      </c>
      <c r="B3259" s="3" t="s">
        <v>3257</v>
      </c>
      <c r="C3259" s="9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f t="shared" si="297"/>
        <v>42788.559629629628</v>
      </c>
      <c r="K3259" s="14"/>
      <c r="L3259">
        <v>1485177952</v>
      </c>
      <c r="M3259" s="14">
        <f t="shared" si="298"/>
        <v>42758.559629629628</v>
      </c>
      <c r="N3259" s="10">
        <f t="shared" si="299"/>
        <v>2017</v>
      </c>
      <c r="O3259" t="b">
        <v>0</v>
      </c>
      <c r="P3259">
        <v>41</v>
      </c>
      <c r="Q3259" s="10">
        <f t="shared" si="296"/>
        <v>106</v>
      </c>
      <c r="R3259" s="10">
        <f t="shared" si="300"/>
        <v>51.85</v>
      </c>
      <c r="S3259" t="b">
        <v>1</v>
      </c>
      <c r="T3259" t="s">
        <v>8269</v>
      </c>
      <c r="U3259" s="12" t="s">
        <v>8310</v>
      </c>
      <c r="V3259" t="s">
        <v>8311</v>
      </c>
    </row>
    <row r="3260" spans="1:22" ht="45" x14ac:dyDescent="0.25">
      <c r="A3260">
        <v>3258</v>
      </c>
      <c r="B3260" s="3" t="s">
        <v>3258</v>
      </c>
      <c r="C3260" s="9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f t="shared" si="297"/>
        <v>42012.887280092589</v>
      </c>
      <c r="K3260" s="14"/>
      <c r="L3260">
        <v>1418159861</v>
      </c>
      <c r="M3260" s="14">
        <f t="shared" si="298"/>
        <v>41982.887280092589</v>
      </c>
      <c r="N3260" s="10">
        <f t="shared" si="299"/>
        <v>2014</v>
      </c>
      <c r="O3260" t="b">
        <v>1</v>
      </c>
      <c r="P3260">
        <v>75</v>
      </c>
      <c r="Q3260" s="10">
        <f t="shared" si="296"/>
        <v>105</v>
      </c>
      <c r="R3260" s="10">
        <f t="shared" si="300"/>
        <v>98.2</v>
      </c>
      <c r="S3260" t="b">
        <v>1</v>
      </c>
      <c r="T3260" t="s">
        <v>8269</v>
      </c>
      <c r="U3260" s="12" t="s">
        <v>8310</v>
      </c>
      <c r="V3260" t="s">
        <v>8311</v>
      </c>
    </row>
    <row r="3261" spans="1:22" ht="60" x14ac:dyDescent="0.25">
      <c r="A3261">
        <v>3259</v>
      </c>
      <c r="B3261" s="3" t="s">
        <v>3259</v>
      </c>
      <c r="C3261" s="9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f t="shared" si="297"/>
        <v>42644.165972222225</v>
      </c>
      <c r="K3261" s="14"/>
      <c r="L3261">
        <v>1472753745</v>
      </c>
      <c r="M3261" s="14">
        <f t="shared" si="298"/>
        <v>42614.760937500003</v>
      </c>
      <c r="N3261" s="10">
        <f t="shared" si="299"/>
        <v>2016</v>
      </c>
      <c r="O3261" t="b">
        <v>1</v>
      </c>
      <c r="P3261">
        <v>97</v>
      </c>
      <c r="Q3261" s="10">
        <f t="shared" si="296"/>
        <v>106</v>
      </c>
      <c r="R3261" s="10">
        <f t="shared" si="300"/>
        <v>251.74</v>
      </c>
      <c r="S3261" t="b">
        <v>1</v>
      </c>
      <c r="T3261" t="s">
        <v>8269</v>
      </c>
      <c r="U3261" s="12" t="s">
        <v>8310</v>
      </c>
      <c r="V3261" t="s">
        <v>8311</v>
      </c>
    </row>
    <row r="3262" spans="1:22" ht="45" x14ac:dyDescent="0.25">
      <c r="A3262">
        <v>3260</v>
      </c>
      <c r="B3262" s="3" t="s">
        <v>3260</v>
      </c>
      <c r="C3262" s="9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f t="shared" si="297"/>
        <v>42338.714328703703</v>
      </c>
      <c r="K3262" s="14"/>
      <c r="L3262">
        <v>1445875718</v>
      </c>
      <c r="M3262" s="14">
        <f t="shared" si="298"/>
        <v>42303.672662037032</v>
      </c>
      <c r="N3262" s="10">
        <f t="shared" si="299"/>
        <v>2015</v>
      </c>
      <c r="O3262" t="b">
        <v>1</v>
      </c>
      <c r="P3262">
        <v>73</v>
      </c>
      <c r="Q3262" s="10">
        <f t="shared" si="296"/>
        <v>109</v>
      </c>
      <c r="R3262" s="10">
        <f t="shared" si="300"/>
        <v>74.819999999999993</v>
      </c>
      <c r="S3262" t="b">
        <v>1</v>
      </c>
      <c r="T3262" t="s">
        <v>8269</v>
      </c>
      <c r="U3262" s="12" t="s">
        <v>8310</v>
      </c>
      <c r="V3262" t="s">
        <v>8311</v>
      </c>
    </row>
    <row r="3263" spans="1:22" ht="45" x14ac:dyDescent="0.25">
      <c r="A3263">
        <v>3261</v>
      </c>
      <c r="B3263" s="3" t="s">
        <v>3261</v>
      </c>
      <c r="C3263" s="9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f t="shared" si="297"/>
        <v>42201.725416666668</v>
      </c>
      <c r="K3263" s="14"/>
      <c r="L3263">
        <v>1434475476</v>
      </c>
      <c r="M3263" s="14">
        <f t="shared" si="298"/>
        <v>42171.725416666668</v>
      </c>
      <c r="N3263" s="10">
        <f t="shared" si="299"/>
        <v>2015</v>
      </c>
      <c r="O3263" t="b">
        <v>1</v>
      </c>
      <c r="P3263">
        <v>49</v>
      </c>
      <c r="Q3263" s="10">
        <f t="shared" si="296"/>
        <v>100</v>
      </c>
      <c r="R3263" s="10">
        <f t="shared" si="300"/>
        <v>67.650000000000006</v>
      </c>
      <c r="S3263" t="b">
        <v>1</v>
      </c>
      <c r="T3263" t="s">
        <v>8269</v>
      </c>
      <c r="U3263" s="12" t="s">
        <v>8310</v>
      </c>
      <c r="V3263" t="s">
        <v>8311</v>
      </c>
    </row>
    <row r="3264" spans="1:22" ht="30" x14ac:dyDescent="0.25">
      <c r="A3264">
        <v>3262</v>
      </c>
      <c r="B3264" s="3" t="s">
        <v>3262</v>
      </c>
      <c r="C3264" s="9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f t="shared" si="297"/>
        <v>41995.166666666672</v>
      </c>
      <c r="K3264" s="14"/>
      <c r="L3264">
        <v>1416555262</v>
      </c>
      <c r="M3264" s="14">
        <f t="shared" si="298"/>
        <v>41964.315532407403</v>
      </c>
      <c r="N3264" s="10">
        <f t="shared" si="299"/>
        <v>2014</v>
      </c>
      <c r="O3264" t="b">
        <v>1</v>
      </c>
      <c r="P3264">
        <v>134</v>
      </c>
      <c r="Q3264" s="10">
        <f t="shared" si="296"/>
        <v>103</v>
      </c>
      <c r="R3264" s="10">
        <f t="shared" si="300"/>
        <v>93.81</v>
      </c>
      <c r="S3264" t="b">
        <v>1</v>
      </c>
      <c r="T3264" t="s">
        <v>8269</v>
      </c>
      <c r="U3264" s="12" t="s">
        <v>8310</v>
      </c>
      <c r="V3264" t="s">
        <v>8311</v>
      </c>
    </row>
    <row r="3265" spans="1:22" ht="45" x14ac:dyDescent="0.25">
      <c r="A3265">
        <v>3263</v>
      </c>
      <c r="B3265" s="3" t="s">
        <v>3263</v>
      </c>
      <c r="C3265" s="9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f t="shared" si="297"/>
        <v>42307.875</v>
      </c>
      <c r="K3265" s="14"/>
      <c r="L3265">
        <v>1444220588</v>
      </c>
      <c r="M3265" s="14">
        <f t="shared" si="298"/>
        <v>42284.516064814816</v>
      </c>
      <c r="N3265" s="10">
        <f t="shared" si="299"/>
        <v>2015</v>
      </c>
      <c r="O3265" t="b">
        <v>1</v>
      </c>
      <c r="P3265">
        <v>68</v>
      </c>
      <c r="Q3265" s="10">
        <f t="shared" si="296"/>
        <v>112</v>
      </c>
      <c r="R3265" s="10">
        <f t="shared" si="300"/>
        <v>41.24</v>
      </c>
      <c r="S3265" t="b">
        <v>1</v>
      </c>
      <c r="T3265" t="s">
        <v>8269</v>
      </c>
      <c r="U3265" s="12" t="s">
        <v>8310</v>
      </c>
      <c r="V3265" t="s">
        <v>8311</v>
      </c>
    </row>
    <row r="3266" spans="1:22" ht="45" x14ac:dyDescent="0.25">
      <c r="A3266">
        <v>3264</v>
      </c>
      <c r="B3266" s="3" t="s">
        <v>3264</v>
      </c>
      <c r="C3266" s="9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f t="shared" si="297"/>
        <v>42032.916666666672</v>
      </c>
      <c r="K3266" s="14"/>
      <c r="L3266">
        <v>1421089938</v>
      </c>
      <c r="M3266" s="14">
        <f t="shared" si="298"/>
        <v>42016.800208333334</v>
      </c>
      <c r="N3266" s="10">
        <f t="shared" si="299"/>
        <v>2015</v>
      </c>
      <c r="O3266" t="b">
        <v>1</v>
      </c>
      <c r="P3266">
        <v>49</v>
      </c>
      <c r="Q3266" s="10">
        <f t="shared" ref="Q3266:Q3329" si="301">ROUND(E3266/D3266*100,0)</f>
        <v>103</v>
      </c>
      <c r="R3266" s="10">
        <f t="shared" si="300"/>
        <v>52.55</v>
      </c>
      <c r="S3266" t="b">
        <v>1</v>
      </c>
      <c r="T3266" t="s">
        <v>8269</v>
      </c>
      <c r="U3266" s="12" t="s">
        <v>8310</v>
      </c>
      <c r="V3266" t="s">
        <v>8311</v>
      </c>
    </row>
    <row r="3267" spans="1:22" ht="45" x14ac:dyDescent="0.25">
      <c r="A3267">
        <v>3265</v>
      </c>
      <c r="B3267" s="3" t="s">
        <v>3265</v>
      </c>
      <c r="C3267" s="9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f t="shared" ref="J3267:J3330" si="302">(((I3267/60)/60/24)+DATE(1970,1,1))</f>
        <v>42341.708333333328</v>
      </c>
      <c r="K3267" s="14"/>
      <c r="L3267">
        <v>1446570315</v>
      </c>
      <c r="M3267" s="14">
        <f t="shared" ref="M3267:M3330" si="303">(((L3267/60)/60/24)+DATE(1970,1,1))</f>
        <v>42311.711979166663</v>
      </c>
      <c r="N3267" s="10">
        <f t="shared" ref="N3267:N3330" si="304">YEAR(M3267)</f>
        <v>2015</v>
      </c>
      <c r="O3267" t="b">
        <v>1</v>
      </c>
      <c r="P3267">
        <v>63</v>
      </c>
      <c r="Q3267" s="10">
        <f t="shared" si="301"/>
        <v>164</v>
      </c>
      <c r="R3267" s="10">
        <f t="shared" ref="R3267:R3330" si="305">IFERROR(ROUND(E3267/P3267,2),0)</f>
        <v>70.290000000000006</v>
      </c>
      <c r="S3267" t="b">
        <v>1</v>
      </c>
      <c r="T3267" t="s">
        <v>8269</v>
      </c>
      <c r="U3267" s="12" t="s">
        <v>8310</v>
      </c>
      <c r="V3267" t="s">
        <v>8311</v>
      </c>
    </row>
    <row r="3268" spans="1:22" ht="45" x14ac:dyDescent="0.25">
      <c r="A3268">
        <v>3266</v>
      </c>
      <c r="B3268" s="3" t="s">
        <v>3266</v>
      </c>
      <c r="C3268" s="9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f t="shared" si="302"/>
        <v>42167.875</v>
      </c>
      <c r="K3268" s="14"/>
      <c r="L3268">
        <v>1431435122</v>
      </c>
      <c r="M3268" s="14">
        <f t="shared" si="303"/>
        <v>42136.536134259266</v>
      </c>
      <c r="N3268" s="10">
        <f t="shared" si="304"/>
        <v>2015</v>
      </c>
      <c r="O3268" t="b">
        <v>1</v>
      </c>
      <c r="P3268">
        <v>163</v>
      </c>
      <c r="Q3268" s="10">
        <f t="shared" si="301"/>
        <v>131</v>
      </c>
      <c r="R3268" s="10">
        <f t="shared" si="305"/>
        <v>48.33</v>
      </c>
      <c r="S3268" t="b">
        <v>1</v>
      </c>
      <c r="T3268" t="s">
        <v>8269</v>
      </c>
      <c r="U3268" s="12" t="s">
        <v>8310</v>
      </c>
      <c r="V3268" t="s">
        <v>8311</v>
      </c>
    </row>
    <row r="3269" spans="1:22" ht="60" x14ac:dyDescent="0.25">
      <c r="A3269">
        <v>3267</v>
      </c>
      <c r="B3269" s="3" t="s">
        <v>3267</v>
      </c>
      <c r="C3269" s="9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f t="shared" si="302"/>
        <v>42202.757638888885</v>
      </c>
      <c r="K3269" s="14"/>
      <c r="L3269">
        <v>1434564660</v>
      </c>
      <c r="M3269" s="14">
        <f t="shared" si="303"/>
        <v>42172.757638888885</v>
      </c>
      <c r="N3269" s="10">
        <f t="shared" si="304"/>
        <v>2015</v>
      </c>
      <c r="O3269" t="b">
        <v>1</v>
      </c>
      <c r="P3269">
        <v>288</v>
      </c>
      <c r="Q3269" s="10">
        <f t="shared" si="301"/>
        <v>102</v>
      </c>
      <c r="R3269" s="10">
        <f t="shared" si="305"/>
        <v>53.18</v>
      </c>
      <c r="S3269" t="b">
        <v>1</v>
      </c>
      <c r="T3269" t="s">
        <v>8269</v>
      </c>
      <c r="U3269" s="12" t="s">
        <v>8310</v>
      </c>
      <c r="V3269" t="s">
        <v>8311</v>
      </c>
    </row>
    <row r="3270" spans="1:22" ht="45" x14ac:dyDescent="0.25">
      <c r="A3270">
        <v>3268</v>
      </c>
      <c r="B3270" s="3" t="s">
        <v>3268</v>
      </c>
      <c r="C3270" s="9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f t="shared" si="302"/>
        <v>42606.90425925926</v>
      </c>
      <c r="K3270" s="14"/>
      <c r="L3270">
        <v>1470692528</v>
      </c>
      <c r="M3270" s="14">
        <f t="shared" si="303"/>
        <v>42590.90425925926</v>
      </c>
      <c r="N3270" s="10">
        <f t="shared" si="304"/>
        <v>2016</v>
      </c>
      <c r="O3270" t="b">
        <v>1</v>
      </c>
      <c r="P3270">
        <v>42</v>
      </c>
      <c r="Q3270" s="10">
        <f t="shared" si="301"/>
        <v>128</v>
      </c>
      <c r="R3270" s="10">
        <f t="shared" si="305"/>
        <v>60.95</v>
      </c>
      <c r="S3270" t="b">
        <v>1</v>
      </c>
      <c r="T3270" t="s">
        <v>8269</v>
      </c>
      <c r="U3270" s="12" t="s">
        <v>8310</v>
      </c>
      <c r="V3270" t="s">
        <v>8311</v>
      </c>
    </row>
    <row r="3271" spans="1:22" ht="45" x14ac:dyDescent="0.25">
      <c r="A3271">
        <v>3269</v>
      </c>
      <c r="B3271" s="3" t="s">
        <v>3269</v>
      </c>
      <c r="C3271" s="9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f t="shared" si="302"/>
        <v>42171.458333333328</v>
      </c>
      <c r="K3271" s="14"/>
      <c r="L3271">
        <v>1431509397</v>
      </c>
      <c r="M3271" s="14">
        <f t="shared" si="303"/>
        <v>42137.395798611105</v>
      </c>
      <c r="N3271" s="10">
        <f t="shared" si="304"/>
        <v>2015</v>
      </c>
      <c r="O3271" t="b">
        <v>1</v>
      </c>
      <c r="P3271">
        <v>70</v>
      </c>
      <c r="Q3271" s="10">
        <f t="shared" si="301"/>
        <v>102</v>
      </c>
      <c r="R3271" s="10">
        <f t="shared" si="305"/>
        <v>116</v>
      </c>
      <c r="S3271" t="b">
        <v>1</v>
      </c>
      <c r="T3271" t="s">
        <v>8269</v>
      </c>
      <c r="U3271" s="12" t="s">
        <v>8310</v>
      </c>
      <c r="V3271" t="s">
        <v>8311</v>
      </c>
    </row>
    <row r="3272" spans="1:22" ht="60" x14ac:dyDescent="0.25">
      <c r="A3272">
        <v>3270</v>
      </c>
      <c r="B3272" s="3" t="s">
        <v>3270</v>
      </c>
      <c r="C3272" s="9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f t="shared" si="302"/>
        <v>42197.533159722225</v>
      </c>
      <c r="K3272" s="14"/>
      <c r="L3272">
        <v>1434113265</v>
      </c>
      <c r="M3272" s="14">
        <f t="shared" si="303"/>
        <v>42167.533159722225</v>
      </c>
      <c r="N3272" s="10">
        <f t="shared" si="304"/>
        <v>2015</v>
      </c>
      <c r="O3272" t="b">
        <v>1</v>
      </c>
      <c r="P3272">
        <v>30</v>
      </c>
      <c r="Q3272" s="10">
        <f t="shared" si="301"/>
        <v>102</v>
      </c>
      <c r="R3272" s="10">
        <f t="shared" si="305"/>
        <v>61</v>
      </c>
      <c r="S3272" t="b">
        <v>1</v>
      </c>
      <c r="T3272" t="s">
        <v>8269</v>
      </c>
      <c r="U3272" s="12" t="s">
        <v>8310</v>
      </c>
      <c r="V3272" t="s">
        <v>8311</v>
      </c>
    </row>
    <row r="3273" spans="1:22" ht="30" x14ac:dyDescent="0.25">
      <c r="A3273">
        <v>3271</v>
      </c>
      <c r="B3273" s="3" t="s">
        <v>3271</v>
      </c>
      <c r="C3273" s="9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f t="shared" si="302"/>
        <v>41945.478877314818</v>
      </c>
      <c r="K3273" s="14"/>
      <c r="L3273">
        <v>1412332175</v>
      </c>
      <c r="M3273" s="14">
        <f t="shared" si="303"/>
        <v>41915.437210648146</v>
      </c>
      <c r="N3273" s="10">
        <f t="shared" si="304"/>
        <v>2014</v>
      </c>
      <c r="O3273" t="b">
        <v>1</v>
      </c>
      <c r="P3273">
        <v>51</v>
      </c>
      <c r="Q3273" s="10">
        <f t="shared" si="301"/>
        <v>130</v>
      </c>
      <c r="R3273" s="10">
        <f t="shared" si="305"/>
        <v>38.24</v>
      </c>
      <c r="S3273" t="b">
        <v>1</v>
      </c>
      <c r="T3273" t="s">
        <v>8269</v>
      </c>
      <c r="U3273" s="12" t="s">
        <v>8310</v>
      </c>
      <c r="V3273" t="s">
        <v>8311</v>
      </c>
    </row>
    <row r="3274" spans="1:22" ht="45" x14ac:dyDescent="0.25">
      <c r="A3274">
        <v>3272</v>
      </c>
      <c r="B3274" s="3" t="s">
        <v>3272</v>
      </c>
      <c r="C3274" s="9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f t="shared" si="302"/>
        <v>42314.541770833333</v>
      </c>
      <c r="K3274" s="14"/>
      <c r="L3274">
        <v>1444219209</v>
      </c>
      <c r="M3274" s="14">
        <f t="shared" si="303"/>
        <v>42284.500104166669</v>
      </c>
      <c r="N3274" s="10">
        <f t="shared" si="304"/>
        <v>2015</v>
      </c>
      <c r="O3274" t="b">
        <v>1</v>
      </c>
      <c r="P3274">
        <v>145</v>
      </c>
      <c r="Q3274" s="10">
        <f t="shared" si="301"/>
        <v>154</v>
      </c>
      <c r="R3274" s="10">
        <f t="shared" si="305"/>
        <v>106.5</v>
      </c>
      <c r="S3274" t="b">
        <v>1</v>
      </c>
      <c r="T3274" t="s">
        <v>8269</v>
      </c>
      <c r="U3274" s="12" t="s">
        <v>8310</v>
      </c>
      <c r="V3274" t="s">
        <v>8311</v>
      </c>
    </row>
    <row r="3275" spans="1:22" ht="60" x14ac:dyDescent="0.25">
      <c r="A3275">
        <v>3273</v>
      </c>
      <c r="B3275" s="3" t="s">
        <v>3273</v>
      </c>
      <c r="C3275" s="9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f t="shared" si="302"/>
        <v>42627.791666666672</v>
      </c>
      <c r="K3275" s="14"/>
      <c r="L3275">
        <v>1472498042</v>
      </c>
      <c r="M3275" s="14">
        <f t="shared" si="303"/>
        <v>42611.801412037035</v>
      </c>
      <c r="N3275" s="10">
        <f t="shared" si="304"/>
        <v>2016</v>
      </c>
      <c r="O3275" t="b">
        <v>1</v>
      </c>
      <c r="P3275">
        <v>21</v>
      </c>
      <c r="Q3275" s="10">
        <f t="shared" si="301"/>
        <v>107</v>
      </c>
      <c r="R3275" s="10">
        <f t="shared" si="305"/>
        <v>204.57</v>
      </c>
      <c r="S3275" t="b">
        <v>1</v>
      </c>
      <c r="T3275" t="s">
        <v>8269</v>
      </c>
      <c r="U3275" s="12" t="s">
        <v>8310</v>
      </c>
      <c r="V3275" t="s">
        <v>8311</v>
      </c>
    </row>
    <row r="3276" spans="1:22" ht="45" x14ac:dyDescent="0.25">
      <c r="A3276">
        <v>3274</v>
      </c>
      <c r="B3276" s="3" t="s">
        <v>3274</v>
      </c>
      <c r="C3276" s="9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f t="shared" si="302"/>
        <v>42444.875</v>
      </c>
      <c r="K3276" s="14"/>
      <c r="L3276">
        <v>1454259272</v>
      </c>
      <c r="M3276" s="14">
        <f t="shared" si="303"/>
        <v>42400.704537037032</v>
      </c>
      <c r="N3276" s="10">
        <f t="shared" si="304"/>
        <v>2016</v>
      </c>
      <c r="O3276" t="b">
        <v>1</v>
      </c>
      <c r="P3276">
        <v>286</v>
      </c>
      <c r="Q3276" s="10">
        <f t="shared" si="301"/>
        <v>101</v>
      </c>
      <c r="R3276" s="10">
        <f t="shared" si="305"/>
        <v>54.91</v>
      </c>
      <c r="S3276" t="b">
        <v>1</v>
      </c>
      <c r="T3276" t="s">
        <v>8269</v>
      </c>
      <c r="U3276" s="12" t="s">
        <v>8310</v>
      </c>
      <c r="V3276" t="s">
        <v>8311</v>
      </c>
    </row>
    <row r="3277" spans="1:22" ht="60" x14ac:dyDescent="0.25">
      <c r="A3277">
        <v>3275</v>
      </c>
      <c r="B3277" s="3" t="s">
        <v>3275</v>
      </c>
      <c r="C3277" s="9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f t="shared" si="302"/>
        <v>42044.1875</v>
      </c>
      <c r="K3277" s="14"/>
      <c r="L3277">
        <v>1421183271</v>
      </c>
      <c r="M3277" s="14">
        <f t="shared" si="303"/>
        <v>42017.88045138889</v>
      </c>
      <c r="N3277" s="10">
        <f t="shared" si="304"/>
        <v>2015</v>
      </c>
      <c r="O3277" t="b">
        <v>1</v>
      </c>
      <c r="P3277">
        <v>12</v>
      </c>
      <c r="Q3277" s="10">
        <f t="shared" si="301"/>
        <v>100</v>
      </c>
      <c r="R3277" s="10">
        <f t="shared" si="305"/>
        <v>150.41999999999999</v>
      </c>
      <c r="S3277" t="b">
        <v>1</v>
      </c>
      <c r="T3277" t="s">
        <v>8269</v>
      </c>
      <c r="U3277" s="12" t="s">
        <v>8310</v>
      </c>
      <c r="V3277" t="s">
        <v>8311</v>
      </c>
    </row>
    <row r="3278" spans="1:22" ht="60" x14ac:dyDescent="0.25">
      <c r="A3278">
        <v>3276</v>
      </c>
      <c r="B3278" s="3" t="s">
        <v>3276</v>
      </c>
      <c r="C3278" s="9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f t="shared" si="302"/>
        <v>42461.165972222225</v>
      </c>
      <c r="K3278" s="14"/>
      <c r="L3278">
        <v>1456526879</v>
      </c>
      <c r="M3278" s="14">
        <f t="shared" si="303"/>
        <v>42426.949988425928</v>
      </c>
      <c r="N3278" s="10">
        <f t="shared" si="304"/>
        <v>2016</v>
      </c>
      <c r="O3278" t="b">
        <v>1</v>
      </c>
      <c r="P3278">
        <v>100</v>
      </c>
      <c r="Q3278" s="10">
        <f t="shared" si="301"/>
        <v>117</v>
      </c>
      <c r="R3278" s="10">
        <f t="shared" si="305"/>
        <v>52.58</v>
      </c>
      <c r="S3278" t="b">
        <v>1</v>
      </c>
      <c r="T3278" t="s">
        <v>8269</v>
      </c>
      <c r="U3278" s="12" t="s">
        <v>8310</v>
      </c>
      <c r="V3278" t="s">
        <v>8311</v>
      </c>
    </row>
    <row r="3279" spans="1:22" ht="60" x14ac:dyDescent="0.25">
      <c r="A3279">
        <v>3277</v>
      </c>
      <c r="B3279" s="3" t="s">
        <v>3277</v>
      </c>
      <c r="C3279" s="9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f t="shared" si="302"/>
        <v>41961.724606481483</v>
      </c>
      <c r="K3279" s="14"/>
      <c r="L3279">
        <v>1413735806</v>
      </c>
      <c r="M3279" s="14">
        <f t="shared" si="303"/>
        <v>41931.682939814818</v>
      </c>
      <c r="N3279" s="10">
        <f t="shared" si="304"/>
        <v>2014</v>
      </c>
      <c r="O3279" t="b">
        <v>1</v>
      </c>
      <c r="P3279">
        <v>100</v>
      </c>
      <c r="Q3279" s="10">
        <f t="shared" si="301"/>
        <v>109</v>
      </c>
      <c r="R3279" s="10">
        <f t="shared" si="305"/>
        <v>54.3</v>
      </c>
      <c r="S3279" t="b">
        <v>1</v>
      </c>
      <c r="T3279" t="s">
        <v>8269</v>
      </c>
      <c r="U3279" s="12" t="s">
        <v>8310</v>
      </c>
      <c r="V3279" t="s">
        <v>8311</v>
      </c>
    </row>
    <row r="3280" spans="1:22" ht="60" x14ac:dyDescent="0.25">
      <c r="A3280">
        <v>3278</v>
      </c>
      <c r="B3280" s="3" t="s">
        <v>3278</v>
      </c>
      <c r="C3280" s="9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f t="shared" si="302"/>
        <v>42154.848414351851</v>
      </c>
      <c r="K3280" s="14"/>
      <c r="L3280">
        <v>1430425303</v>
      </c>
      <c r="M3280" s="14">
        <f t="shared" si="303"/>
        <v>42124.848414351851</v>
      </c>
      <c r="N3280" s="10">
        <f t="shared" si="304"/>
        <v>2015</v>
      </c>
      <c r="O3280" t="b">
        <v>1</v>
      </c>
      <c r="P3280">
        <v>34</v>
      </c>
      <c r="Q3280" s="10">
        <f t="shared" si="301"/>
        <v>103</v>
      </c>
      <c r="R3280" s="10">
        <f t="shared" si="305"/>
        <v>76.03</v>
      </c>
      <c r="S3280" t="b">
        <v>1</v>
      </c>
      <c r="T3280" t="s">
        <v>8269</v>
      </c>
      <c r="U3280" s="12" t="s">
        <v>8310</v>
      </c>
      <c r="V3280" t="s">
        <v>8311</v>
      </c>
    </row>
    <row r="3281" spans="1:22" ht="60" x14ac:dyDescent="0.25">
      <c r="A3281">
        <v>3279</v>
      </c>
      <c r="B3281" s="3" t="s">
        <v>3279</v>
      </c>
      <c r="C3281" s="9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f t="shared" si="302"/>
        <v>42461.06086805556</v>
      </c>
      <c r="K3281" s="14"/>
      <c r="L3281">
        <v>1456885659</v>
      </c>
      <c r="M3281" s="14">
        <f t="shared" si="303"/>
        <v>42431.102534722217</v>
      </c>
      <c r="N3281" s="10">
        <f t="shared" si="304"/>
        <v>2016</v>
      </c>
      <c r="O3281" t="b">
        <v>0</v>
      </c>
      <c r="P3281">
        <v>63</v>
      </c>
      <c r="Q3281" s="10">
        <f t="shared" si="301"/>
        <v>114</v>
      </c>
      <c r="R3281" s="10">
        <f t="shared" si="305"/>
        <v>105.21</v>
      </c>
      <c r="S3281" t="b">
        <v>1</v>
      </c>
      <c r="T3281" t="s">
        <v>8269</v>
      </c>
      <c r="U3281" s="12" t="s">
        <v>8310</v>
      </c>
      <c r="V3281" t="s">
        <v>8311</v>
      </c>
    </row>
    <row r="3282" spans="1:22" ht="60" x14ac:dyDescent="0.25">
      <c r="A3282">
        <v>3280</v>
      </c>
      <c r="B3282" s="3" t="s">
        <v>3280</v>
      </c>
      <c r="C3282" s="9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f t="shared" si="302"/>
        <v>42156.208333333328</v>
      </c>
      <c r="K3282" s="14"/>
      <c r="L3282">
        <v>1430158198</v>
      </c>
      <c r="M3282" s="14">
        <f t="shared" si="303"/>
        <v>42121.756921296299</v>
      </c>
      <c r="N3282" s="10">
        <f t="shared" si="304"/>
        <v>2015</v>
      </c>
      <c r="O3282" t="b">
        <v>0</v>
      </c>
      <c r="P3282">
        <v>30</v>
      </c>
      <c r="Q3282" s="10">
        <f t="shared" si="301"/>
        <v>103</v>
      </c>
      <c r="R3282" s="10">
        <f t="shared" si="305"/>
        <v>68.67</v>
      </c>
      <c r="S3282" t="b">
        <v>1</v>
      </c>
      <c r="T3282" t="s">
        <v>8269</v>
      </c>
      <c r="U3282" s="12" t="s">
        <v>8310</v>
      </c>
      <c r="V3282" t="s">
        <v>8311</v>
      </c>
    </row>
    <row r="3283" spans="1:22" ht="45" x14ac:dyDescent="0.25">
      <c r="A3283">
        <v>3281</v>
      </c>
      <c r="B3283" s="3" t="s">
        <v>3281</v>
      </c>
      <c r="C3283" s="9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f t="shared" si="302"/>
        <v>42249.019733796296</v>
      </c>
      <c r="K3283" s="14"/>
      <c r="L3283">
        <v>1438561705</v>
      </c>
      <c r="M3283" s="14">
        <f t="shared" si="303"/>
        <v>42219.019733796296</v>
      </c>
      <c r="N3283" s="10">
        <f t="shared" si="304"/>
        <v>2015</v>
      </c>
      <c r="O3283" t="b">
        <v>0</v>
      </c>
      <c r="P3283">
        <v>47</v>
      </c>
      <c r="Q3283" s="10">
        <f t="shared" si="301"/>
        <v>122</v>
      </c>
      <c r="R3283" s="10">
        <f t="shared" si="305"/>
        <v>129.36000000000001</v>
      </c>
      <c r="S3283" t="b">
        <v>1</v>
      </c>
      <c r="T3283" t="s">
        <v>8269</v>
      </c>
      <c r="U3283" s="12" t="s">
        <v>8310</v>
      </c>
      <c r="V3283" t="s">
        <v>8311</v>
      </c>
    </row>
    <row r="3284" spans="1:22" ht="60" x14ac:dyDescent="0.25">
      <c r="A3284">
        <v>3282</v>
      </c>
      <c r="B3284" s="3" t="s">
        <v>3282</v>
      </c>
      <c r="C3284" s="9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f t="shared" si="302"/>
        <v>42489.19430555556</v>
      </c>
      <c r="K3284" s="14"/>
      <c r="L3284">
        <v>1458103188</v>
      </c>
      <c r="M3284" s="14">
        <f t="shared" si="303"/>
        <v>42445.19430555556</v>
      </c>
      <c r="N3284" s="10">
        <f t="shared" si="304"/>
        <v>2016</v>
      </c>
      <c r="O3284" t="b">
        <v>0</v>
      </c>
      <c r="P3284">
        <v>237</v>
      </c>
      <c r="Q3284" s="10">
        <f t="shared" si="301"/>
        <v>103</v>
      </c>
      <c r="R3284" s="10">
        <f t="shared" si="305"/>
        <v>134.26</v>
      </c>
      <c r="S3284" t="b">
        <v>1</v>
      </c>
      <c r="T3284" t="s">
        <v>8269</v>
      </c>
      <c r="U3284" s="12" t="s">
        <v>8310</v>
      </c>
      <c r="V3284" t="s">
        <v>8311</v>
      </c>
    </row>
    <row r="3285" spans="1:22" ht="60" x14ac:dyDescent="0.25">
      <c r="A3285">
        <v>3283</v>
      </c>
      <c r="B3285" s="3" t="s">
        <v>3283</v>
      </c>
      <c r="C3285" s="9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f t="shared" si="302"/>
        <v>42410.875</v>
      </c>
      <c r="K3285" s="14"/>
      <c r="L3285">
        <v>1452448298</v>
      </c>
      <c r="M3285" s="14">
        <f t="shared" si="303"/>
        <v>42379.74418981481</v>
      </c>
      <c r="N3285" s="10">
        <f t="shared" si="304"/>
        <v>2016</v>
      </c>
      <c r="O3285" t="b">
        <v>0</v>
      </c>
      <c r="P3285">
        <v>47</v>
      </c>
      <c r="Q3285" s="10">
        <f t="shared" si="301"/>
        <v>105</v>
      </c>
      <c r="R3285" s="10">
        <f t="shared" si="305"/>
        <v>17.829999999999998</v>
      </c>
      <c r="S3285" t="b">
        <v>1</v>
      </c>
      <c r="T3285" t="s">
        <v>8269</v>
      </c>
      <c r="U3285" s="12" t="s">
        <v>8310</v>
      </c>
      <c r="V3285" t="s">
        <v>8311</v>
      </c>
    </row>
    <row r="3286" spans="1:22" ht="45" x14ac:dyDescent="0.25">
      <c r="A3286">
        <v>3284</v>
      </c>
      <c r="B3286" s="3" t="s">
        <v>3284</v>
      </c>
      <c r="C3286" s="9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f t="shared" si="302"/>
        <v>42398.249305555553</v>
      </c>
      <c r="K3286" s="14"/>
      <c r="L3286">
        <v>1452546853</v>
      </c>
      <c r="M3286" s="14">
        <f t="shared" si="303"/>
        <v>42380.884872685187</v>
      </c>
      <c r="N3286" s="10">
        <f t="shared" si="304"/>
        <v>2016</v>
      </c>
      <c r="O3286" t="b">
        <v>0</v>
      </c>
      <c r="P3286">
        <v>15</v>
      </c>
      <c r="Q3286" s="10">
        <f t="shared" si="301"/>
        <v>102</v>
      </c>
      <c r="R3286" s="10">
        <f t="shared" si="305"/>
        <v>203.2</v>
      </c>
      <c r="S3286" t="b">
        <v>1</v>
      </c>
      <c r="T3286" t="s">
        <v>8269</v>
      </c>
      <c r="U3286" s="12" t="s">
        <v>8310</v>
      </c>
      <c r="V3286" t="s">
        <v>8311</v>
      </c>
    </row>
    <row r="3287" spans="1:22" x14ac:dyDescent="0.25">
      <c r="A3287">
        <v>3285</v>
      </c>
      <c r="B3287" s="3" t="s">
        <v>3285</v>
      </c>
      <c r="C3287" s="9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f t="shared" si="302"/>
        <v>42794.208333333328</v>
      </c>
      <c r="K3287" s="14"/>
      <c r="L3287">
        <v>1485556626</v>
      </c>
      <c r="M3287" s="14">
        <f t="shared" si="303"/>
        <v>42762.942430555559</v>
      </c>
      <c r="N3287" s="10">
        <f t="shared" si="304"/>
        <v>2017</v>
      </c>
      <c r="O3287" t="b">
        <v>0</v>
      </c>
      <c r="P3287">
        <v>81</v>
      </c>
      <c r="Q3287" s="10">
        <f t="shared" si="301"/>
        <v>112</v>
      </c>
      <c r="R3287" s="10">
        <f t="shared" si="305"/>
        <v>69.19</v>
      </c>
      <c r="S3287" t="b">
        <v>1</v>
      </c>
      <c r="T3287" t="s">
        <v>8269</v>
      </c>
      <c r="U3287" s="12" t="s">
        <v>8310</v>
      </c>
      <c r="V3287" t="s">
        <v>8311</v>
      </c>
    </row>
    <row r="3288" spans="1:22" ht="60" x14ac:dyDescent="0.25">
      <c r="A3288">
        <v>3286</v>
      </c>
      <c r="B3288" s="3" t="s">
        <v>3286</v>
      </c>
      <c r="C3288" s="9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f t="shared" si="302"/>
        <v>42597.840069444443</v>
      </c>
      <c r="K3288" s="14"/>
      <c r="L3288">
        <v>1468699782</v>
      </c>
      <c r="M3288" s="14">
        <f t="shared" si="303"/>
        <v>42567.840069444443</v>
      </c>
      <c r="N3288" s="10">
        <f t="shared" si="304"/>
        <v>2016</v>
      </c>
      <c r="O3288" t="b">
        <v>0</v>
      </c>
      <c r="P3288">
        <v>122</v>
      </c>
      <c r="Q3288" s="10">
        <f t="shared" si="301"/>
        <v>102</v>
      </c>
      <c r="R3288" s="10">
        <f t="shared" si="305"/>
        <v>125.12</v>
      </c>
      <c r="S3288" t="b">
        <v>1</v>
      </c>
      <c r="T3288" t="s">
        <v>8269</v>
      </c>
      <c r="U3288" s="12" t="s">
        <v>8310</v>
      </c>
      <c r="V3288" t="s">
        <v>8311</v>
      </c>
    </row>
    <row r="3289" spans="1:22" ht="30" x14ac:dyDescent="0.25">
      <c r="A3289">
        <v>3287</v>
      </c>
      <c r="B3289" s="3" t="s">
        <v>3287</v>
      </c>
      <c r="C3289" s="9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f t="shared" si="302"/>
        <v>42336.750324074077</v>
      </c>
      <c r="K3289" s="14"/>
      <c r="L3289">
        <v>1446573628</v>
      </c>
      <c r="M3289" s="14">
        <f t="shared" si="303"/>
        <v>42311.750324074077</v>
      </c>
      <c r="N3289" s="10">
        <f t="shared" si="304"/>
        <v>2015</v>
      </c>
      <c r="O3289" t="b">
        <v>0</v>
      </c>
      <c r="P3289">
        <v>34</v>
      </c>
      <c r="Q3289" s="10">
        <f t="shared" si="301"/>
        <v>100</v>
      </c>
      <c r="R3289" s="10">
        <f t="shared" si="305"/>
        <v>73.53</v>
      </c>
      <c r="S3289" t="b">
        <v>1</v>
      </c>
      <c r="T3289" t="s">
        <v>8269</v>
      </c>
      <c r="U3289" s="12" t="s">
        <v>8310</v>
      </c>
      <c r="V3289" t="s">
        <v>8311</v>
      </c>
    </row>
    <row r="3290" spans="1:22" ht="60" x14ac:dyDescent="0.25">
      <c r="A3290">
        <v>3288</v>
      </c>
      <c r="B3290" s="3" t="s">
        <v>3288</v>
      </c>
      <c r="C3290" s="9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f t="shared" si="302"/>
        <v>42541.958333333328</v>
      </c>
      <c r="K3290" s="14"/>
      <c r="L3290">
        <v>1463337315</v>
      </c>
      <c r="M3290" s="14">
        <f t="shared" si="303"/>
        <v>42505.774479166663</v>
      </c>
      <c r="N3290" s="10">
        <f t="shared" si="304"/>
        <v>2016</v>
      </c>
      <c r="O3290" t="b">
        <v>0</v>
      </c>
      <c r="P3290">
        <v>207</v>
      </c>
      <c r="Q3290" s="10">
        <f t="shared" si="301"/>
        <v>100</v>
      </c>
      <c r="R3290" s="10">
        <f t="shared" si="305"/>
        <v>48.44</v>
      </c>
      <c r="S3290" t="b">
        <v>1</v>
      </c>
      <c r="T3290" t="s">
        <v>8269</v>
      </c>
      <c r="U3290" s="12" t="s">
        <v>8310</v>
      </c>
      <c r="V3290" t="s">
        <v>8311</v>
      </c>
    </row>
    <row r="3291" spans="1:22" ht="60" x14ac:dyDescent="0.25">
      <c r="A3291">
        <v>3289</v>
      </c>
      <c r="B3291" s="3" t="s">
        <v>3289</v>
      </c>
      <c r="C3291" s="9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f t="shared" si="302"/>
        <v>42786.368078703701</v>
      </c>
      <c r="K3291" s="14"/>
      <c r="L3291">
        <v>1485161402</v>
      </c>
      <c r="M3291" s="14">
        <f t="shared" si="303"/>
        <v>42758.368078703701</v>
      </c>
      <c r="N3291" s="10">
        <f t="shared" si="304"/>
        <v>2017</v>
      </c>
      <c r="O3291" t="b">
        <v>0</v>
      </c>
      <c r="P3291">
        <v>25</v>
      </c>
      <c r="Q3291" s="10">
        <f t="shared" si="301"/>
        <v>133</v>
      </c>
      <c r="R3291" s="10">
        <f t="shared" si="305"/>
        <v>26.61</v>
      </c>
      <c r="S3291" t="b">
        <v>1</v>
      </c>
      <c r="T3291" t="s">
        <v>8269</v>
      </c>
      <c r="U3291" s="12" t="s">
        <v>8310</v>
      </c>
      <c r="V3291" t="s">
        <v>8311</v>
      </c>
    </row>
    <row r="3292" spans="1:22" ht="75" x14ac:dyDescent="0.25">
      <c r="A3292">
        <v>3290</v>
      </c>
      <c r="B3292" s="3" t="s">
        <v>3290</v>
      </c>
      <c r="C3292" s="9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f t="shared" si="302"/>
        <v>42805.51494212963</v>
      </c>
      <c r="K3292" s="14"/>
      <c r="L3292">
        <v>1486642891</v>
      </c>
      <c r="M3292" s="14">
        <f t="shared" si="303"/>
        <v>42775.51494212963</v>
      </c>
      <c r="N3292" s="10">
        <f t="shared" si="304"/>
        <v>2017</v>
      </c>
      <c r="O3292" t="b">
        <v>0</v>
      </c>
      <c r="P3292">
        <v>72</v>
      </c>
      <c r="Q3292" s="10">
        <f t="shared" si="301"/>
        <v>121</v>
      </c>
      <c r="R3292" s="10">
        <f t="shared" si="305"/>
        <v>33.67</v>
      </c>
      <c r="S3292" t="b">
        <v>1</v>
      </c>
      <c r="T3292" t="s">
        <v>8269</v>
      </c>
      <c r="U3292" s="12" t="s">
        <v>8310</v>
      </c>
      <c r="V3292" t="s">
        <v>8311</v>
      </c>
    </row>
    <row r="3293" spans="1:22" ht="60" x14ac:dyDescent="0.25">
      <c r="A3293">
        <v>3291</v>
      </c>
      <c r="B3293" s="3" t="s">
        <v>3291</v>
      </c>
      <c r="C3293" s="9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f t="shared" si="302"/>
        <v>42264.165972222225</v>
      </c>
      <c r="K3293" s="14"/>
      <c r="L3293">
        <v>1439743900</v>
      </c>
      <c r="M3293" s="14">
        <f t="shared" si="303"/>
        <v>42232.702546296292</v>
      </c>
      <c r="N3293" s="10">
        <f t="shared" si="304"/>
        <v>2015</v>
      </c>
      <c r="O3293" t="b">
        <v>0</v>
      </c>
      <c r="P3293">
        <v>14</v>
      </c>
      <c r="Q3293" s="10">
        <f t="shared" si="301"/>
        <v>114</v>
      </c>
      <c r="R3293" s="10">
        <f t="shared" si="305"/>
        <v>40.71</v>
      </c>
      <c r="S3293" t="b">
        <v>1</v>
      </c>
      <c r="T3293" t="s">
        <v>8269</v>
      </c>
      <c r="U3293" s="12" t="s">
        <v>8310</v>
      </c>
      <c r="V3293" t="s">
        <v>8311</v>
      </c>
    </row>
    <row r="3294" spans="1:22" ht="45" x14ac:dyDescent="0.25">
      <c r="A3294">
        <v>3292</v>
      </c>
      <c r="B3294" s="3" t="s">
        <v>3292</v>
      </c>
      <c r="C3294" s="9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f t="shared" si="302"/>
        <v>42342.811898148153</v>
      </c>
      <c r="K3294" s="14"/>
      <c r="L3294">
        <v>1444069748</v>
      </c>
      <c r="M3294" s="14">
        <f t="shared" si="303"/>
        <v>42282.770231481481</v>
      </c>
      <c r="N3294" s="10">
        <f t="shared" si="304"/>
        <v>2015</v>
      </c>
      <c r="O3294" t="b">
        <v>0</v>
      </c>
      <c r="P3294">
        <v>15</v>
      </c>
      <c r="Q3294" s="10">
        <f t="shared" si="301"/>
        <v>286</v>
      </c>
      <c r="R3294" s="10">
        <f t="shared" si="305"/>
        <v>19.27</v>
      </c>
      <c r="S3294" t="b">
        <v>1</v>
      </c>
      <c r="T3294" t="s">
        <v>8269</v>
      </c>
      <c r="U3294" s="12" t="s">
        <v>8310</v>
      </c>
      <c r="V3294" t="s">
        <v>8311</v>
      </c>
    </row>
    <row r="3295" spans="1:22" ht="60" x14ac:dyDescent="0.25">
      <c r="A3295">
        <v>3293</v>
      </c>
      <c r="B3295" s="3" t="s">
        <v>3293</v>
      </c>
      <c r="C3295" s="9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f t="shared" si="302"/>
        <v>42798.425370370373</v>
      </c>
      <c r="K3295" s="14"/>
      <c r="L3295">
        <v>1486030352</v>
      </c>
      <c r="M3295" s="14">
        <f t="shared" si="303"/>
        <v>42768.425370370373</v>
      </c>
      <c r="N3295" s="10">
        <f t="shared" si="304"/>
        <v>2017</v>
      </c>
      <c r="O3295" t="b">
        <v>0</v>
      </c>
      <c r="P3295">
        <v>91</v>
      </c>
      <c r="Q3295" s="10">
        <f t="shared" si="301"/>
        <v>170</v>
      </c>
      <c r="R3295" s="10">
        <f t="shared" si="305"/>
        <v>84.29</v>
      </c>
      <c r="S3295" t="b">
        <v>1</v>
      </c>
      <c r="T3295" t="s">
        <v>8269</v>
      </c>
      <c r="U3295" s="12" t="s">
        <v>8310</v>
      </c>
      <c r="V3295" t="s">
        <v>8311</v>
      </c>
    </row>
    <row r="3296" spans="1:22" ht="60" x14ac:dyDescent="0.25">
      <c r="A3296">
        <v>3294</v>
      </c>
      <c r="B3296" s="3" t="s">
        <v>3294</v>
      </c>
      <c r="C3296" s="9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f t="shared" si="302"/>
        <v>42171.541134259256</v>
      </c>
      <c r="K3296" s="14"/>
      <c r="L3296">
        <v>1431867554</v>
      </c>
      <c r="M3296" s="14">
        <f t="shared" si="303"/>
        <v>42141.541134259256</v>
      </c>
      <c r="N3296" s="10">
        <f t="shared" si="304"/>
        <v>2015</v>
      </c>
      <c r="O3296" t="b">
        <v>0</v>
      </c>
      <c r="P3296">
        <v>24</v>
      </c>
      <c r="Q3296" s="10">
        <f t="shared" si="301"/>
        <v>118</v>
      </c>
      <c r="R3296" s="10">
        <f t="shared" si="305"/>
        <v>29.58</v>
      </c>
      <c r="S3296" t="b">
        <v>1</v>
      </c>
      <c r="T3296" t="s">
        <v>8269</v>
      </c>
      <c r="U3296" s="12" t="s">
        <v>8310</v>
      </c>
      <c r="V3296" t="s">
        <v>8311</v>
      </c>
    </row>
    <row r="3297" spans="1:22" ht="60" x14ac:dyDescent="0.25">
      <c r="A3297">
        <v>3295</v>
      </c>
      <c r="B3297" s="3" t="s">
        <v>3295</v>
      </c>
      <c r="C3297" s="9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f t="shared" si="302"/>
        <v>42639.442465277782</v>
      </c>
      <c r="K3297" s="14"/>
      <c r="L3297">
        <v>1472294229</v>
      </c>
      <c r="M3297" s="14">
        <f t="shared" si="303"/>
        <v>42609.442465277782</v>
      </c>
      <c r="N3297" s="10">
        <f t="shared" si="304"/>
        <v>2016</v>
      </c>
      <c r="O3297" t="b">
        <v>0</v>
      </c>
      <c r="P3297">
        <v>27</v>
      </c>
      <c r="Q3297" s="10">
        <f t="shared" si="301"/>
        <v>103</v>
      </c>
      <c r="R3297" s="10">
        <f t="shared" si="305"/>
        <v>26.67</v>
      </c>
      <c r="S3297" t="b">
        <v>1</v>
      </c>
      <c r="T3297" t="s">
        <v>8269</v>
      </c>
      <c r="U3297" s="12" t="s">
        <v>8310</v>
      </c>
      <c r="V3297" t="s">
        <v>8311</v>
      </c>
    </row>
    <row r="3298" spans="1:22" ht="60" x14ac:dyDescent="0.25">
      <c r="A3298">
        <v>3296</v>
      </c>
      <c r="B3298" s="3" t="s">
        <v>3296</v>
      </c>
      <c r="C3298" s="9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f t="shared" si="302"/>
        <v>42330.916666666672</v>
      </c>
      <c r="K3298" s="14"/>
      <c r="L3298">
        <v>1446401372</v>
      </c>
      <c r="M3298" s="14">
        <f t="shared" si="303"/>
        <v>42309.756620370375</v>
      </c>
      <c r="N3298" s="10">
        <f t="shared" si="304"/>
        <v>2015</v>
      </c>
      <c r="O3298" t="b">
        <v>0</v>
      </c>
      <c r="P3298">
        <v>47</v>
      </c>
      <c r="Q3298" s="10">
        <f t="shared" si="301"/>
        <v>144</v>
      </c>
      <c r="R3298" s="10">
        <f t="shared" si="305"/>
        <v>45.98</v>
      </c>
      <c r="S3298" t="b">
        <v>1</v>
      </c>
      <c r="T3298" t="s">
        <v>8269</v>
      </c>
      <c r="U3298" s="12" t="s">
        <v>8310</v>
      </c>
      <c r="V3298" t="s">
        <v>8311</v>
      </c>
    </row>
    <row r="3299" spans="1:22" ht="45" x14ac:dyDescent="0.25">
      <c r="A3299">
        <v>3297</v>
      </c>
      <c r="B3299" s="3" t="s">
        <v>3297</v>
      </c>
      <c r="C3299" s="9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f t="shared" si="302"/>
        <v>42212.957638888889</v>
      </c>
      <c r="K3299" s="14"/>
      <c r="L3299">
        <v>1436380256</v>
      </c>
      <c r="M3299" s="14">
        <f t="shared" si="303"/>
        <v>42193.771481481483</v>
      </c>
      <c r="N3299" s="10">
        <f t="shared" si="304"/>
        <v>2015</v>
      </c>
      <c r="O3299" t="b">
        <v>0</v>
      </c>
      <c r="P3299">
        <v>44</v>
      </c>
      <c r="Q3299" s="10">
        <f t="shared" si="301"/>
        <v>100</v>
      </c>
      <c r="R3299" s="10">
        <f t="shared" si="305"/>
        <v>125.09</v>
      </c>
      <c r="S3299" t="b">
        <v>1</v>
      </c>
      <c r="T3299" t="s">
        <v>8269</v>
      </c>
      <c r="U3299" s="12" t="s">
        <v>8310</v>
      </c>
      <c r="V3299" t="s">
        <v>8311</v>
      </c>
    </row>
    <row r="3300" spans="1:22" ht="60" x14ac:dyDescent="0.25">
      <c r="A3300">
        <v>3298</v>
      </c>
      <c r="B3300" s="3" t="s">
        <v>3298</v>
      </c>
      <c r="C3300" s="9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f t="shared" si="302"/>
        <v>42260</v>
      </c>
      <c r="K3300" s="14"/>
      <c r="L3300">
        <v>1440370768</v>
      </c>
      <c r="M3300" s="14">
        <f t="shared" si="303"/>
        <v>42239.957962962959</v>
      </c>
      <c r="N3300" s="10">
        <f t="shared" si="304"/>
        <v>2015</v>
      </c>
      <c r="O3300" t="b">
        <v>0</v>
      </c>
      <c r="P3300">
        <v>72</v>
      </c>
      <c r="Q3300" s="10">
        <f t="shared" si="301"/>
        <v>102</v>
      </c>
      <c r="R3300" s="10">
        <f t="shared" si="305"/>
        <v>141.29</v>
      </c>
      <c r="S3300" t="b">
        <v>1</v>
      </c>
      <c r="T3300" t="s">
        <v>8269</v>
      </c>
      <c r="U3300" s="12" t="s">
        <v>8310</v>
      </c>
      <c r="V3300" t="s">
        <v>8311</v>
      </c>
    </row>
    <row r="3301" spans="1:22" ht="60" x14ac:dyDescent="0.25">
      <c r="A3301">
        <v>3299</v>
      </c>
      <c r="B3301" s="3" t="s">
        <v>3299</v>
      </c>
      <c r="C3301" s="9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f t="shared" si="302"/>
        <v>42291.917395833334</v>
      </c>
      <c r="K3301" s="14"/>
      <c r="L3301">
        <v>1442268063</v>
      </c>
      <c r="M3301" s="14">
        <f t="shared" si="303"/>
        <v>42261.917395833334</v>
      </c>
      <c r="N3301" s="10">
        <f t="shared" si="304"/>
        <v>2015</v>
      </c>
      <c r="O3301" t="b">
        <v>0</v>
      </c>
      <c r="P3301">
        <v>63</v>
      </c>
      <c r="Q3301" s="10">
        <f t="shared" si="301"/>
        <v>116</v>
      </c>
      <c r="R3301" s="10">
        <f t="shared" si="305"/>
        <v>55.33</v>
      </c>
      <c r="S3301" t="b">
        <v>1</v>
      </c>
      <c r="T3301" t="s">
        <v>8269</v>
      </c>
      <c r="U3301" s="12" t="s">
        <v>8310</v>
      </c>
      <c r="V3301" t="s">
        <v>8311</v>
      </c>
    </row>
    <row r="3302" spans="1:22" ht="45" x14ac:dyDescent="0.25">
      <c r="A3302">
        <v>3300</v>
      </c>
      <c r="B3302" s="3" t="s">
        <v>3300</v>
      </c>
      <c r="C3302" s="9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f t="shared" si="302"/>
        <v>42123.743773148148</v>
      </c>
      <c r="K3302" s="14"/>
      <c r="L3302">
        <v>1428515462</v>
      </c>
      <c r="M3302" s="14">
        <f t="shared" si="303"/>
        <v>42102.743773148148</v>
      </c>
      <c r="N3302" s="10">
        <f t="shared" si="304"/>
        <v>2015</v>
      </c>
      <c r="O3302" t="b">
        <v>0</v>
      </c>
      <c r="P3302">
        <v>88</v>
      </c>
      <c r="Q3302" s="10">
        <f t="shared" si="301"/>
        <v>136</v>
      </c>
      <c r="R3302" s="10">
        <f t="shared" si="305"/>
        <v>46.42</v>
      </c>
      <c r="S3302" t="b">
        <v>1</v>
      </c>
      <c r="T3302" t="s">
        <v>8269</v>
      </c>
      <c r="U3302" s="12" t="s">
        <v>8310</v>
      </c>
      <c r="V3302" t="s">
        <v>8311</v>
      </c>
    </row>
    <row r="3303" spans="1:22" ht="60" x14ac:dyDescent="0.25">
      <c r="A3303">
        <v>3301</v>
      </c>
      <c r="B3303" s="3" t="s">
        <v>3301</v>
      </c>
      <c r="C3303" s="9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f t="shared" si="302"/>
        <v>42583.290972222225</v>
      </c>
      <c r="K3303" s="14"/>
      <c r="L3303">
        <v>1466185176</v>
      </c>
      <c r="M3303" s="14">
        <f t="shared" si="303"/>
        <v>42538.73583333334</v>
      </c>
      <c r="N3303" s="10">
        <f t="shared" si="304"/>
        <v>2016</v>
      </c>
      <c r="O3303" t="b">
        <v>0</v>
      </c>
      <c r="P3303">
        <v>70</v>
      </c>
      <c r="Q3303" s="10">
        <f t="shared" si="301"/>
        <v>133</v>
      </c>
      <c r="R3303" s="10">
        <f t="shared" si="305"/>
        <v>57.2</v>
      </c>
      <c r="S3303" t="b">
        <v>1</v>
      </c>
      <c r="T3303" t="s">
        <v>8269</v>
      </c>
      <c r="U3303" s="12" t="s">
        <v>8310</v>
      </c>
      <c r="V3303" t="s">
        <v>8311</v>
      </c>
    </row>
    <row r="3304" spans="1:22" x14ac:dyDescent="0.25">
      <c r="A3304">
        <v>3302</v>
      </c>
      <c r="B3304" s="3" t="s">
        <v>3302</v>
      </c>
      <c r="C3304" s="9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f t="shared" si="302"/>
        <v>42711.35157407407</v>
      </c>
      <c r="K3304" s="14"/>
      <c r="L3304">
        <v>1478507176</v>
      </c>
      <c r="M3304" s="14">
        <f t="shared" si="303"/>
        <v>42681.35157407407</v>
      </c>
      <c r="N3304" s="10">
        <f t="shared" si="304"/>
        <v>2016</v>
      </c>
      <c r="O3304" t="b">
        <v>0</v>
      </c>
      <c r="P3304">
        <v>50</v>
      </c>
      <c r="Q3304" s="10">
        <f t="shared" si="301"/>
        <v>103</v>
      </c>
      <c r="R3304" s="10">
        <f t="shared" si="305"/>
        <v>173.7</v>
      </c>
      <c r="S3304" t="b">
        <v>1</v>
      </c>
      <c r="T3304" t="s">
        <v>8269</v>
      </c>
      <c r="U3304" s="12" t="s">
        <v>8310</v>
      </c>
      <c r="V3304" t="s">
        <v>8311</v>
      </c>
    </row>
    <row r="3305" spans="1:22" ht="60" x14ac:dyDescent="0.25">
      <c r="A3305">
        <v>3303</v>
      </c>
      <c r="B3305" s="3" t="s">
        <v>3303</v>
      </c>
      <c r="C3305" s="9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f t="shared" si="302"/>
        <v>42091.609768518523</v>
      </c>
      <c r="K3305" s="14"/>
      <c r="L3305">
        <v>1424533084</v>
      </c>
      <c r="M3305" s="14">
        <f t="shared" si="303"/>
        <v>42056.65143518518</v>
      </c>
      <c r="N3305" s="10">
        <f t="shared" si="304"/>
        <v>2015</v>
      </c>
      <c r="O3305" t="b">
        <v>0</v>
      </c>
      <c r="P3305">
        <v>35</v>
      </c>
      <c r="Q3305" s="10">
        <f t="shared" si="301"/>
        <v>116</v>
      </c>
      <c r="R3305" s="10">
        <f t="shared" si="305"/>
        <v>59.6</v>
      </c>
      <c r="S3305" t="b">
        <v>1</v>
      </c>
      <c r="T3305" t="s">
        <v>8269</v>
      </c>
      <c r="U3305" s="12" t="s">
        <v>8310</v>
      </c>
      <c r="V3305" t="s">
        <v>8311</v>
      </c>
    </row>
    <row r="3306" spans="1:22" ht="45" x14ac:dyDescent="0.25">
      <c r="A3306">
        <v>3304</v>
      </c>
      <c r="B3306" s="3" t="s">
        <v>3304</v>
      </c>
      <c r="C3306" s="9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f t="shared" si="302"/>
        <v>42726.624444444446</v>
      </c>
      <c r="K3306" s="14"/>
      <c r="L3306">
        <v>1479826752</v>
      </c>
      <c r="M3306" s="14">
        <f t="shared" si="303"/>
        <v>42696.624444444446</v>
      </c>
      <c r="N3306" s="10">
        <f t="shared" si="304"/>
        <v>2016</v>
      </c>
      <c r="O3306" t="b">
        <v>0</v>
      </c>
      <c r="P3306">
        <v>175</v>
      </c>
      <c r="Q3306" s="10">
        <f t="shared" si="301"/>
        <v>105</v>
      </c>
      <c r="R3306" s="10">
        <f t="shared" si="305"/>
        <v>89.59</v>
      </c>
      <c r="S3306" t="b">
        <v>1</v>
      </c>
      <c r="T3306" t="s">
        <v>8269</v>
      </c>
      <c r="U3306" s="12" t="s">
        <v>8310</v>
      </c>
      <c r="V3306" t="s">
        <v>8311</v>
      </c>
    </row>
    <row r="3307" spans="1:22" ht="60" x14ac:dyDescent="0.25">
      <c r="A3307">
        <v>3305</v>
      </c>
      <c r="B3307" s="3" t="s">
        <v>3305</v>
      </c>
      <c r="C3307" s="9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f t="shared" si="302"/>
        <v>42216.855879629627</v>
      </c>
      <c r="K3307" s="14"/>
      <c r="L3307">
        <v>1435782748</v>
      </c>
      <c r="M3307" s="14">
        <f t="shared" si="303"/>
        <v>42186.855879629627</v>
      </c>
      <c r="N3307" s="10">
        <f t="shared" si="304"/>
        <v>2015</v>
      </c>
      <c r="O3307" t="b">
        <v>0</v>
      </c>
      <c r="P3307">
        <v>20</v>
      </c>
      <c r="Q3307" s="10">
        <f t="shared" si="301"/>
        <v>102</v>
      </c>
      <c r="R3307" s="10">
        <f t="shared" si="305"/>
        <v>204.05</v>
      </c>
      <c r="S3307" t="b">
        <v>1</v>
      </c>
      <c r="T3307" t="s">
        <v>8269</v>
      </c>
      <c r="U3307" s="12" t="s">
        <v>8310</v>
      </c>
      <c r="V3307" t="s">
        <v>8311</v>
      </c>
    </row>
    <row r="3308" spans="1:22" ht="60" x14ac:dyDescent="0.25">
      <c r="A3308">
        <v>3306</v>
      </c>
      <c r="B3308" s="3" t="s">
        <v>3306</v>
      </c>
      <c r="C3308" s="9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f t="shared" si="302"/>
        <v>42531.125</v>
      </c>
      <c r="K3308" s="14"/>
      <c r="L3308">
        <v>1462252542</v>
      </c>
      <c r="M3308" s="14">
        <f t="shared" si="303"/>
        <v>42493.219236111108</v>
      </c>
      <c r="N3308" s="10">
        <f t="shared" si="304"/>
        <v>2016</v>
      </c>
      <c r="O3308" t="b">
        <v>0</v>
      </c>
      <c r="P3308">
        <v>54</v>
      </c>
      <c r="Q3308" s="10">
        <f t="shared" si="301"/>
        <v>175</v>
      </c>
      <c r="R3308" s="10">
        <f t="shared" si="305"/>
        <v>48.7</v>
      </c>
      <c r="S3308" t="b">
        <v>1</v>
      </c>
      <c r="T3308" t="s">
        <v>8269</v>
      </c>
      <c r="U3308" s="12" t="s">
        <v>8310</v>
      </c>
      <c r="V3308" t="s">
        <v>8311</v>
      </c>
    </row>
    <row r="3309" spans="1:22" ht="60" x14ac:dyDescent="0.25">
      <c r="A3309">
        <v>3307</v>
      </c>
      <c r="B3309" s="3" t="s">
        <v>3307</v>
      </c>
      <c r="C3309" s="9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f t="shared" si="302"/>
        <v>42505.057164351849</v>
      </c>
      <c r="K3309" s="14"/>
      <c r="L3309">
        <v>1460683339</v>
      </c>
      <c r="M3309" s="14">
        <f t="shared" si="303"/>
        <v>42475.057164351849</v>
      </c>
      <c r="N3309" s="10">
        <f t="shared" si="304"/>
        <v>2016</v>
      </c>
      <c r="O3309" t="b">
        <v>0</v>
      </c>
      <c r="P3309">
        <v>20</v>
      </c>
      <c r="Q3309" s="10">
        <f t="shared" si="301"/>
        <v>107</v>
      </c>
      <c r="R3309" s="10">
        <f t="shared" si="305"/>
        <v>53.34</v>
      </c>
      <c r="S3309" t="b">
        <v>1</v>
      </c>
      <c r="T3309" t="s">
        <v>8269</v>
      </c>
      <c r="U3309" s="12" t="s">
        <v>8310</v>
      </c>
      <c r="V3309" t="s">
        <v>8311</v>
      </c>
    </row>
    <row r="3310" spans="1:22" ht="45" x14ac:dyDescent="0.25">
      <c r="A3310">
        <v>3308</v>
      </c>
      <c r="B3310" s="3" t="s">
        <v>3308</v>
      </c>
      <c r="C3310" s="9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f t="shared" si="302"/>
        <v>42473.876909722225</v>
      </c>
      <c r="K3310" s="14"/>
      <c r="L3310">
        <v>1458766965</v>
      </c>
      <c r="M3310" s="14">
        <f t="shared" si="303"/>
        <v>42452.876909722225</v>
      </c>
      <c r="N3310" s="10">
        <f t="shared" si="304"/>
        <v>2016</v>
      </c>
      <c r="O3310" t="b">
        <v>0</v>
      </c>
      <c r="P3310">
        <v>57</v>
      </c>
      <c r="Q3310" s="10">
        <f t="shared" si="301"/>
        <v>122</v>
      </c>
      <c r="R3310" s="10">
        <f t="shared" si="305"/>
        <v>75.09</v>
      </c>
      <c r="S3310" t="b">
        <v>1</v>
      </c>
      <c r="T3310" t="s">
        <v>8269</v>
      </c>
      <c r="U3310" s="12" t="s">
        <v>8310</v>
      </c>
      <c r="V3310" t="s">
        <v>8311</v>
      </c>
    </row>
    <row r="3311" spans="1:22" ht="30" x14ac:dyDescent="0.25">
      <c r="A3311">
        <v>3309</v>
      </c>
      <c r="B3311" s="3" t="s">
        <v>3309</v>
      </c>
      <c r="C3311" s="9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f t="shared" si="302"/>
        <v>42659.650208333333</v>
      </c>
      <c r="K3311" s="14"/>
      <c r="L3311">
        <v>1473953778</v>
      </c>
      <c r="M3311" s="14">
        <f t="shared" si="303"/>
        <v>42628.650208333333</v>
      </c>
      <c r="N3311" s="10">
        <f t="shared" si="304"/>
        <v>2016</v>
      </c>
      <c r="O3311" t="b">
        <v>0</v>
      </c>
      <c r="P3311">
        <v>31</v>
      </c>
      <c r="Q3311" s="10">
        <f t="shared" si="301"/>
        <v>159</v>
      </c>
      <c r="R3311" s="10">
        <f t="shared" si="305"/>
        <v>18</v>
      </c>
      <c r="S3311" t="b">
        <v>1</v>
      </c>
      <c r="T3311" t="s">
        <v>8269</v>
      </c>
      <c r="U3311" s="12" t="s">
        <v>8310</v>
      </c>
      <c r="V3311" t="s">
        <v>8311</v>
      </c>
    </row>
    <row r="3312" spans="1:22" ht="45" x14ac:dyDescent="0.25">
      <c r="A3312">
        <v>3310</v>
      </c>
      <c r="B3312" s="3" t="s">
        <v>3310</v>
      </c>
      <c r="C3312" s="9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f t="shared" si="302"/>
        <v>42283.928530092591</v>
      </c>
      <c r="K3312" s="14"/>
      <c r="L3312">
        <v>1441577825</v>
      </c>
      <c r="M3312" s="14">
        <f t="shared" si="303"/>
        <v>42253.928530092591</v>
      </c>
      <c r="N3312" s="10">
        <f t="shared" si="304"/>
        <v>2015</v>
      </c>
      <c r="O3312" t="b">
        <v>0</v>
      </c>
      <c r="P3312">
        <v>31</v>
      </c>
      <c r="Q3312" s="10">
        <f t="shared" si="301"/>
        <v>100</v>
      </c>
      <c r="R3312" s="10">
        <f t="shared" si="305"/>
        <v>209.84</v>
      </c>
      <c r="S3312" t="b">
        <v>1</v>
      </c>
      <c r="T3312" t="s">
        <v>8269</v>
      </c>
      <c r="U3312" s="12" t="s">
        <v>8310</v>
      </c>
      <c r="V3312" t="s">
        <v>8311</v>
      </c>
    </row>
    <row r="3313" spans="1:22" ht="45" x14ac:dyDescent="0.25">
      <c r="A3313">
        <v>3311</v>
      </c>
      <c r="B3313" s="3" t="s">
        <v>3311</v>
      </c>
      <c r="C3313" s="9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f t="shared" si="302"/>
        <v>42294.29178240741</v>
      </c>
      <c r="K3313" s="14"/>
      <c r="L3313">
        <v>1442473210</v>
      </c>
      <c r="M3313" s="14">
        <f t="shared" si="303"/>
        <v>42264.29178240741</v>
      </c>
      <c r="N3313" s="10">
        <f t="shared" si="304"/>
        <v>2015</v>
      </c>
      <c r="O3313" t="b">
        <v>0</v>
      </c>
      <c r="P3313">
        <v>45</v>
      </c>
      <c r="Q3313" s="10">
        <f t="shared" si="301"/>
        <v>110</v>
      </c>
      <c r="R3313" s="10">
        <f t="shared" si="305"/>
        <v>61.02</v>
      </c>
      <c r="S3313" t="b">
        <v>1</v>
      </c>
      <c r="T3313" t="s">
        <v>8269</v>
      </c>
      <c r="U3313" s="12" t="s">
        <v>8310</v>
      </c>
      <c r="V3313" t="s">
        <v>8311</v>
      </c>
    </row>
    <row r="3314" spans="1:22" ht="60" x14ac:dyDescent="0.25">
      <c r="A3314">
        <v>3312</v>
      </c>
      <c r="B3314" s="3" t="s">
        <v>3312</v>
      </c>
      <c r="C3314" s="9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f t="shared" si="302"/>
        <v>42685.916666666672</v>
      </c>
      <c r="K3314" s="14"/>
      <c r="L3314">
        <v>1477077946</v>
      </c>
      <c r="M3314" s="14">
        <f t="shared" si="303"/>
        <v>42664.809560185182</v>
      </c>
      <c r="N3314" s="10">
        <f t="shared" si="304"/>
        <v>2016</v>
      </c>
      <c r="O3314" t="b">
        <v>0</v>
      </c>
      <c r="P3314">
        <v>41</v>
      </c>
      <c r="Q3314" s="10">
        <f t="shared" si="301"/>
        <v>100</v>
      </c>
      <c r="R3314" s="10">
        <f t="shared" si="305"/>
        <v>61</v>
      </c>
      <c r="S3314" t="b">
        <v>1</v>
      </c>
      <c r="T3314" t="s">
        <v>8269</v>
      </c>
      <c r="U3314" s="12" t="s">
        <v>8310</v>
      </c>
      <c r="V3314" t="s">
        <v>8311</v>
      </c>
    </row>
    <row r="3315" spans="1:22" ht="45" x14ac:dyDescent="0.25">
      <c r="A3315">
        <v>3313</v>
      </c>
      <c r="B3315" s="3" t="s">
        <v>3313</v>
      </c>
      <c r="C3315" s="9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f t="shared" si="302"/>
        <v>42396.041666666672</v>
      </c>
      <c r="K3315" s="14"/>
      <c r="L3315">
        <v>1452664317</v>
      </c>
      <c r="M3315" s="14">
        <f t="shared" si="303"/>
        <v>42382.244409722218</v>
      </c>
      <c r="N3315" s="10">
        <f t="shared" si="304"/>
        <v>2016</v>
      </c>
      <c r="O3315" t="b">
        <v>0</v>
      </c>
      <c r="P3315">
        <v>29</v>
      </c>
      <c r="Q3315" s="10">
        <f t="shared" si="301"/>
        <v>116</v>
      </c>
      <c r="R3315" s="10">
        <f t="shared" si="305"/>
        <v>80.03</v>
      </c>
      <c r="S3315" t="b">
        <v>1</v>
      </c>
      <c r="T3315" t="s">
        <v>8269</v>
      </c>
      <c r="U3315" s="12" t="s">
        <v>8310</v>
      </c>
      <c r="V3315" t="s">
        <v>8311</v>
      </c>
    </row>
    <row r="3316" spans="1:22" ht="60" x14ac:dyDescent="0.25">
      <c r="A3316">
        <v>3314</v>
      </c>
      <c r="B3316" s="3" t="s">
        <v>3314</v>
      </c>
      <c r="C3316" s="9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f t="shared" si="302"/>
        <v>42132.836805555555</v>
      </c>
      <c r="K3316" s="14"/>
      <c r="L3316">
        <v>1428733511</v>
      </c>
      <c r="M3316" s="14">
        <f t="shared" si="303"/>
        <v>42105.267488425925</v>
      </c>
      <c r="N3316" s="10">
        <f t="shared" si="304"/>
        <v>2015</v>
      </c>
      <c r="O3316" t="b">
        <v>0</v>
      </c>
      <c r="P3316">
        <v>58</v>
      </c>
      <c r="Q3316" s="10">
        <f t="shared" si="301"/>
        <v>211</v>
      </c>
      <c r="R3316" s="10">
        <f t="shared" si="305"/>
        <v>29.07</v>
      </c>
      <c r="S3316" t="b">
        <v>1</v>
      </c>
      <c r="T3316" t="s">
        <v>8269</v>
      </c>
      <c r="U3316" s="12" t="s">
        <v>8310</v>
      </c>
      <c r="V3316" t="s">
        <v>8311</v>
      </c>
    </row>
    <row r="3317" spans="1:22" ht="45" x14ac:dyDescent="0.25">
      <c r="A3317">
        <v>3315</v>
      </c>
      <c r="B3317" s="3" t="s">
        <v>3315</v>
      </c>
      <c r="C3317" s="9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f t="shared" si="302"/>
        <v>42496.303715277783</v>
      </c>
      <c r="K3317" s="14"/>
      <c r="L3317">
        <v>1459927041</v>
      </c>
      <c r="M3317" s="14">
        <f t="shared" si="303"/>
        <v>42466.303715277783</v>
      </c>
      <c r="N3317" s="10">
        <f t="shared" si="304"/>
        <v>2016</v>
      </c>
      <c r="O3317" t="b">
        <v>0</v>
      </c>
      <c r="P3317">
        <v>89</v>
      </c>
      <c r="Q3317" s="10">
        <f t="shared" si="301"/>
        <v>110</v>
      </c>
      <c r="R3317" s="10">
        <f t="shared" si="305"/>
        <v>49.44</v>
      </c>
      <c r="S3317" t="b">
        <v>1</v>
      </c>
      <c r="T3317" t="s">
        <v>8269</v>
      </c>
      <c r="U3317" s="12" t="s">
        <v>8310</v>
      </c>
      <c r="V3317" t="s">
        <v>8311</v>
      </c>
    </row>
    <row r="3318" spans="1:22" ht="75" x14ac:dyDescent="0.25">
      <c r="A3318">
        <v>3316</v>
      </c>
      <c r="B3318" s="3" t="s">
        <v>3316</v>
      </c>
      <c r="C3318" s="9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f t="shared" si="302"/>
        <v>41859.57916666667</v>
      </c>
      <c r="K3318" s="14"/>
      <c r="L3318">
        <v>1404680075</v>
      </c>
      <c r="M3318" s="14">
        <f t="shared" si="303"/>
        <v>41826.871238425927</v>
      </c>
      <c r="N3318" s="10">
        <f t="shared" si="304"/>
        <v>2014</v>
      </c>
      <c r="O3318" t="b">
        <v>0</v>
      </c>
      <c r="P3318">
        <v>125</v>
      </c>
      <c r="Q3318" s="10">
        <f t="shared" si="301"/>
        <v>100</v>
      </c>
      <c r="R3318" s="10">
        <f t="shared" si="305"/>
        <v>93.98</v>
      </c>
      <c r="S3318" t="b">
        <v>1</v>
      </c>
      <c r="T3318" t="s">
        <v>8269</v>
      </c>
      <c r="U3318" s="12" t="s">
        <v>8310</v>
      </c>
      <c r="V3318" t="s">
        <v>8311</v>
      </c>
    </row>
    <row r="3319" spans="1:22" ht="45" x14ac:dyDescent="0.25">
      <c r="A3319">
        <v>3317</v>
      </c>
      <c r="B3319" s="3" t="s">
        <v>3317</v>
      </c>
      <c r="C3319" s="9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f t="shared" si="302"/>
        <v>42529.039629629624</v>
      </c>
      <c r="K3319" s="14"/>
      <c r="L3319">
        <v>1462755424</v>
      </c>
      <c r="M3319" s="14">
        <f t="shared" si="303"/>
        <v>42499.039629629624</v>
      </c>
      <c r="N3319" s="10">
        <f t="shared" si="304"/>
        <v>2016</v>
      </c>
      <c r="O3319" t="b">
        <v>0</v>
      </c>
      <c r="P3319">
        <v>18</v>
      </c>
      <c r="Q3319" s="10">
        <f t="shared" si="301"/>
        <v>106</v>
      </c>
      <c r="R3319" s="10">
        <f t="shared" si="305"/>
        <v>61.94</v>
      </c>
      <c r="S3319" t="b">
        <v>1</v>
      </c>
      <c r="T3319" t="s">
        <v>8269</v>
      </c>
      <c r="U3319" s="12" t="s">
        <v>8310</v>
      </c>
      <c r="V3319" t="s">
        <v>8311</v>
      </c>
    </row>
    <row r="3320" spans="1:22" ht="30" x14ac:dyDescent="0.25">
      <c r="A3320">
        <v>3318</v>
      </c>
      <c r="B3320" s="3" t="s">
        <v>3318</v>
      </c>
      <c r="C3320" s="9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f t="shared" si="302"/>
        <v>42471.104166666672</v>
      </c>
      <c r="K3320" s="14"/>
      <c r="L3320">
        <v>1456902893</v>
      </c>
      <c r="M3320" s="14">
        <f t="shared" si="303"/>
        <v>42431.302002314813</v>
      </c>
      <c r="N3320" s="10">
        <f t="shared" si="304"/>
        <v>2016</v>
      </c>
      <c r="O3320" t="b">
        <v>0</v>
      </c>
      <c r="P3320">
        <v>32</v>
      </c>
      <c r="Q3320" s="10">
        <f t="shared" si="301"/>
        <v>126</v>
      </c>
      <c r="R3320" s="10">
        <f t="shared" si="305"/>
        <v>78.5</v>
      </c>
      <c r="S3320" t="b">
        <v>1</v>
      </c>
      <c r="T3320" t="s">
        <v>8269</v>
      </c>
      <c r="U3320" s="12" t="s">
        <v>8310</v>
      </c>
      <c r="V3320" t="s">
        <v>8311</v>
      </c>
    </row>
    <row r="3321" spans="1:22" ht="60" x14ac:dyDescent="0.25">
      <c r="A3321">
        <v>3319</v>
      </c>
      <c r="B3321" s="3" t="s">
        <v>3319</v>
      </c>
      <c r="C3321" s="9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f t="shared" si="302"/>
        <v>42035.585486111115</v>
      </c>
      <c r="K3321" s="14"/>
      <c r="L3321">
        <v>1418824986</v>
      </c>
      <c r="M3321" s="14">
        <f t="shared" si="303"/>
        <v>41990.585486111115</v>
      </c>
      <c r="N3321" s="10">
        <f t="shared" si="304"/>
        <v>2014</v>
      </c>
      <c r="O3321" t="b">
        <v>0</v>
      </c>
      <c r="P3321">
        <v>16</v>
      </c>
      <c r="Q3321" s="10">
        <f t="shared" si="301"/>
        <v>108</v>
      </c>
      <c r="R3321" s="10">
        <f t="shared" si="305"/>
        <v>33.75</v>
      </c>
      <c r="S3321" t="b">
        <v>1</v>
      </c>
      <c r="T3321" t="s">
        <v>8269</v>
      </c>
      <c r="U3321" s="12" t="s">
        <v>8310</v>
      </c>
      <c r="V3321" t="s">
        <v>8311</v>
      </c>
    </row>
    <row r="3322" spans="1:22" ht="45" x14ac:dyDescent="0.25">
      <c r="A3322">
        <v>3320</v>
      </c>
      <c r="B3322" s="3" t="s">
        <v>3320</v>
      </c>
      <c r="C3322" s="9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f t="shared" si="302"/>
        <v>42543.045798611114</v>
      </c>
      <c r="K3322" s="14"/>
      <c r="L3322">
        <v>1463965557</v>
      </c>
      <c r="M3322" s="14">
        <f t="shared" si="303"/>
        <v>42513.045798611114</v>
      </c>
      <c r="N3322" s="10">
        <f t="shared" si="304"/>
        <v>2016</v>
      </c>
      <c r="O3322" t="b">
        <v>0</v>
      </c>
      <c r="P3322">
        <v>38</v>
      </c>
      <c r="Q3322" s="10">
        <f t="shared" si="301"/>
        <v>101</v>
      </c>
      <c r="R3322" s="10">
        <f t="shared" si="305"/>
        <v>66.45</v>
      </c>
      <c r="S3322" t="b">
        <v>1</v>
      </c>
      <c r="T3322" t="s">
        <v>8269</v>
      </c>
      <c r="U3322" s="12" t="s">
        <v>8310</v>
      </c>
      <c r="V3322" t="s">
        <v>8311</v>
      </c>
    </row>
    <row r="3323" spans="1:22" ht="60" x14ac:dyDescent="0.25">
      <c r="A3323">
        <v>3321</v>
      </c>
      <c r="B3323" s="3" t="s">
        <v>3321</v>
      </c>
      <c r="C3323" s="9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f t="shared" si="302"/>
        <v>41928.165972222225</v>
      </c>
      <c r="K3323" s="14"/>
      <c r="L3323">
        <v>1412216665</v>
      </c>
      <c r="M3323" s="14">
        <f t="shared" si="303"/>
        <v>41914.100289351853</v>
      </c>
      <c r="N3323" s="10">
        <f t="shared" si="304"/>
        <v>2014</v>
      </c>
      <c r="O3323" t="b">
        <v>0</v>
      </c>
      <c r="P3323">
        <v>15</v>
      </c>
      <c r="Q3323" s="10">
        <f t="shared" si="301"/>
        <v>107</v>
      </c>
      <c r="R3323" s="10">
        <f t="shared" si="305"/>
        <v>35.799999999999997</v>
      </c>
      <c r="S3323" t="b">
        <v>1</v>
      </c>
      <c r="T3323" t="s">
        <v>8269</v>
      </c>
      <c r="U3323" s="12" t="s">
        <v>8310</v>
      </c>
      <c r="V3323" t="s">
        <v>8311</v>
      </c>
    </row>
    <row r="3324" spans="1:22" ht="60" x14ac:dyDescent="0.25">
      <c r="A3324">
        <v>3322</v>
      </c>
      <c r="B3324" s="3" t="s">
        <v>3322</v>
      </c>
      <c r="C3324" s="9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f t="shared" si="302"/>
        <v>42543.163194444445</v>
      </c>
      <c r="K3324" s="14"/>
      <c r="L3324">
        <v>1464653696</v>
      </c>
      <c r="M3324" s="14">
        <f t="shared" si="303"/>
        <v>42521.010370370372</v>
      </c>
      <c r="N3324" s="10">
        <f t="shared" si="304"/>
        <v>2016</v>
      </c>
      <c r="O3324" t="b">
        <v>0</v>
      </c>
      <c r="P3324">
        <v>23</v>
      </c>
      <c r="Q3324" s="10">
        <f t="shared" si="301"/>
        <v>102</v>
      </c>
      <c r="R3324" s="10">
        <f t="shared" si="305"/>
        <v>145.65</v>
      </c>
      <c r="S3324" t="b">
        <v>1</v>
      </c>
      <c r="T3324" t="s">
        <v>8269</v>
      </c>
      <c r="U3324" s="12" t="s">
        <v>8310</v>
      </c>
      <c r="V3324" t="s">
        <v>8311</v>
      </c>
    </row>
    <row r="3325" spans="1:22" ht="60" x14ac:dyDescent="0.25">
      <c r="A3325">
        <v>3323</v>
      </c>
      <c r="B3325" s="3" t="s">
        <v>3323</v>
      </c>
      <c r="C3325" s="9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f t="shared" si="302"/>
        <v>42638.36583333333</v>
      </c>
      <c r="K3325" s="14"/>
      <c r="L3325">
        <v>1472201208</v>
      </c>
      <c r="M3325" s="14">
        <f t="shared" si="303"/>
        <v>42608.36583333333</v>
      </c>
      <c r="N3325" s="10">
        <f t="shared" si="304"/>
        <v>2016</v>
      </c>
      <c r="O3325" t="b">
        <v>0</v>
      </c>
      <c r="P3325">
        <v>49</v>
      </c>
      <c r="Q3325" s="10">
        <f t="shared" si="301"/>
        <v>126</v>
      </c>
      <c r="R3325" s="10">
        <f t="shared" si="305"/>
        <v>25.69</v>
      </c>
      <c r="S3325" t="b">
        <v>1</v>
      </c>
      <c r="T3325" t="s">
        <v>8269</v>
      </c>
      <c r="U3325" s="12" t="s">
        <v>8310</v>
      </c>
      <c r="V3325" t="s">
        <v>8311</v>
      </c>
    </row>
    <row r="3326" spans="1:22" ht="45" x14ac:dyDescent="0.25">
      <c r="A3326">
        <v>3324</v>
      </c>
      <c r="B3326" s="3" t="s">
        <v>3324</v>
      </c>
      <c r="C3326" s="9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f t="shared" si="302"/>
        <v>42526.58321759259</v>
      </c>
      <c r="K3326" s="14"/>
      <c r="L3326">
        <v>1463925590</v>
      </c>
      <c r="M3326" s="14">
        <f t="shared" si="303"/>
        <v>42512.58321759259</v>
      </c>
      <c r="N3326" s="10">
        <f t="shared" si="304"/>
        <v>2016</v>
      </c>
      <c r="O3326" t="b">
        <v>0</v>
      </c>
      <c r="P3326">
        <v>10</v>
      </c>
      <c r="Q3326" s="10">
        <f t="shared" si="301"/>
        <v>102</v>
      </c>
      <c r="R3326" s="10">
        <f t="shared" si="305"/>
        <v>152.5</v>
      </c>
      <c r="S3326" t="b">
        <v>1</v>
      </c>
      <c r="T3326" t="s">
        <v>8269</v>
      </c>
      <c r="U3326" s="12" t="s">
        <v>8310</v>
      </c>
      <c r="V3326" t="s">
        <v>8311</v>
      </c>
    </row>
    <row r="3327" spans="1:22" ht="60" x14ac:dyDescent="0.25">
      <c r="A3327">
        <v>3325</v>
      </c>
      <c r="B3327" s="3" t="s">
        <v>3325</v>
      </c>
      <c r="C3327" s="9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f t="shared" si="302"/>
        <v>42099.743946759263</v>
      </c>
      <c r="K3327" s="14"/>
      <c r="L3327">
        <v>1425235877</v>
      </c>
      <c r="M3327" s="14">
        <f t="shared" si="303"/>
        <v>42064.785613425927</v>
      </c>
      <c r="N3327" s="10">
        <f t="shared" si="304"/>
        <v>2015</v>
      </c>
      <c r="O3327" t="b">
        <v>0</v>
      </c>
      <c r="P3327">
        <v>15</v>
      </c>
      <c r="Q3327" s="10">
        <f t="shared" si="301"/>
        <v>113</v>
      </c>
      <c r="R3327" s="10">
        <f t="shared" si="305"/>
        <v>30</v>
      </c>
      <c r="S3327" t="b">
        <v>1</v>
      </c>
      <c r="T3327" t="s">
        <v>8269</v>
      </c>
      <c r="U3327" s="12" t="s">
        <v>8310</v>
      </c>
      <c r="V3327" t="s">
        <v>8311</v>
      </c>
    </row>
    <row r="3328" spans="1:22" ht="60" x14ac:dyDescent="0.25">
      <c r="A3328">
        <v>3326</v>
      </c>
      <c r="B3328" s="3" t="s">
        <v>3326</v>
      </c>
      <c r="C3328" s="9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f t="shared" si="302"/>
        <v>42071.67251157407</v>
      </c>
      <c r="K3328" s="14"/>
      <c r="L3328">
        <v>1423242505</v>
      </c>
      <c r="M3328" s="14">
        <f t="shared" si="303"/>
        <v>42041.714178240742</v>
      </c>
      <c r="N3328" s="10">
        <f t="shared" si="304"/>
        <v>2015</v>
      </c>
      <c r="O3328" t="b">
        <v>0</v>
      </c>
      <c r="P3328">
        <v>57</v>
      </c>
      <c r="Q3328" s="10">
        <f t="shared" si="301"/>
        <v>101</v>
      </c>
      <c r="R3328" s="10">
        <f t="shared" si="305"/>
        <v>142.28</v>
      </c>
      <c r="S3328" t="b">
        <v>1</v>
      </c>
      <c r="T3328" t="s">
        <v>8269</v>
      </c>
      <c r="U3328" s="12" t="s">
        <v>8310</v>
      </c>
      <c r="V3328" t="s">
        <v>8311</v>
      </c>
    </row>
    <row r="3329" spans="1:22" ht="60" x14ac:dyDescent="0.25">
      <c r="A3329">
        <v>3327</v>
      </c>
      <c r="B3329" s="3" t="s">
        <v>3327</v>
      </c>
      <c r="C3329" s="9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f t="shared" si="302"/>
        <v>42498.374606481477</v>
      </c>
      <c r="K3329" s="14"/>
      <c r="L3329">
        <v>1460105966</v>
      </c>
      <c r="M3329" s="14">
        <f t="shared" si="303"/>
        <v>42468.374606481477</v>
      </c>
      <c r="N3329" s="10">
        <f t="shared" si="304"/>
        <v>2016</v>
      </c>
      <c r="O3329" t="b">
        <v>0</v>
      </c>
      <c r="P3329">
        <v>33</v>
      </c>
      <c r="Q3329" s="10">
        <f t="shared" si="301"/>
        <v>101</v>
      </c>
      <c r="R3329" s="10">
        <f t="shared" si="305"/>
        <v>24.55</v>
      </c>
      <c r="S3329" t="b">
        <v>1</v>
      </c>
      <c r="T3329" t="s">
        <v>8269</v>
      </c>
      <c r="U3329" s="12" t="s">
        <v>8310</v>
      </c>
      <c r="V3329" t="s">
        <v>8311</v>
      </c>
    </row>
    <row r="3330" spans="1:22" ht="45" x14ac:dyDescent="0.25">
      <c r="A3330">
        <v>3328</v>
      </c>
      <c r="B3330" s="3" t="s">
        <v>3328</v>
      </c>
      <c r="C3330" s="9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f t="shared" si="302"/>
        <v>41825.041666666664</v>
      </c>
      <c r="K3330" s="14"/>
      <c r="L3330">
        <v>1404308883</v>
      </c>
      <c r="M3330" s="14">
        <f t="shared" si="303"/>
        <v>41822.57503472222</v>
      </c>
      <c r="N3330" s="10">
        <f t="shared" si="304"/>
        <v>2014</v>
      </c>
      <c r="O3330" t="b">
        <v>0</v>
      </c>
      <c r="P3330">
        <v>9</v>
      </c>
      <c r="Q3330" s="10">
        <f t="shared" ref="Q3330:Q3393" si="306">ROUND(E3330/D3330*100,0)</f>
        <v>146</v>
      </c>
      <c r="R3330" s="10">
        <f t="shared" si="305"/>
        <v>292.77999999999997</v>
      </c>
      <c r="S3330" t="b">
        <v>1</v>
      </c>
      <c r="T3330" t="s">
        <v>8269</v>
      </c>
      <c r="U3330" s="12" t="s">
        <v>8310</v>
      </c>
      <c r="V3330" t="s">
        <v>8311</v>
      </c>
    </row>
    <row r="3331" spans="1:22" ht="45" x14ac:dyDescent="0.25">
      <c r="A3331">
        <v>3329</v>
      </c>
      <c r="B3331" s="3" t="s">
        <v>3329</v>
      </c>
      <c r="C3331" s="9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f t="shared" ref="J3331:J3394" si="307">(((I3331/60)/60/24)+DATE(1970,1,1))</f>
        <v>41847.958333333336</v>
      </c>
      <c r="K3331" s="14"/>
      <c r="L3331">
        <v>1405583108</v>
      </c>
      <c r="M3331" s="14">
        <f t="shared" ref="M3331:M3394" si="308">(((L3331/60)/60/24)+DATE(1970,1,1))</f>
        <v>41837.323009259257</v>
      </c>
      <c r="N3331" s="10">
        <f t="shared" ref="N3331:N3394" si="309">YEAR(M3331)</f>
        <v>2014</v>
      </c>
      <c r="O3331" t="b">
        <v>0</v>
      </c>
      <c r="P3331">
        <v>26</v>
      </c>
      <c r="Q3331" s="10">
        <f t="shared" si="306"/>
        <v>117</v>
      </c>
      <c r="R3331" s="10">
        <f t="shared" ref="R3331:R3394" si="310">IFERROR(ROUND(E3331/P3331,2),0)</f>
        <v>44.92</v>
      </c>
      <c r="S3331" t="b">
        <v>1</v>
      </c>
      <c r="T3331" t="s">
        <v>8269</v>
      </c>
      <c r="U3331" s="12" t="s">
        <v>8310</v>
      </c>
      <c r="V3331" t="s">
        <v>8311</v>
      </c>
    </row>
    <row r="3332" spans="1:22" ht="45" x14ac:dyDescent="0.25">
      <c r="A3332">
        <v>3330</v>
      </c>
      <c r="B3332" s="3" t="s">
        <v>3330</v>
      </c>
      <c r="C3332" s="9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f t="shared" si="307"/>
        <v>42095.845694444448</v>
      </c>
      <c r="K3332" s="14"/>
      <c r="L3332">
        <v>1425331068</v>
      </c>
      <c r="M3332" s="14">
        <f t="shared" si="308"/>
        <v>42065.887361111112</v>
      </c>
      <c r="N3332" s="10">
        <f t="shared" si="309"/>
        <v>2015</v>
      </c>
      <c r="O3332" t="b">
        <v>0</v>
      </c>
      <c r="P3332">
        <v>69</v>
      </c>
      <c r="Q3332" s="10">
        <f t="shared" si="306"/>
        <v>106</v>
      </c>
      <c r="R3332" s="10">
        <f t="shared" si="310"/>
        <v>23.1</v>
      </c>
      <c r="S3332" t="b">
        <v>1</v>
      </c>
      <c r="T3332" t="s">
        <v>8269</v>
      </c>
      <c r="U3332" s="12" t="s">
        <v>8310</v>
      </c>
      <c r="V3332" t="s">
        <v>8311</v>
      </c>
    </row>
    <row r="3333" spans="1:22" ht="60" x14ac:dyDescent="0.25">
      <c r="A3333">
        <v>3331</v>
      </c>
      <c r="B3333" s="3" t="s">
        <v>3331</v>
      </c>
      <c r="C3333" s="9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f t="shared" si="307"/>
        <v>42283.697754629626</v>
      </c>
      <c r="K3333" s="14"/>
      <c r="L3333">
        <v>1441125886</v>
      </c>
      <c r="M3333" s="14">
        <f t="shared" si="308"/>
        <v>42248.697754629626</v>
      </c>
      <c r="N3333" s="10">
        <f t="shared" si="309"/>
        <v>2015</v>
      </c>
      <c r="O3333" t="b">
        <v>0</v>
      </c>
      <c r="P3333">
        <v>65</v>
      </c>
      <c r="Q3333" s="10">
        <f t="shared" si="306"/>
        <v>105</v>
      </c>
      <c r="R3333" s="10">
        <f t="shared" si="310"/>
        <v>80.400000000000006</v>
      </c>
      <c r="S3333" t="b">
        <v>1</v>
      </c>
      <c r="T3333" t="s">
        <v>8269</v>
      </c>
      <c r="U3333" s="12" t="s">
        <v>8310</v>
      </c>
      <c r="V3333" t="s">
        <v>8311</v>
      </c>
    </row>
    <row r="3334" spans="1:22" ht="45" x14ac:dyDescent="0.25">
      <c r="A3334">
        <v>3332</v>
      </c>
      <c r="B3334" s="3" t="s">
        <v>3332</v>
      </c>
      <c r="C3334" s="9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f t="shared" si="307"/>
        <v>41839.860300925924</v>
      </c>
      <c r="K3334" s="14"/>
      <c r="L3334">
        <v>1403210330</v>
      </c>
      <c r="M3334" s="14">
        <f t="shared" si="308"/>
        <v>41809.860300925924</v>
      </c>
      <c r="N3334" s="10">
        <f t="shared" si="309"/>
        <v>2014</v>
      </c>
      <c r="O3334" t="b">
        <v>0</v>
      </c>
      <c r="P3334">
        <v>83</v>
      </c>
      <c r="Q3334" s="10">
        <f t="shared" si="306"/>
        <v>100</v>
      </c>
      <c r="R3334" s="10">
        <f t="shared" si="310"/>
        <v>72.290000000000006</v>
      </c>
      <c r="S3334" t="b">
        <v>1</v>
      </c>
      <c r="T3334" t="s">
        <v>8269</v>
      </c>
      <c r="U3334" s="12" t="s">
        <v>8310</v>
      </c>
      <c r="V3334" t="s">
        <v>8311</v>
      </c>
    </row>
    <row r="3335" spans="1:22" ht="60" x14ac:dyDescent="0.25">
      <c r="A3335">
        <v>3333</v>
      </c>
      <c r="B3335" s="3" t="s">
        <v>3333</v>
      </c>
      <c r="C3335" s="9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f t="shared" si="307"/>
        <v>42170.676851851851</v>
      </c>
      <c r="K3335" s="14"/>
      <c r="L3335">
        <v>1432484080</v>
      </c>
      <c r="M3335" s="14">
        <f t="shared" si="308"/>
        <v>42148.676851851851</v>
      </c>
      <c r="N3335" s="10">
        <f t="shared" si="309"/>
        <v>2015</v>
      </c>
      <c r="O3335" t="b">
        <v>0</v>
      </c>
      <c r="P3335">
        <v>111</v>
      </c>
      <c r="Q3335" s="10">
        <f t="shared" si="306"/>
        <v>105</v>
      </c>
      <c r="R3335" s="10">
        <f t="shared" si="310"/>
        <v>32.97</v>
      </c>
      <c r="S3335" t="b">
        <v>1</v>
      </c>
      <c r="T3335" t="s">
        <v>8269</v>
      </c>
      <c r="U3335" s="12" t="s">
        <v>8310</v>
      </c>
      <c r="V3335" t="s">
        <v>8311</v>
      </c>
    </row>
    <row r="3336" spans="1:22" ht="45" x14ac:dyDescent="0.25">
      <c r="A3336">
        <v>3334</v>
      </c>
      <c r="B3336" s="3" t="s">
        <v>3334</v>
      </c>
      <c r="C3336" s="9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f t="shared" si="307"/>
        <v>42215.521087962959</v>
      </c>
      <c r="K3336" s="14"/>
      <c r="L3336">
        <v>1435667422</v>
      </c>
      <c r="M3336" s="14">
        <f t="shared" si="308"/>
        <v>42185.521087962959</v>
      </c>
      <c r="N3336" s="10">
        <f t="shared" si="309"/>
        <v>2015</v>
      </c>
      <c r="O3336" t="b">
        <v>0</v>
      </c>
      <c r="P3336">
        <v>46</v>
      </c>
      <c r="Q3336" s="10">
        <f t="shared" si="306"/>
        <v>139</v>
      </c>
      <c r="R3336" s="10">
        <f t="shared" si="310"/>
        <v>116.65</v>
      </c>
      <c r="S3336" t="b">
        <v>1</v>
      </c>
      <c r="T3336" t="s">
        <v>8269</v>
      </c>
      <c r="U3336" s="12" t="s">
        <v>8310</v>
      </c>
      <c r="V3336" t="s">
        <v>8311</v>
      </c>
    </row>
    <row r="3337" spans="1:22" ht="60" x14ac:dyDescent="0.25">
      <c r="A3337">
        <v>3335</v>
      </c>
      <c r="B3337" s="3" t="s">
        <v>3335</v>
      </c>
      <c r="C3337" s="9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f t="shared" si="307"/>
        <v>41854.958333333336</v>
      </c>
      <c r="K3337" s="14"/>
      <c r="L3337">
        <v>1404749446</v>
      </c>
      <c r="M3337" s="14">
        <f t="shared" si="308"/>
        <v>41827.674143518518</v>
      </c>
      <c r="N3337" s="10">
        <f t="shared" si="309"/>
        <v>2014</v>
      </c>
      <c r="O3337" t="b">
        <v>0</v>
      </c>
      <c r="P3337">
        <v>63</v>
      </c>
      <c r="Q3337" s="10">
        <f t="shared" si="306"/>
        <v>100</v>
      </c>
      <c r="R3337" s="10">
        <f t="shared" si="310"/>
        <v>79.62</v>
      </c>
      <c r="S3337" t="b">
        <v>1</v>
      </c>
      <c r="T3337" t="s">
        <v>8269</v>
      </c>
      <c r="U3337" s="12" t="s">
        <v>8310</v>
      </c>
      <c r="V3337" t="s">
        <v>8311</v>
      </c>
    </row>
    <row r="3338" spans="1:22" ht="45" x14ac:dyDescent="0.25">
      <c r="A3338">
        <v>3336</v>
      </c>
      <c r="B3338" s="3" t="s">
        <v>3336</v>
      </c>
      <c r="C3338" s="9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f t="shared" si="307"/>
        <v>42465.35701388889</v>
      </c>
      <c r="K3338" s="14"/>
      <c r="L3338">
        <v>1457429646</v>
      </c>
      <c r="M3338" s="14">
        <f t="shared" si="308"/>
        <v>42437.398680555561</v>
      </c>
      <c r="N3338" s="10">
        <f t="shared" si="309"/>
        <v>2016</v>
      </c>
      <c r="O3338" t="b">
        <v>0</v>
      </c>
      <c r="P3338">
        <v>9</v>
      </c>
      <c r="Q3338" s="10">
        <f t="shared" si="306"/>
        <v>100</v>
      </c>
      <c r="R3338" s="10">
        <f t="shared" si="310"/>
        <v>27.78</v>
      </c>
      <c r="S3338" t="b">
        <v>1</v>
      </c>
      <c r="T3338" t="s">
        <v>8269</v>
      </c>
      <c r="U3338" s="12" t="s">
        <v>8310</v>
      </c>
      <c r="V3338" t="s">
        <v>8311</v>
      </c>
    </row>
    <row r="3339" spans="1:22" ht="45" x14ac:dyDescent="0.25">
      <c r="A3339">
        <v>3337</v>
      </c>
      <c r="B3339" s="3" t="s">
        <v>3337</v>
      </c>
      <c r="C3339" s="9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f t="shared" si="307"/>
        <v>41922.875</v>
      </c>
      <c r="K3339" s="14"/>
      <c r="L3339">
        <v>1411109167</v>
      </c>
      <c r="M3339" s="14">
        <f t="shared" si="308"/>
        <v>41901.282025462962</v>
      </c>
      <c r="N3339" s="10">
        <f t="shared" si="309"/>
        <v>2014</v>
      </c>
      <c r="O3339" t="b">
        <v>0</v>
      </c>
      <c r="P3339">
        <v>34</v>
      </c>
      <c r="Q3339" s="10">
        <f t="shared" si="306"/>
        <v>110</v>
      </c>
      <c r="R3339" s="10">
        <f t="shared" si="310"/>
        <v>81.03</v>
      </c>
      <c r="S3339" t="b">
        <v>1</v>
      </c>
      <c r="T3339" t="s">
        <v>8269</v>
      </c>
      <c r="U3339" s="12" t="s">
        <v>8310</v>
      </c>
      <c r="V3339" t="s">
        <v>8311</v>
      </c>
    </row>
    <row r="3340" spans="1:22" ht="30" x14ac:dyDescent="0.25">
      <c r="A3340">
        <v>3338</v>
      </c>
      <c r="B3340" s="3" t="s">
        <v>3338</v>
      </c>
      <c r="C3340" s="9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f t="shared" si="307"/>
        <v>42790.574999999997</v>
      </c>
      <c r="K3340" s="14"/>
      <c r="L3340">
        <v>1486129680</v>
      </c>
      <c r="M3340" s="14">
        <f t="shared" si="308"/>
        <v>42769.574999999997</v>
      </c>
      <c r="N3340" s="10">
        <f t="shared" si="309"/>
        <v>2017</v>
      </c>
      <c r="O3340" t="b">
        <v>0</v>
      </c>
      <c r="P3340">
        <v>112</v>
      </c>
      <c r="Q3340" s="10">
        <f t="shared" si="306"/>
        <v>102</v>
      </c>
      <c r="R3340" s="10">
        <f t="shared" si="310"/>
        <v>136.85</v>
      </c>
      <c r="S3340" t="b">
        <v>1</v>
      </c>
      <c r="T3340" t="s">
        <v>8269</v>
      </c>
      <c r="U3340" s="12" t="s">
        <v>8310</v>
      </c>
      <c r="V3340" t="s">
        <v>8311</v>
      </c>
    </row>
    <row r="3341" spans="1:22" ht="45" x14ac:dyDescent="0.25">
      <c r="A3341">
        <v>3339</v>
      </c>
      <c r="B3341" s="3" t="s">
        <v>3339</v>
      </c>
      <c r="C3341" s="9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f t="shared" si="307"/>
        <v>42579.665717592594</v>
      </c>
      <c r="K3341" s="14"/>
      <c r="L3341">
        <v>1467129518</v>
      </c>
      <c r="M3341" s="14">
        <f t="shared" si="308"/>
        <v>42549.665717592594</v>
      </c>
      <c r="N3341" s="10">
        <f t="shared" si="309"/>
        <v>2016</v>
      </c>
      <c r="O3341" t="b">
        <v>0</v>
      </c>
      <c r="P3341">
        <v>47</v>
      </c>
      <c r="Q3341" s="10">
        <f t="shared" si="306"/>
        <v>104</v>
      </c>
      <c r="R3341" s="10">
        <f t="shared" si="310"/>
        <v>177.62</v>
      </c>
      <c r="S3341" t="b">
        <v>1</v>
      </c>
      <c r="T3341" t="s">
        <v>8269</v>
      </c>
      <c r="U3341" s="12" t="s">
        <v>8310</v>
      </c>
      <c r="V3341" t="s">
        <v>8311</v>
      </c>
    </row>
    <row r="3342" spans="1:22" ht="60" x14ac:dyDescent="0.25">
      <c r="A3342">
        <v>3340</v>
      </c>
      <c r="B3342" s="3" t="s">
        <v>3340</v>
      </c>
      <c r="C3342" s="9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f t="shared" si="307"/>
        <v>42710.974004629628</v>
      </c>
      <c r="K3342" s="14"/>
      <c r="L3342">
        <v>1478906554</v>
      </c>
      <c r="M3342" s="14">
        <f t="shared" si="308"/>
        <v>42685.974004629628</v>
      </c>
      <c r="N3342" s="10">
        <f t="shared" si="309"/>
        <v>2016</v>
      </c>
      <c r="O3342" t="b">
        <v>0</v>
      </c>
      <c r="P3342">
        <v>38</v>
      </c>
      <c r="Q3342" s="10">
        <f t="shared" si="306"/>
        <v>138</v>
      </c>
      <c r="R3342" s="10">
        <f t="shared" si="310"/>
        <v>109.08</v>
      </c>
      <c r="S3342" t="b">
        <v>1</v>
      </c>
      <c r="T3342" t="s">
        <v>8269</v>
      </c>
      <c r="U3342" s="12" t="s">
        <v>8310</v>
      </c>
      <c r="V3342" t="s">
        <v>8311</v>
      </c>
    </row>
    <row r="3343" spans="1:22" ht="60" x14ac:dyDescent="0.25">
      <c r="A3343">
        <v>3341</v>
      </c>
      <c r="B3343" s="3" t="s">
        <v>3341</v>
      </c>
      <c r="C3343" s="9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f t="shared" si="307"/>
        <v>42533.708333333328</v>
      </c>
      <c r="K3343" s="14"/>
      <c r="L3343">
        <v>1463771421</v>
      </c>
      <c r="M3343" s="14">
        <f t="shared" si="308"/>
        <v>42510.798854166671</v>
      </c>
      <c r="N3343" s="10">
        <f t="shared" si="309"/>
        <v>2016</v>
      </c>
      <c r="O3343" t="b">
        <v>0</v>
      </c>
      <c r="P3343">
        <v>28</v>
      </c>
      <c r="Q3343" s="10">
        <f t="shared" si="306"/>
        <v>100</v>
      </c>
      <c r="R3343" s="10">
        <f t="shared" si="310"/>
        <v>119.64</v>
      </c>
      <c r="S3343" t="b">
        <v>1</v>
      </c>
      <c r="T3343" t="s">
        <v>8269</v>
      </c>
      <c r="U3343" s="12" t="s">
        <v>8310</v>
      </c>
      <c r="V3343" t="s">
        <v>8311</v>
      </c>
    </row>
    <row r="3344" spans="1:22" ht="45" x14ac:dyDescent="0.25">
      <c r="A3344">
        <v>3342</v>
      </c>
      <c r="B3344" s="3" t="s">
        <v>3342</v>
      </c>
      <c r="C3344" s="9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f t="shared" si="307"/>
        <v>42095.207638888889</v>
      </c>
      <c r="K3344" s="14"/>
      <c r="L3344">
        <v>1425020810</v>
      </c>
      <c r="M3344" s="14">
        <f t="shared" si="308"/>
        <v>42062.296412037031</v>
      </c>
      <c r="N3344" s="10">
        <f t="shared" si="309"/>
        <v>2015</v>
      </c>
      <c r="O3344" t="b">
        <v>0</v>
      </c>
      <c r="P3344">
        <v>78</v>
      </c>
      <c r="Q3344" s="10">
        <f t="shared" si="306"/>
        <v>102</v>
      </c>
      <c r="R3344" s="10">
        <f t="shared" si="310"/>
        <v>78.209999999999994</v>
      </c>
      <c r="S3344" t="b">
        <v>1</v>
      </c>
      <c r="T3344" t="s">
        <v>8269</v>
      </c>
      <c r="U3344" s="12" t="s">
        <v>8310</v>
      </c>
      <c r="V3344" t="s">
        <v>8311</v>
      </c>
    </row>
    <row r="3345" spans="1:22" ht="45" x14ac:dyDescent="0.25">
      <c r="A3345">
        <v>3343</v>
      </c>
      <c r="B3345" s="3" t="s">
        <v>3343</v>
      </c>
      <c r="C3345" s="9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f t="shared" si="307"/>
        <v>42473.554166666669</v>
      </c>
      <c r="K3345" s="14"/>
      <c r="L3345">
        <v>1458770384</v>
      </c>
      <c r="M3345" s="14">
        <f t="shared" si="308"/>
        <v>42452.916481481487</v>
      </c>
      <c r="N3345" s="10">
        <f t="shared" si="309"/>
        <v>2016</v>
      </c>
      <c r="O3345" t="b">
        <v>0</v>
      </c>
      <c r="P3345">
        <v>23</v>
      </c>
      <c r="Q3345" s="10">
        <f t="shared" si="306"/>
        <v>171</v>
      </c>
      <c r="R3345" s="10">
        <f t="shared" si="310"/>
        <v>52.17</v>
      </c>
      <c r="S3345" t="b">
        <v>1</v>
      </c>
      <c r="T3345" t="s">
        <v>8269</v>
      </c>
      <c r="U3345" s="12" t="s">
        <v>8310</v>
      </c>
      <c r="V3345" t="s">
        <v>8311</v>
      </c>
    </row>
    <row r="3346" spans="1:22" ht="60" x14ac:dyDescent="0.25">
      <c r="A3346">
        <v>3344</v>
      </c>
      <c r="B3346" s="3" t="s">
        <v>3344</v>
      </c>
      <c r="C3346" s="9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f t="shared" si="307"/>
        <v>41881.200150462959</v>
      </c>
      <c r="K3346" s="14"/>
      <c r="L3346">
        <v>1406782093</v>
      </c>
      <c r="M3346" s="14">
        <f t="shared" si="308"/>
        <v>41851.200150462959</v>
      </c>
      <c r="N3346" s="10">
        <f t="shared" si="309"/>
        <v>2014</v>
      </c>
      <c r="O3346" t="b">
        <v>0</v>
      </c>
      <c r="P3346">
        <v>40</v>
      </c>
      <c r="Q3346" s="10">
        <f t="shared" si="306"/>
        <v>101</v>
      </c>
      <c r="R3346" s="10">
        <f t="shared" si="310"/>
        <v>114.13</v>
      </c>
      <c r="S3346" t="b">
        <v>1</v>
      </c>
      <c r="T3346" t="s">
        <v>8269</v>
      </c>
      <c r="U3346" s="12" t="s">
        <v>8310</v>
      </c>
      <c r="V3346" t="s">
        <v>8311</v>
      </c>
    </row>
    <row r="3347" spans="1:22" ht="60" x14ac:dyDescent="0.25">
      <c r="A3347">
        <v>3345</v>
      </c>
      <c r="B3347" s="3" t="s">
        <v>3345</v>
      </c>
      <c r="C3347" s="9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f t="shared" si="307"/>
        <v>42112.025694444441</v>
      </c>
      <c r="K3347" s="14"/>
      <c r="L3347">
        <v>1424226768</v>
      </c>
      <c r="M3347" s="14">
        <f t="shared" si="308"/>
        <v>42053.106111111112</v>
      </c>
      <c r="N3347" s="10">
        <f t="shared" si="309"/>
        <v>2015</v>
      </c>
      <c r="O3347" t="b">
        <v>0</v>
      </c>
      <c r="P3347">
        <v>13</v>
      </c>
      <c r="Q3347" s="10">
        <f t="shared" si="306"/>
        <v>130</v>
      </c>
      <c r="R3347" s="10">
        <f t="shared" si="310"/>
        <v>50</v>
      </c>
      <c r="S3347" t="b">
        <v>1</v>
      </c>
      <c r="T3347" t="s">
        <v>8269</v>
      </c>
      <c r="U3347" s="12" t="s">
        <v>8310</v>
      </c>
      <c r="V3347" t="s">
        <v>8311</v>
      </c>
    </row>
    <row r="3348" spans="1:22" ht="60" x14ac:dyDescent="0.25">
      <c r="A3348">
        <v>3346</v>
      </c>
      <c r="B3348" s="3" t="s">
        <v>3346</v>
      </c>
      <c r="C3348" s="9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f t="shared" si="307"/>
        <v>42061.024421296301</v>
      </c>
      <c r="K3348" s="14"/>
      <c r="L3348">
        <v>1424306110</v>
      </c>
      <c r="M3348" s="14">
        <f t="shared" si="308"/>
        <v>42054.024421296301</v>
      </c>
      <c r="N3348" s="10">
        <f t="shared" si="309"/>
        <v>2015</v>
      </c>
      <c r="O3348" t="b">
        <v>0</v>
      </c>
      <c r="P3348">
        <v>18</v>
      </c>
      <c r="Q3348" s="10">
        <f t="shared" si="306"/>
        <v>110</v>
      </c>
      <c r="R3348" s="10">
        <f t="shared" si="310"/>
        <v>91.67</v>
      </c>
      <c r="S3348" t="b">
        <v>1</v>
      </c>
      <c r="T3348" t="s">
        <v>8269</v>
      </c>
      <c r="U3348" s="12" t="s">
        <v>8310</v>
      </c>
      <c r="V3348" t="s">
        <v>8311</v>
      </c>
    </row>
    <row r="3349" spans="1:22" ht="60" x14ac:dyDescent="0.25">
      <c r="A3349">
        <v>3347</v>
      </c>
      <c r="B3349" s="3" t="s">
        <v>3347</v>
      </c>
      <c r="C3349" s="9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f t="shared" si="307"/>
        <v>42498.875</v>
      </c>
      <c r="K3349" s="14"/>
      <c r="L3349">
        <v>1461503654</v>
      </c>
      <c r="M3349" s="14">
        <f t="shared" si="308"/>
        <v>42484.551550925928</v>
      </c>
      <c r="N3349" s="10">
        <f t="shared" si="309"/>
        <v>2016</v>
      </c>
      <c r="O3349" t="b">
        <v>0</v>
      </c>
      <c r="P3349">
        <v>22</v>
      </c>
      <c r="Q3349" s="10">
        <f t="shared" si="306"/>
        <v>119</v>
      </c>
      <c r="R3349" s="10">
        <f t="shared" si="310"/>
        <v>108.59</v>
      </c>
      <c r="S3349" t="b">
        <v>1</v>
      </c>
      <c r="T3349" t="s">
        <v>8269</v>
      </c>
      <c r="U3349" s="12" t="s">
        <v>8310</v>
      </c>
      <c r="V3349" t="s">
        <v>8311</v>
      </c>
    </row>
    <row r="3350" spans="1:22" ht="60" x14ac:dyDescent="0.25">
      <c r="A3350">
        <v>3348</v>
      </c>
      <c r="B3350" s="3" t="s">
        <v>3266</v>
      </c>
      <c r="C3350" s="9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f t="shared" si="307"/>
        <v>42490.165972222225</v>
      </c>
      <c r="K3350" s="14"/>
      <c r="L3350">
        <v>1459949080</v>
      </c>
      <c r="M3350" s="14">
        <f t="shared" si="308"/>
        <v>42466.558796296296</v>
      </c>
      <c r="N3350" s="10">
        <f t="shared" si="309"/>
        <v>2016</v>
      </c>
      <c r="O3350" t="b">
        <v>0</v>
      </c>
      <c r="P3350">
        <v>79</v>
      </c>
      <c r="Q3350" s="10">
        <f t="shared" si="306"/>
        <v>100</v>
      </c>
      <c r="R3350" s="10">
        <f t="shared" si="310"/>
        <v>69.819999999999993</v>
      </c>
      <c r="S3350" t="b">
        <v>1</v>
      </c>
      <c r="T3350" t="s">
        <v>8269</v>
      </c>
      <c r="U3350" s="12" t="s">
        <v>8310</v>
      </c>
      <c r="V3350" t="s">
        <v>8311</v>
      </c>
    </row>
    <row r="3351" spans="1:22" ht="60" x14ac:dyDescent="0.25">
      <c r="A3351">
        <v>3349</v>
      </c>
      <c r="B3351" s="3" t="s">
        <v>3348</v>
      </c>
      <c r="C3351" s="9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f t="shared" si="307"/>
        <v>42534.708333333328</v>
      </c>
      <c r="K3351" s="14"/>
      <c r="L3351">
        <v>1463971172</v>
      </c>
      <c r="M3351" s="14">
        <f t="shared" si="308"/>
        <v>42513.110787037032</v>
      </c>
      <c r="N3351" s="10">
        <f t="shared" si="309"/>
        <v>2016</v>
      </c>
      <c r="O3351" t="b">
        <v>0</v>
      </c>
      <c r="P3351">
        <v>14</v>
      </c>
      <c r="Q3351" s="10">
        <f t="shared" si="306"/>
        <v>153</v>
      </c>
      <c r="R3351" s="10">
        <f t="shared" si="310"/>
        <v>109.57</v>
      </c>
      <c r="S3351" t="b">
        <v>1</v>
      </c>
      <c r="T3351" t="s">
        <v>8269</v>
      </c>
      <c r="U3351" s="12" t="s">
        <v>8310</v>
      </c>
      <c r="V3351" t="s">
        <v>8311</v>
      </c>
    </row>
    <row r="3352" spans="1:22" ht="60" x14ac:dyDescent="0.25">
      <c r="A3352">
        <v>3350</v>
      </c>
      <c r="B3352" s="3" t="s">
        <v>3349</v>
      </c>
      <c r="C3352" s="9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f t="shared" si="307"/>
        <v>42337.958333333328</v>
      </c>
      <c r="K3352" s="14"/>
      <c r="L3352">
        <v>1445791811</v>
      </c>
      <c r="M3352" s="14">
        <f t="shared" si="308"/>
        <v>42302.701516203699</v>
      </c>
      <c r="N3352" s="10">
        <f t="shared" si="309"/>
        <v>2015</v>
      </c>
      <c r="O3352" t="b">
        <v>0</v>
      </c>
      <c r="P3352">
        <v>51</v>
      </c>
      <c r="Q3352" s="10">
        <f t="shared" si="306"/>
        <v>104</v>
      </c>
      <c r="R3352" s="10">
        <f t="shared" si="310"/>
        <v>71.67</v>
      </c>
      <c r="S3352" t="b">
        <v>1</v>
      </c>
      <c r="T3352" t="s">
        <v>8269</v>
      </c>
      <c r="U3352" s="12" t="s">
        <v>8310</v>
      </c>
      <c r="V3352" t="s">
        <v>8311</v>
      </c>
    </row>
    <row r="3353" spans="1:22" ht="60" x14ac:dyDescent="0.25">
      <c r="A3353">
        <v>3351</v>
      </c>
      <c r="B3353" s="3" t="s">
        <v>3350</v>
      </c>
      <c r="C3353" s="9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f t="shared" si="307"/>
        <v>41843.458333333336</v>
      </c>
      <c r="K3353" s="14"/>
      <c r="L3353">
        <v>1402910965</v>
      </c>
      <c r="M3353" s="14">
        <f t="shared" si="308"/>
        <v>41806.395428240743</v>
      </c>
      <c r="N3353" s="10">
        <f t="shared" si="309"/>
        <v>2014</v>
      </c>
      <c r="O3353" t="b">
        <v>0</v>
      </c>
      <c r="P3353">
        <v>54</v>
      </c>
      <c r="Q3353" s="10">
        <f t="shared" si="306"/>
        <v>101</v>
      </c>
      <c r="R3353" s="10">
        <f t="shared" si="310"/>
        <v>93.61</v>
      </c>
      <c r="S3353" t="b">
        <v>1</v>
      </c>
      <c r="T3353" t="s">
        <v>8269</v>
      </c>
      <c r="U3353" s="12" t="s">
        <v>8310</v>
      </c>
      <c r="V3353" t="s">
        <v>8311</v>
      </c>
    </row>
    <row r="3354" spans="1:22" ht="60" x14ac:dyDescent="0.25">
      <c r="A3354">
        <v>3352</v>
      </c>
      <c r="B3354" s="3" t="s">
        <v>3351</v>
      </c>
      <c r="C3354" s="9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f t="shared" si="307"/>
        <v>42552.958333333328</v>
      </c>
      <c r="K3354" s="14"/>
      <c r="L3354">
        <v>1462492178</v>
      </c>
      <c r="M3354" s="14">
        <f t="shared" si="308"/>
        <v>42495.992800925931</v>
      </c>
      <c r="N3354" s="10">
        <f t="shared" si="309"/>
        <v>2016</v>
      </c>
      <c r="O3354" t="b">
        <v>0</v>
      </c>
      <c r="P3354">
        <v>70</v>
      </c>
      <c r="Q3354" s="10">
        <f t="shared" si="306"/>
        <v>108</v>
      </c>
      <c r="R3354" s="10">
        <f t="shared" si="310"/>
        <v>76.8</v>
      </c>
      <c r="S3354" t="b">
        <v>1</v>
      </c>
      <c r="T3354" t="s">
        <v>8269</v>
      </c>
      <c r="U3354" s="12" t="s">
        <v>8310</v>
      </c>
      <c r="V3354" t="s">
        <v>8311</v>
      </c>
    </row>
    <row r="3355" spans="1:22" ht="60" x14ac:dyDescent="0.25">
      <c r="A3355">
        <v>3353</v>
      </c>
      <c r="B3355" s="3" t="s">
        <v>3352</v>
      </c>
      <c r="C3355" s="9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f t="shared" si="307"/>
        <v>42492.958333333328</v>
      </c>
      <c r="K3355" s="14"/>
      <c r="L3355">
        <v>1461061350</v>
      </c>
      <c r="M3355" s="14">
        <f t="shared" si="308"/>
        <v>42479.432291666672</v>
      </c>
      <c r="N3355" s="10">
        <f t="shared" si="309"/>
        <v>2016</v>
      </c>
      <c r="O3355" t="b">
        <v>0</v>
      </c>
      <c r="P3355">
        <v>44</v>
      </c>
      <c r="Q3355" s="10">
        <f t="shared" si="306"/>
        <v>315</v>
      </c>
      <c r="R3355" s="10">
        <f t="shared" si="310"/>
        <v>35.799999999999997</v>
      </c>
      <c r="S3355" t="b">
        <v>1</v>
      </c>
      <c r="T3355" t="s">
        <v>8269</v>
      </c>
      <c r="U3355" s="12" t="s">
        <v>8310</v>
      </c>
      <c r="V3355" t="s">
        <v>8311</v>
      </c>
    </row>
    <row r="3356" spans="1:22" ht="45" x14ac:dyDescent="0.25">
      <c r="A3356">
        <v>3354</v>
      </c>
      <c r="B3356" s="3" t="s">
        <v>3353</v>
      </c>
      <c r="C3356" s="9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f t="shared" si="307"/>
        <v>42306.167361111111</v>
      </c>
      <c r="K3356" s="14"/>
      <c r="L3356">
        <v>1443029206</v>
      </c>
      <c r="M3356" s="14">
        <f t="shared" si="308"/>
        <v>42270.7269212963</v>
      </c>
      <c r="N3356" s="10">
        <f t="shared" si="309"/>
        <v>2015</v>
      </c>
      <c r="O3356" t="b">
        <v>0</v>
      </c>
      <c r="P3356">
        <v>55</v>
      </c>
      <c r="Q3356" s="10">
        <f t="shared" si="306"/>
        <v>102</v>
      </c>
      <c r="R3356" s="10">
        <f t="shared" si="310"/>
        <v>55.6</v>
      </c>
      <c r="S3356" t="b">
        <v>1</v>
      </c>
      <c r="T3356" t="s">
        <v>8269</v>
      </c>
      <c r="U3356" s="12" t="s">
        <v>8310</v>
      </c>
      <c r="V3356" t="s">
        <v>8311</v>
      </c>
    </row>
    <row r="3357" spans="1:22" ht="45" x14ac:dyDescent="0.25">
      <c r="A3357">
        <v>3355</v>
      </c>
      <c r="B3357" s="3" t="s">
        <v>3354</v>
      </c>
      <c r="C3357" s="9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f t="shared" si="307"/>
        <v>42500.470138888893</v>
      </c>
      <c r="K3357" s="14"/>
      <c r="L3357">
        <v>1461941527</v>
      </c>
      <c r="M3357" s="14">
        <f t="shared" si="308"/>
        <v>42489.619525462964</v>
      </c>
      <c r="N3357" s="10">
        <f t="shared" si="309"/>
        <v>2016</v>
      </c>
      <c r="O3357" t="b">
        <v>0</v>
      </c>
      <c r="P3357">
        <v>15</v>
      </c>
      <c r="Q3357" s="10">
        <f t="shared" si="306"/>
        <v>126</v>
      </c>
      <c r="R3357" s="10">
        <f t="shared" si="310"/>
        <v>147.33000000000001</v>
      </c>
      <c r="S3357" t="b">
        <v>1</v>
      </c>
      <c r="T3357" t="s">
        <v>8269</v>
      </c>
      <c r="U3357" s="12" t="s">
        <v>8310</v>
      </c>
      <c r="V3357" t="s">
        <v>8311</v>
      </c>
    </row>
    <row r="3358" spans="1:22" ht="60" x14ac:dyDescent="0.25">
      <c r="A3358">
        <v>3356</v>
      </c>
      <c r="B3358" s="3" t="s">
        <v>3355</v>
      </c>
      <c r="C3358" s="9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f t="shared" si="307"/>
        <v>42566.815648148149</v>
      </c>
      <c r="K3358" s="14"/>
      <c r="L3358">
        <v>1466019272</v>
      </c>
      <c r="M3358" s="14">
        <f t="shared" si="308"/>
        <v>42536.815648148149</v>
      </c>
      <c r="N3358" s="10">
        <f t="shared" si="309"/>
        <v>2016</v>
      </c>
      <c r="O3358" t="b">
        <v>0</v>
      </c>
      <c r="P3358">
        <v>27</v>
      </c>
      <c r="Q3358" s="10">
        <f t="shared" si="306"/>
        <v>101</v>
      </c>
      <c r="R3358" s="10">
        <f t="shared" si="310"/>
        <v>56.33</v>
      </c>
      <c r="S3358" t="b">
        <v>1</v>
      </c>
      <c r="T3358" t="s">
        <v>8269</v>
      </c>
      <c r="U3358" s="12" t="s">
        <v>8310</v>
      </c>
      <c r="V3358" t="s">
        <v>8311</v>
      </c>
    </row>
    <row r="3359" spans="1:22" ht="60" x14ac:dyDescent="0.25">
      <c r="A3359">
        <v>3357</v>
      </c>
      <c r="B3359" s="3" t="s">
        <v>3356</v>
      </c>
      <c r="C3359" s="9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f t="shared" si="307"/>
        <v>41852.417939814812</v>
      </c>
      <c r="K3359" s="14"/>
      <c r="L3359">
        <v>1404295310</v>
      </c>
      <c r="M3359" s="14">
        <f t="shared" si="308"/>
        <v>41822.417939814812</v>
      </c>
      <c r="N3359" s="10">
        <f t="shared" si="309"/>
        <v>2014</v>
      </c>
      <c r="O3359" t="b">
        <v>0</v>
      </c>
      <c r="P3359">
        <v>21</v>
      </c>
      <c r="Q3359" s="10">
        <f t="shared" si="306"/>
        <v>101</v>
      </c>
      <c r="R3359" s="10">
        <f t="shared" si="310"/>
        <v>96.19</v>
      </c>
      <c r="S3359" t="b">
        <v>1</v>
      </c>
      <c r="T3359" t="s">
        <v>8269</v>
      </c>
      <c r="U3359" s="12" t="s">
        <v>8310</v>
      </c>
      <c r="V3359" t="s">
        <v>8311</v>
      </c>
    </row>
    <row r="3360" spans="1:22" ht="45" x14ac:dyDescent="0.25">
      <c r="A3360">
        <v>3358</v>
      </c>
      <c r="B3360" s="3" t="s">
        <v>3357</v>
      </c>
      <c r="C3360" s="9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f t="shared" si="307"/>
        <v>41962.352766203709</v>
      </c>
      <c r="K3360" s="14"/>
      <c r="L3360">
        <v>1413790079</v>
      </c>
      <c r="M3360" s="14">
        <f t="shared" si="308"/>
        <v>41932.311099537037</v>
      </c>
      <c r="N3360" s="10">
        <f t="shared" si="309"/>
        <v>2014</v>
      </c>
      <c r="O3360" t="b">
        <v>0</v>
      </c>
      <c r="P3360">
        <v>162</v>
      </c>
      <c r="Q3360" s="10">
        <f t="shared" si="306"/>
        <v>103</v>
      </c>
      <c r="R3360" s="10">
        <f t="shared" si="310"/>
        <v>63.57</v>
      </c>
      <c r="S3360" t="b">
        <v>1</v>
      </c>
      <c r="T3360" t="s">
        <v>8269</v>
      </c>
      <c r="U3360" s="12" t="s">
        <v>8310</v>
      </c>
      <c r="V3360" t="s">
        <v>8311</v>
      </c>
    </row>
    <row r="3361" spans="1:22" ht="45" x14ac:dyDescent="0.25">
      <c r="A3361">
        <v>3359</v>
      </c>
      <c r="B3361" s="3" t="s">
        <v>3358</v>
      </c>
      <c r="C3361" s="9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f t="shared" si="307"/>
        <v>42791.057106481487</v>
      </c>
      <c r="K3361" s="14"/>
      <c r="L3361">
        <v>1484097734</v>
      </c>
      <c r="M3361" s="14">
        <f t="shared" si="308"/>
        <v>42746.057106481487</v>
      </c>
      <c r="N3361" s="10">
        <f t="shared" si="309"/>
        <v>2017</v>
      </c>
      <c r="O3361" t="b">
        <v>0</v>
      </c>
      <c r="P3361">
        <v>23</v>
      </c>
      <c r="Q3361" s="10">
        <f t="shared" si="306"/>
        <v>106</v>
      </c>
      <c r="R3361" s="10">
        <f t="shared" si="310"/>
        <v>184.78</v>
      </c>
      <c r="S3361" t="b">
        <v>1</v>
      </c>
      <c r="T3361" t="s">
        <v>8269</v>
      </c>
      <c r="U3361" s="12" t="s">
        <v>8310</v>
      </c>
      <c r="V3361" t="s">
        <v>8311</v>
      </c>
    </row>
    <row r="3362" spans="1:22" ht="30" x14ac:dyDescent="0.25">
      <c r="A3362">
        <v>3360</v>
      </c>
      <c r="B3362" s="3" t="s">
        <v>3359</v>
      </c>
      <c r="C3362" s="9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f t="shared" si="307"/>
        <v>42718.665972222225</v>
      </c>
      <c r="K3362" s="14"/>
      <c r="L3362">
        <v>1479866343</v>
      </c>
      <c r="M3362" s="14">
        <f t="shared" si="308"/>
        <v>42697.082673611112</v>
      </c>
      <c r="N3362" s="10">
        <f t="shared" si="309"/>
        <v>2016</v>
      </c>
      <c r="O3362" t="b">
        <v>0</v>
      </c>
      <c r="P3362">
        <v>72</v>
      </c>
      <c r="Q3362" s="10">
        <f t="shared" si="306"/>
        <v>101</v>
      </c>
      <c r="R3362" s="10">
        <f t="shared" si="310"/>
        <v>126.72</v>
      </c>
      <c r="S3362" t="b">
        <v>1</v>
      </c>
      <c r="T3362" t="s">
        <v>8269</v>
      </c>
      <c r="U3362" s="12" t="s">
        <v>8310</v>
      </c>
      <c r="V3362" t="s">
        <v>8311</v>
      </c>
    </row>
    <row r="3363" spans="1:22" ht="60" x14ac:dyDescent="0.25">
      <c r="A3363">
        <v>3361</v>
      </c>
      <c r="B3363" s="3" t="s">
        <v>3360</v>
      </c>
      <c r="C3363" s="9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f t="shared" si="307"/>
        <v>41883.665972222225</v>
      </c>
      <c r="K3363" s="14"/>
      <c r="L3363">
        <v>1408062990</v>
      </c>
      <c r="M3363" s="14">
        <f t="shared" si="308"/>
        <v>41866.025347222225</v>
      </c>
      <c r="N3363" s="10">
        <f t="shared" si="309"/>
        <v>2014</v>
      </c>
      <c r="O3363" t="b">
        <v>0</v>
      </c>
      <c r="P3363">
        <v>68</v>
      </c>
      <c r="Q3363" s="10">
        <f t="shared" si="306"/>
        <v>113</v>
      </c>
      <c r="R3363" s="10">
        <f t="shared" si="310"/>
        <v>83.43</v>
      </c>
      <c r="S3363" t="b">
        <v>1</v>
      </c>
      <c r="T3363" t="s">
        <v>8269</v>
      </c>
      <c r="U3363" s="12" t="s">
        <v>8310</v>
      </c>
      <c r="V3363" t="s">
        <v>8311</v>
      </c>
    </row>
    <row r="3364" spans="1:22" ht="45" x14ac:dyDescent="0.25">
      <c r="A3364">
        <v>3362</v>
      </c>
      <c r="B3364" s="3" t="s">
        <v>3361</v>
      </c>
      <c r="C3364" s="9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f t="shared" si="307"/>
        <v>42070.204861111109</v>
      </c>
      <c r="K3364" s="14"/>
      <c r="L3364">
        <v>1424484717</v>
      </c>
      <c r="M3364" s="14">
        <f t="shared" si="308"/>
        <v>42056.091631944444</v>
      </c>
      <c r="N3364" s="10">
        <f t="shared" si="309"/>
        <v>2015</v>
      </c>
      <c r="O3364" t="b">
        <v>0</v>
      </c>
      <c r="P3364">
        <v>20</v>
      </c>
      <c r="Q3364" s="10">
        <f t="shared" si="306"/>
        <v>218</v>
      </c>
      <c r="R3364" s="10">
        <f t="shared" si="310"/>
        <v>54.5</v>
      </c>
      <c r="S3364" t="b">
        <v>1</v>
      </c>
      <c r="T3364" t="s">
        <v>8269</v>
      </c>
      <c r="U3364" s="12" t="s">
        <v>8310</v>
      </c>
      <c r="V3364" t="s">
        <v>8311</v>
      </c>
    </row>
    <row r="3365" spans="1:22" ht="60" x14ac:dyDescent="0.25">
      <c r="A3365">
        <v>3363</v>
      </c>
      <c r="B3365" s="3" t="s">
        <v>3362</v>
      </c>
      <c r="C3365" s="9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f t="shared" si="307"/>
        <v>41870.666666666664</v>
      </c>
      <c r="K3365" s="14"/>
      <c r="L3365">
        <v>1406831445</v>
      </c>
      <c r="M3365" s="14">
        <f t="shared" si="308"/>
        <v>41851.771354166667</v>
      </c>
      <c r="N3365" s="10">
        <f t="shared" si="309"/>
        <v>2014</v>
      </c>
      <c r="O3365" t="b">
        <v>0</v>
      </c>
      <c r="P3365">
        <v>26</v>
      </c>
      <c r="Q3365" s="10">
        <f t="shared" si="306"/>
        <v>101</v>
      </c>
      <c r="R3365" s="10">
        <f t="shared" si="310"/>
        <v>302.31</v>
      </c>
      <c r="S3365" t="b">
        <v>1</v>
      </c>
      <c r="T3365" t="s">
        <v>8269</v>
      </c>
      <c r="U3365" s="12" t="s">
        <v>8310</v>
      </c>
      <c r="V3365" t="s">
        <v>8311</v>
      </c>
    </row>
    <row r="3366" spans="1:22" ht="60" x14ac:dyDescent="0.25">
      <c r="A3366">
        <v>3364</v>
      </c>
      <c r="B3366" s="3" t="s">
        <v>3363</v>
      </c>
      <c r="C3366" s="9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f t="shared" si="307"/>
        <v>42444.875</v>
      </c>
      <c r="K3366" s="14"/>
      <c r="L3366">
        <v>1456183649</v>
      </c>
      <c r="M3366" s="14">
        <f t="shared" si="308"/>
        <v>42422.977418981478</v>
      </c>
      <c r="N3366" s="10">
        <f t="shared" si="309"/>
        <v>2016</v>
      </c>
      <c r="O3366" t="b">
        <v>0</v>
      </c>
      <c r="P3366">
        <v>72</v>
      </c>
      <c r="Q3366" s="10">
        <f t="shared" si="306"/>
        <v>106</v>
      </c>
      <c r="R3366" s="10">
        <f t="shared" si="310"/>
        <v>44.14</v>
      </c>
      <c r="S3366" t="b">
        <v>1</v>
      </c>
      <c r="T3366" t="s">
        <v>8269</v>
      </c>
      <c r="U3366" s="12" t="s">
        <v>8310</v>
      </c>
      <c r="V3366" t="s">
        <v>8311</v>
      </c>
    </row>
    <row r="3367" spans="1:22" ht="60" x14ac:dyDescent="0.25">
      <c r="A3367">
        <v>3365</v>
      </c>
      <c r="B3367" s="3" t="s">
        <v>3364</v>
      </c>
      <c r="C3367" s="9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f t="shared" si="307"/>
        <v>42351.101759259262</v>
      </c>
      <c r="K3367" s="14"/>
      <c r="L3367">
        <v>1447381592</v>
      </c>
      <c r="M3367" s="14">
        <f t="shared" si="308"/>
        <v>42321.101759259262</v>
      </c>
      <c r="N3367" s="10">
        <f t="shared" si="309"/>
        <v>2015</v>
      </c>
      <c r="O3367" t="b">
        <v>0</v>
      </c>
      <c r="P3367">
        <v>3</v>
      </c>
      <c r="Q3367" s="10">
        <f t="shared" si="306"/>
        <v>104</v>
      </c>
      <c r="R3367" s="10">
        <f t="shared" si="310"/>
        <v>866.67</v>
      </c>
      <c r="S3367" t="b">
        <v>1</v>
      </c>
      <c r="T3367" t="s">
        <v>8269</v>
      </c>
      <c r="U3367" s="12" t="s">
        <v>8310</v>
      </c>
      <c r="V3367" t="s">
        <v>8311</v>
      </c>
    </row>
    <row r="3368" spans="1:22" ht="45" x14ac:dyDescent="0.25">
      <c r="A3368">
        <v>3366</v>
      </c>
      <c r="B3368" s="3" t="s">
        <v>3365</v>
      </c>
      <c r="C3368" s="9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f t="shared" si="307"/>
        <v>42137.067557870367</v>
      </c>
      <c r="K3368" s="14"/>
      <c r="L3368">
        <v>1428889037</v>
      </c>
      <c r="M3368" s="14">
        <f t="shared" si="308"/>
        <v>42107.067557870367</v>
      </c>
      <c r="N3368" s="10">
        <f t="shared" si="309"/>
        <v>2015</v>
      </c>
      <c r="O3368" t="b">
        <v>0</v>
      </c>
      <c r="P3368">
        <v>18</v>
      </c>
      <c r="Q3368" s="10">
        <f t="shared" si="306"/>
        <v>221</v>
      </c>
      <c r="R3368" s="10">
        <f t="shared" si="310"/>
        <v>61.39</v>
      </c>
      <c r="S3368" t="b">
        <v>1</v>
      </c>
      <c r="T3368" t="s">
        <v>8269</v>
      </c>
      <c r="U3368" s="12" t="s">
        <v>8310</v>
      </c>
      <c r="V3368" t="s">
        <v>8311</v>
      </c>
    </row>
    <row r="3369" spans="1:22" ht="60" x14ac:dyDescent="0.25">
      <c r="A3369">
        <v>3367</v>
      </c>
      <c r="B3369" s="3" t="s">
        <v>3366</v>
      </c>
      <c r="C3369" s="9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f t="shared" si="307"/>
        <v>42217.933958333335</v>
      </c>
      <c r="K3369" s="14"/>
      <c r="L3369">
        <v>1436307894</v>
      </c>
      <c r="M3369" s="14">
        <f t="shared" si="308"/>
        <v>42192.933958333335</v>
      </c>
      <c r="N3369" s="10">
        <f t="shared" si="309"/>
        <v>2015</v>
      </c>
      <c r="O3369" t="b">
        <v>0</v>
      </c>
      <c r="P3369">
        <v>30</v>
      </c>
      <c r="Q3369" s="10">
        <f t="shared" si="306"/>
        <v>119</v>
      </c>
      <c r="R3369" s="10">
        <f t="shared" si="310"/>
        <v>29.67</v>
      </c>
      <c r="S3369" t="b">
        <v>1</v>
      </c>
      <c r="T3369" t="s">
        <v>8269</v>
      </c>
      <c r="U3369" s="12" t="s">
        <v>8310</v>
      </c>
      <c r="V3369" t="s">
        <v>8311</v>
      </c>
    </row>
    <row r="3370" spans="1:22" ht="45" x14ac:dyDescent="0.25">
      <c r="A3370">
        <v>3368</v>
      </c>
      <c r="B3370" s="3" t="s">
        <v>3367</v>
      </c>
      <c r="C3370" s="9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f t="shared" si="307"/>
        <v>42005.208333333328</v>
      </c>
      <c r="K3370" s="14"/>
      <c r="L3370">
        <v>1416977259</v>
      </c>
      <c r="M3370" s="14">
        <f t="shared" si="308"/>
        <v>41969.199756944443</v>
      </c>
      <c r="N3370" s="10">
        <f t="shared" si="309"/>
        <v>2014</v>
      </c>
      <c r="O3370" t="b">
        <v>0</v>
      </c>
      <c r="P3370">
        <v>23</v>
      </c>
      <c r="Q3370" s="10">
        <f t="shared" si="306"/>
        <v>105</v>
      </c>
      <c r="R3370" s="10">
        <f t="shared" si="310"/>
        <v>45.48</v>
      </c>
      <c r="S3370" t="b">
        <v>1</v>
      </c>
      <c r="T3370" t="s">
        <v>8269</v>
      </c>
      <c r="U3370" s="12" t="s">
        <v>8310</v>
      </c>
      <c r="V3370" t="s">
        <v>8311</v>
      </c>
    </row>
    <row r="3371" spans="1:22" ht="45" x14ac:dyDescent="0.25">
      <c r="A3371">
        <v>3369</v>
      </c>
      <c r="B3371" s="3" t="s">
        <v>3368</v>
      </c>
      <c r="C3371" s="9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f t="shared" si="307"/>
        <v>42750.041435185187</v>
      </c>
      <c r="K3371" s="14"/>
      <c r="L3371">
        <v>1479257980</v>
      </c>
      <c r="M3371" s="14">
        <f t="shared" si="308"/>
        <v>42690.041435185187</v>
      </c>
      <c r="N3371" s="10">
        <f t="shared" si="309"/>
        <v>2016</v>
      </c>
      <c r="O3371" t="b">
        <v>0</v>
      </c>
      <c r="P3371">
        <v>54</v>
      </c>
      <c r="Q3371" s="10">
        <f t="shared" si="306"/>
        <v>104</v>
      </c>
      <c r="R3371" s="10">
        <f t="shared" si="310"/>
        <v>96.2</v>
      </c>
      <c r="S3371" t="b">
        <v>1</v>
      </c>
      <c r="T3371" t="s">
        <v>8269</v>
      </c>
      <c r="U3371" s="12" t="s">
        <v>8310</v>
      </c>
      <c r="V3371" t="s">
        <v>8311</v>
      </c>
    </row>
    <row r="3372" spans="1:22" ht="30" x14ac:dyDescent="0.25">
      <c r="A3372">
        <v>3370</v>
      </c>
      <c r="B3372" s="3" t="s">
        <v>3369</v>
      </c>
      <c r="C3372" s="9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f t="shared" si="307"/>
        <v>42721.333333333328</v>
      </c>
      <c r="K3372" s="14"/>
      <c r="L3372">
        <v>1479283285</v>
      </c>
      <c r="M3372" s="14">
        <f t="shared" si="308"/>
        <v>42690.334317129629</v>
      </c>
      <c r="N3372" s="10">
        <f t="shared" si="309"/>
        <v>2016</v>
      </c>
      <c r="O3372" t="b">
        <v>0</v>
      </c>
      <c r="P3372">
        <v>26</v>
      </c>
      <c r="Q3372" s="10">
        <f t="shared" si="306"/>
        <v>118</v>
      </c>
      <c r="R3372" s="10">
        <f t="shared" si="310"/>
        <v>67.92</v>
      </c>
      <c r="S3372" t="b">
        <v>1</v>
      </c>
      <c r="T3372" t="s">
        <v>8269</v>
      </c>
      <c r="U3372" s="12" t="s">
        <v>8310</v>
      </c>
      <c r="V3372" t="s">
        <v>8311</v>
      </c>
    </row>
    <row r="3373" spans="1:22" ht="45" x14ac:dyDescent="0.25">
      <c r="A3373">
        <v>3371</v>
      </c>
      <c r="B3373" s="3" t="s">
        <v>3370</v>
      </c>
      <c r="C3373" s="9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f t="shared" si="307"/>
        <v>42340.874594907407</v>
      </c>
      <c r="K3373" s="14"/>
      <c r="L3373">
        <v>1446670765</v>
      </c>
      <c r="M3373" s="14">
        <f t="shared" si="308"/>
        <v>42312.874594907407</v>
      </c>
      <c r="N3373" s="10">
        <f t="shared" si="309"/>
        <v>2015</v>
      </c>
      <c r="O3373" t="b">
        <v>0</v>
      </c>
      <c r="P3373">
        <v>9</v>
      </c>
      <c r="Q3373" s="10">
        <f t="shared" si="306"/>
        <v>139</v>
      </c>
      <c r="R3373" s="10">
        <f t="shared" si="310"/>
        <v>30.78</v>
      </c>
      <c r="S3373" t="b">
        <v>1</v>
      </c>
      <c r="T3373" t="s">
        <v>8269</v>
      </c>
      <c r="U3373" s="12" t="s">
        <v>8310</v>
      </c>
      <c r="V3373" t="s">
        <v>8311</v>
      </c>
    </row>
    <row r="3374" spans="1:22" ht="45" x14ac:dyDescent="0.25">
      <c r="A3374">
        <v>3372</v>
      </c>
      <c r="B3374" s="3" t="s">
        <v>3371</v>
      </c>
      <c r="C3374" s="9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f t="shared" si="307"/>
        <v>41876.207638888889</v>
      </c>
      <c r="K3374" s="14"/>
      <c r="L3374">
        <v>1407157756</v>
      </c>
      <c r="M3374" s="14">
        <f t="shared" si="308"/>
        <v>41855.548101851848</v>
      </c>
      <c r="N3374" s="10">
        <f t="shared" si="309"/>
        <v>2014</v>
      </c>
      <c r="O3374" t="b">
        <v>0</v>
      </c>
      <c r="P3374">
        <v>27</v>
      </c>
      <c r="Q3374" s="10">
        <f t="shared" si="306"/>
        <v>104</v>
      </c>
      <c r="R3374" s="10">
        <f t="shared" si="310"/>
        <v>38.33</v>
      </c>
      <c r="S3374" t="b">
        <v>1</v>
      </c>
      <c r="T3374" t="s">
        <v>8269</v>
      </c>
      <c r="U3374" s="12" t="s">
        <v>8310</v>
      </c>
      <c r="V3374" t="s">
        <v>8311</v>
      </c>
    </row>
    <row r="3375" spans="1:22" ht="60" x14ac:dyDescent="0.25">
      <c r="A3375">
        <v>3373</v>
      </c>
      <c r="B3375" s="3" t="s">
        <v>3372</v>
      </c>
      <c r="C3375" s="9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f t="shared" si="307"/>
        <v>42203.666666666672</v>
      </c>
      <c r="K3375" s="14"/>
      <c r="L3375">
        <v>1435177840</v>
      </c>
      <c r="M3375" s="14">
        <f t="shared" si="308"/>
        <v>42179.854629629626</v>
      </c>
      <c r="N3375" s="10">
        <f t="shared" si="309"/>
        <v>2015</v>
      </c>
      <c r="O3375" t="b">
        <v>0</v>
      </c>
      <c r="P3375">
        <v>30</v>
      </c>
      <c r="Q3375" s="10">
        <f t="shared" si="306"/>
        <v>100</v>
      </c>
      <c r="R3375" s="10">
        <f t="shared" si="310"/>
        <v>66.83</v>
      </c>
      <c r="S3375" t="b">
        <v>1</v>
      </c>
      <c r="T3375" t="s">
        <v>8269</v>
      </c>
      <c r="U3375" s="12" t="s">
        <v>8310</v>
      </c>
      <c r="V3375" t="s">
        <v>8311</v>
      </c>
    </row>
    <row r="3376" spans="1:22" ht="45" x14ac:dyDescent="0.25">
      <c r="A3376">
        <v>3374</v>
      </c>
      <c r="B3376" s="3" t="s">
        <v>3373</v>
      </c>
      <c r="C3376" s="9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f t="shared" si="307"/>
        <v>42305.731666666667</v>
      </c>
      <c r="K3376" s="14"/>
      <c r="L3376">
        <v>1443461616</v>
      </c>
      <c r="M3376" s="14">
        <f t="shared" si="308"/>
        <v>42275.731666666667</v>
      </c>
      <c r="N3376" s="10">
        <f t="shared" si="309"/>
        <v>2015</v>
      </c>
      <c r="O3376" t="b">
        <v>0</v>
      </c>
      <c r="P3376">
        <v>52</v>
      </c>
      <c r="Q3376" s="10">
        <f t="shared" si="306"/>
        <v>107</v>
      </c>
      <c r="R3376" s="10">
        <f t="shared" si="310"/>
        <v>71.73</v>
      </c>
      <c r="S3376" t="b">
        <v>1</v>
      </c>
      <c r="T3376" t="s">
        <v>8269</v>
      </c>
      <c r="U3376" s="12" t="s">
        <v>8310</v>
      </c>
      <c r="V3376" t="s">
        <v>8311</v>
      </c>
    </row>
    <row r="3377" spans="1:22" ht="45" x14ac:dyDescent="0.25">
      <c r="A3377">
        <v>3375</v>
      </c>
      <c r="B3377" s="3" t="s">
        <v>3374</v>
      </c>
      <c r="C3377" s="9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f t="shared" si="307"/>
        <v>41777.610798611109</v>
      </c>
      <c r="K3377" s="14"/>
      <c r="L3377">
        <v>1399387173</v>
      </c>
      <c r="M3377" s="14">
        <f t="shared" si="308"/>
        <v>41765.610798611109</v>
      </c>
      <c r="N3377" s="10">
        <f t="shared" si="309"/>
        <v>2014</v>
      </c>
      <c r="O3377" t="b">
        <v>0</v>
      </c>
      <c r="P3377">
        <v>17</v>
      </c>
      <c r="Q3377" s="10">
        <f t="shared" si="306"/>
        <v>100</v>
      </c>
      <c r="R3377" s="10">
        <f t="shared" si="310"/>
        <v>176.47</v>
      </c>
      <c r="S3377" t="b">
        <v>1</v>
      </c>
      <c r="T3377" t="s">
        <v>8269</v>
      </c>
      <c r="U3377" s="12" t="s">
        <v>8310</v>
      </c>
      <c r="V3377" t="s">
        <v>8311</v>
      </c>
    </row>
    <row r="3378" spans="1:22" ht="60" x14ac:dyDescent="0.25">
      <c r="A3378">
        <v>3376</v>
      </c>
      <c r="B3378" s="3" t="s">
        <v>3375</v>
      </c>
      <c r="C3378" s="9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f t="shared" si="307"/>
        <v>42119.659652777773</v>
      </c>
      <c r="K3378" s="14"/>
      <c r="L3378">
        <v>1424796594</v>
      </c>
      <c r="M3378" s="14">
        <f t="shared" si="308"/>
        <v>42059.701319444444</v>
      </c>
      <c r="N3378" s="10">
        <f t="shared" si="309"/>
        <v>2015</v>
      </c>
      <c r="O3378" t="b">
        <v>0</v>
      </c>
      <c r="P3378">
        <v>19</v>
      </c>
      <c r="Q3378" s="10">
        <f t="shared" si="306"/>
        <v>100</v>
      </c>
      <c r="R3378" s="10">
        <f t="shared" si="310"/>
        <v>421.11</v>
      </c>
      <c r="S3378" t="b">
        <v>1</v>
      </c>
      <c r="T3378" t="s">
        <v>8269</v>
      </c>
      <c r="U3378" s="12" t="s">
        <v>8310</v>
      </c>
      <c r="V3378" t="s">
        <v>8311</v>
      </c>
    </row>
    <row r="3379" spans="1:22" ht="60" x14ac:dyDescent="0.25">
      <c r="A3379">
        <v>3377</v>
      </c>
      <c r="B3379" s="3" t="s">
        <v>3376</v>
      </c>
      <c r="C3379" s="9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f t="shared" si="307"/>
        <v>42083.705555555556</v>
      </c>
      <c r="K3379" s="14"/>
      <c r="L3379">
        <v>1424280899</v>
      </c>
      <c r="M3379" s="14">
        <f t="shared" si="308"/>
        <v>42053.732627314821</v>
      </c>
      <c r="N3379" s="10">
        <f t="shared" si="309"/>
        <v>2015</v>
      </c>
      <c r="O3379" t="b">
        <v>0</v>
      </c>
      <c r="P3379">
        <v>77</v>
      </c>
      <c r="Q3379" s="10">
        <f t="shared" si="306"/>
        <v>101</v>
      </c>
      <c r="R3379" s="10">
        <f t="shared" si="310"/>
        <v>104.99</v>
      </c>
      <c r="S3379" t="b">
        <v>1</v>
      </c>
      <c r="T3379" t="s">
        <v>8269</v>
      </c>
      <c r="U3379" s="12" t="s">
        <v>8310</v>
      </c>
      <c r="V3379" t="s">
        <v>8311</v>
      </c>
    </row>
    <row r="3380" spans="1:22" ht="60" x14ac:dyDescent="0.25">
      <c r="A3380">
        <v>3378</v>
      </c>
      <c r="B3380" s="3" t="s">
        <v>3377</v>
      </c>
      <c r="C3380" s="9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f t="shared" si="307"/>
        <v>41882.547222222223</v>
      </c>
      <c r="K3380" s="14"/>
      <c r="L3380">
        <v>1407400306</v>
      </c>
      <c r="M3380" s="14">
        <f t="shared" si="308"/>
        <v>41858.355393518519</v>
      </c>
      <c r="N3380" s="10">
        <f t="shared" si="309"/>
        <v>2014</v>
      </c>
      <c r="O3380" t="b">
        <v>0</v>
      </c>
      <c r="P3380">
        <v>21</v>
      </c>
      <c r="Q3380" s="10">
        <f t="shared" si="306"/>
        <v>108</v>
      </c>
      <c r="R3380" s="10">
        <f t="shared" si="310"/>
        <v>28.19</v>
      </c>
      <c r="S3380" t="b">
        <v>1</v>
      </c>
      <c r="T3380" t="s">
        <v>8269</v>
      </c>
      <c r="U3380" s="12" t="s">
        <v>8310</v>
      </c>
      <c r="V3380" t="s">
        <v>8311</v>
      </c>
    </row>
    <row r="3381" spans="1:22" ht="60" x14ac:dyDescent="0.25">
      <c r="A3381">
        <v>3379</v>
      </c>
      <c r="B3381" s="3" t="s">
        <v>3378</v>
      </c>
      <c r="C3381" s="9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f t="shared" si="307"/>
        <v>42242.958333333328</v>
      </c>
      <c r="K3381" s="14"/>
      <c r="L3381">
        <v>1439122800</v>
      </c>
      <c r="M3381" s="14">
        <f t="shared" si="308"/>
        <v>42225.513888888891</v>
      </c>
      <c r="N3381" s="10">
        <f t="shared" si="309"/>
        <v>2015</v>
      </c>
      <c r="O3381" t="b">
        <v>0</v>
      </c>
      <c r="P3381">
        <v>38</v>
      </c>
      <c r="Q3381" s="10">
        <f t="shared" si="306"/>
        <v>104</v>
      </c>
      <c r="R3381" s="10">
        <f t="shared" si="310"/>
        <v>54.55</v>
      </c>
      <c r="S3381" t="b">
        <v>1</v>
      </c>
      <c r="T3381" t="s">
        <v>8269</v>
      </c>
      <c r="U3381" s="12" t="s">
        <v>8310</v>
      </c>
      <c r="V3381" t="s">
        <v>8311</v>
      </c>
    </row>
    <row r="3382" spans="1:22" ht="60" x14ac:dyDescent="0.25">
      <c r="A3382">
        <v>3380</v>
      </c>
      <c r="B3382" s="3" t="s">
        <v>3379</v>
      </c>
      <c r="C3382" s="9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f t="shared" si="307"/>
        <v>41972.995115740734</v>
      </c>
      <c r="K3382" s="14"/>
      <c r="L3382">
        <v>1414277578</v>
      </c>
      <c r="M3382" s="14">
        <f t="shared" si="308"/>
        <v>41937.95344907407</v>
      </c>
      <c r="N3382" s="10">
        <f t="shared" si="309"/>
        <v>2014</v>
      </c>
      <c r="O3382" t="b">
        <v>0</v>
      </c>
      <c r="P3382">
        <v>28</v>
      </c>
      <c r="Q3382" s="10">
        <f t="shared" si="306"/>
        <v>104</v>
      </c>
      <c r="R3382" s="10">
        <f t="shared" si="310"/>
        <v>111.89</v>
      </c>
      <c r="S3382" t="b">
        <v>1</v>
      </c>
      <c r="T3382" t="s">
        <v>8269</v>
      </c>
      <c r="U3382" s="12" t="s">
        <v>8310</v>
      </c>
      <c r="V3382" t="s">
        <v>8311</v>
      </c>
    </row>
    <row r="3383" spans="1:22" ht="60" x14ac:dyDescent="0.25">
      <c r="A3383">
        <v>3381</v>
      </c>
      <c r="B3383" s="3" t="s">
        <v>3380</v>
      </c>
      <c r="C3383" s="9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f t="shared" si="307"/>
        <v>42074.143321759257</v>
      </c>
      <c r="K3383" s="14"/>
      <c r="L3383">
        <v>1423455983</v>
      </c>
      <c r="M3383" s="14">
        <f t="shared" si="308"/>
        <v>42044.184988425928</v>
      </c>
      <c r="N3383" s="10">
        <f t="shared" si="309"/>
        <v>2015</v>
      </c>
      <c r="O3383" t="b">
        <v>0</v>
      </c>
      <c r="P3383">
        <v>48</v>
      </c>
      <c r="Q3383" s="10">
        <f t="shared" si="306"/>
        <v>102</v>
      </c>
      <c r="R3383" s="10">
        <f t="shared" si="310"/>
        <v>85.21</v>
      </c>
      <c r="S3383" t="b">
        <v>1</v>
      </c>
      <c r="T3383" t="s">
        <v>8269</v>
      </c>
      <c r="U3383" s="12" t="s">
        <v>8310</v>
      </c>
      <c r="V3383" t="s">
        <v>8311</v>
      </c>
    </row>
    <row r="3384" spans="1:22" ht="60" x14ac:dyDescent="0.25">
      <c r="A3384">
        <v>3382</v>
      </c>
      <c r="B3384" s="3" t="s">
        <v>3381</v>
      </c>
      <c r="C3384" s="9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f t="shared" si="307"/>
        <v>42583.957638888889</v>
      </c>
      <c r="K3384" s="14"/>
      <c r="L3384">
        <v>1467973256</v>
      </c>
      <c r="M3384" s="14">
        <f t="shared" si="308"/>
        <v>42559.431203703702</v>
      </c>
      <c r="N3384" s="10">
        <f t="shared" si="309"/>
        <v>2016</v>
      </c>
      <c r="O3384" t="b">
        <v>0</v>
      </c>
      <c r="P3384">
        <v>46</v>
      </c>
      <c r="Q3384" s="10">
        <f t="shared" si="306"/>
        <v>101</v>
      </c>
      <c r="R3384" s="10">
        <f t="shared" si="310"/>
        <v>76.650000000000006</v>
      </c>
      <c r="S3384" t="b">
        <v>1</v>
      </c>
      <c r="T3384" t="s">
        <v>8269</v>
      </c>
      <c r="U3384" s="12" t="s">
        <v>8310</v>
      </c>
      <c r="V3384" t="s">
        <v>8311</v>
      </c>
    </row>
    <row r="3385" spans="1:22" ht="60" x14ac:dyDescent="0.25">
      <c r="A3385">
        <v>3383</v>
      </c>
      <c r="B3385" s="3" t="s">
        <v>3382</v>
      </c>
      <c r="C3385" s="9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f t="shared" si="307"/>
        <v>42544.782638888893</v>
      </c>
      <c r="K3385" s="14"/>
      <c r="L3385">
        <v>1464979620</v>
      </c>
      <c r="M3385" s="14">
        <f t="shared" si="308"/>
        <v>42524.782638888893</v>
      </c>
      <c r="N3385" s="10">
        <f t="shared" si="309"/>
        <v>2016</v>
      </c>
      <c r="O3385" t="b">
        <v>0</v>
      </c>
      <c r="P3385">
        <v>30</v>
      </c>
      <c r="Q3385" s="10">
        <f t="shared" si="306"/>
        <v>112</v>
      </c>
      <c r="R3385" s="10">
        <f t="shared" si="310"/>
        <v>65.17</v>
      </c>
      <c r="S3385" t="b">
        <v>1</v>
      </c>
      <c r="T3385" t="s">
        <v>8269</v>
      </c>
      <c r="U3385" s="12" t="s">
        <v>8310</v>
      </c>
      <c r="V3385" t="s">
        <v>8311</v>
      </c>
    </row>
    <row r="3386" spans="1:22" ht="60" x14ac:dyDescent="0.25">
      <c r="A3386">
        <v>3384</v>
      </c>
      <c r="B3386" s="3" t="s">
        <v>3383</v>
      </c>
      <c r="C3386" s="9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f t="shared" si="307"/>
        <v>42329.125</v>
      </c>
      <c r="K3386" s="14"/>
      <c r="L3386">
        <v>1444874768</v>
      </c>
      <c r="M3386" s="14">
        <f t="shared" si="308"/>
        <v>42292.087592592594</v>
      </c>
      <c r="N3386" s="10">
        <f t="shared" si="309"/>
        <v>2015</v>
      </c>
      <c r="O3386" t="b">
        <v>0</v>
      </c>
      <c r="P3386">
        <v>64</v>
      </c>
      <c r="Q3386" s="10">
        <f t="shared" si="306"/>
        <v>100</v>
      </c>
      <c r="R3386" s="10">
        <f t="shared" si="310"/>
        <v>93.76</v>
      </c>
      <c r="S3386" t="b">
        <v>1</v>
      </c>
      <c r="T3386" t="s">
        <v>8269</v>
      </c>
      <c r="U3386" s="12" t="s">
        <v>8310</v>
      </c>
      <c r="V3386" t="s">
        <v>8311</v>
      </c>
    </row>
    <row r="3387" spans="1:22" ht="60" x14ac:dyDescent="0.25">
      <c r="A3387">
        <v>3385</v>
      </c>
      <c r="B3387" s="3" t="s">
        <v>3384</v>
      </c>
      <c r="C3387" s="9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f t="shared" si="307"/>
        <v>41983.8675</v>
      </c>
      <c r="K3387" s="14"/>
      <c r="L3387">
        <v>1415652552</v>
      </c>
      <c r="M3387" s="14">
        <f t="shared" si="308"/>
        <v>41953.8675</v>
      </c>
      <c r="N3387" s="10">
        <f t="shared" si="309"/>
        <v>2014</v>
      </c>
      <c r="O3387" t="b">
        <v>0</v>
      </c>
      <c r="P3387">
        <v>15</v>
      </c>
      <c r="Q3387" s="10">
        <f t="shared" si="306"/>
        <v>100</v>
      </c>
      <c r="R3387" s="10">
        <f t="shared" si="310"/>
        <v>133.33000000000001</v>
      </c>
      <c r="S3387" t="b">
        <v>1</v>
      </c>
      <c r="T3387" t="s">
        <v>8269</v>
      </c>
      <c r="U3387" s="12" t="s">
        <v>8310</v>
      </c>
      <c r="V3387" t="s">
        <v>8311</v>
      </c>
    </row>
    <row r="3388" spans="1:22" ht="60" x14ac:dyDescent="0.25">
      <c r="A3388">
        <v>3386</v>
      </c>
      <c r="B3388" s="3" t="s">
        <v>3385</v>
      </c>
      <c r="C3388" s="9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f t="shared" si="307"/>
        <v>41976.644745370373</v>
      </c>
      <c r="K3388" s="14"/>
      <c r="L3388">
        <v>1415028506</v>
      </c>
      <c r="M3388" s="14">
        <f t="shared" si="308"/>
        <v>41946.644745370373</v>
      </c>
      <c r="N3388" s="10">
        <f t="shared" si="309"/>
        <v>2014</v>
      </c>
      <c r="O3388" t="b">
        <v>0</v>
      </c>
      <c r="P3388">
        <v>41</v>
      </c>
      <c r="Q3388" s="10">
        <f t="shared" si="306"/>
        <v>105</v>
      </c>
      <c r="R3388" s="10">
        <f t="shared" si="310"/>
        <v>51.22</v>
      </c>
      <c r="S3388" t="b">
        <v>1</v>
      </c>
      <c r="T3388" t="s">
        <v>8269</v>
      </c>
      <c r="U3388" s="12" t="s">
        <v>8310</v>
      </c>
      <c r="V3388" t="s">
        <v>8311</v>
      </c>
    </row>
    <row r="3389" spans="1:22" ht="60" x14ac:dyDescent="0.25">
      <c r="A3389">
        <v>3387</v>
      </c>
      <c r="B3389" s="3" t="s">
        <v>3386</v>
      </c>
      <c r="C3389" s="9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f t="shared" si="307"/>
        <v>41987.762592592597</v>
      </c>
      <c r="K3389" s="14"/>
      <c r="L3389">
        <v>1415125088</v>
      </c>
      <c r="M3389" s="14">
        <f t="shared" si="308"/>
        <v>41947.762592592589</v>
      </c>
      <c r="N3389" s="10">
        <f t="shared" si="309"/>
        <v>2014</v>
      </c>
      <c r="O3389" t="b">
        <v>0</v>
      </c>
      <c r="P3389">
        <v>35</v>
      </c>
      <c r="Q3389" s="10">
        <f t="shared" si="306"/>
        <v>117</v>
      </c>
      <c r="R3389" s="10">
        <f t="shared" si="310"/>
        <v>100.17</v>
      </c>
      <c r="S3389" t="b">
        <v>1</v>
      </c>
      <c r="T3389" t="s">
        <v>8269</v>
      </c>
      <c r="U3389" s="12" t="s">
        <v>8310</v>
      </c>
      <c r="V3389" t="s">
        <v>8311</v>
      </c>
    </row>
    <row r="3390" spans="1:22" ht="60" x14ac:dyDescent="0.25">
      <c r="A3390">
        <v>3388</v>
      </c>
      <c r="B3390" s="3" t="s">
        <v>3387</v>
      </c>
      <c r="C3390" s="9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f t="shared" si="307"/>
        <v>42173.461122685185</v>
      </c>
      <c r="K3390" s="14"/>
      <c r="L3390">
        <v>1432033441</v>
      </c>
      <c r="M3390" s="14">
        <f t="shared" si="308"/>
        <v>42143.461122685185</v>
      </c>
      <c r="N3390" s="10">
        <f t="shared" si="309"/>
        <v>2015</v>
      </c>
      <c r="O3390" t="b">
        <v>0</v>
      </c>
      <c r="P3390">
        <v>45</v>
      </c>
      <c r="Q3390" s="10">
        <f t="shared" si="306"/>
        <v>104</v>
      </c>
      <c r="R3390" s="10">
        <f t="shared" si="310"/>
        <v>34.6</v>
      </c>
      <c r="S3390" t="b">
        <v>1</v>
      </c>
      <c r="T3390" t="s">
        <v>8269</v>
      </c>
      <c r="U3390" s="12" t="s">
        <v>8310</v>
      </c>
      <c r="V3390" t="s">
        <v>8311</v>
      </c>
    </row>
    <row r="3391" spans="1:22" ht="45" x14ac:dyDescent="0.25">
      <c r="A3391">
        <v>3389</v>
      </c>
      <c r="B3391" s="3" t="s">
        <v>3388</v>
      </c>
      <c r="C3391" s="9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f t="shared" si="307"/>
        <v>42524.563449074078</v>
      </c>
      <c r="K3391" s="14"/>
      <c r="L3391">
        <v>1462368682</v>
      </c>
      <c r="M3391" s="14">
        <f t="shared" si="308"/>
        <v>42494.563449074078</v>
      </c>
      <c r="N3391" s="10">
        <f t="shared" si="309"/>
        <v>2016</v>
      </c>
      <c r="O3391" t="b">
        <v>0</v>
      </c>
      <c r="P3391">
        <v>62</v>
      </c>
      <c r="Q3391" s="10">
        <f t="shared" si="306"/>
        <v>115</v>
      </c>
      <c r="R3391" s="10">
        <f t="shared" si="310"/>
        <v>184.68</v>
      </c>
      <c r="S3391" t="b">
        <v>1</v>
      </c>
      <c r="T3391" t="s">
        <v>8269</v>
      </c>
      <c r="U3391" s="12" t="s">
        <v>8310</v>
      </c>
      <c r="V3391" t="s">
        <v>8311</v>
      </c>
    </row>
    <row r="3392" spans="1:22" ht="60" x14ac:dyDescent="0.25">
      <c r="A3392">
        <v>3390</v>
      </c>
      <c r="B3392" s="3" t="s">
        <v>3389</v>
      </c>
      <c r="C3392" s="9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f t="shared" si="307"/>
        <v>41830.774826388886</v>
      </c>
      <c r="K3392" s="14"/>
      <c r="L3392">
        <v>1403721345</v>
      </c>
      <c r="M3392" s="14">
        <f t="shared" si="308"/>
        <v>41815.774826388886</v>
      </c>
      <c r="N3392" s="10">
        <f t="shared" si="309"/>
        <v>2014</v>
      </c>
      <c r="O3392" t="b">
        <v>0</v>
      </c>
      <c r="P3392">
        <v>22</v>
      </c>
      <c r="Q3392" s="10">
        <f t="shared" si="306"/>
        <v>102</v>
      </c>
      <c r="R3392" s="10">
        <f t="shared" si="310"/>
        <v>69.819999999999993</v>
      </c>
      <c r="S3392" t="b">
        <v>1</v>
      </c>
      <c r="T3392" t="s">
        <v>8269</v>
      </c>
      <c r="U3392" s="12" t="s">
        <v>8310</v>
      </c>
      <c r="V3392" t="s">
        <v>8311</v>
      </c>
    </row>
    <row r="3393" spans="1:22" ht="60" x14ac:dyDescent="0.25">
      <c r="A3393">
        <v>3391</v>
      </c>
      <c r="B3393" s="3" t="s">
        <v>3390</v>
      </c>
      <c r="C3393" s="9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f t="shared" si="307"/>
        <v>41859.936111111114</v>
      </c>
      <c r="K3393" s="14"/>
      <c r="L3393">
        <v>1404997548</v>
      </c>
      <c r="M3393" s="14">
        <f t="shared" si="308"/>
        <v>41830.545694444445</v>
      </c>
      <c r="N3393" s="10">
        <f t="shared" si="309"/>
        <v>2014</v>
      </c>
      <c r="O3393" t="b">
        <v>0</v>
      </c>
      <c r="P3393">
        <v>18</v>
      </c>
      <c r="Q3393" s="10">
        <f t="shared" si="306"/>
        <v>223</v>
      </c>
      <c r="R3393" s="10">
        <f t="shared" si="310"/>
        <v>61.94</v>
      </c>
      <c r="S3393" t="b">
        <v>1</v>
      </c>
      <c r="T3393" t="s">
        <v>8269</v>
      </c>
      <c r="U3393" s="12" t="s">
        <v>8310</v>
      </c>
      <c r="V3393" t="s">
        <v>8311</v>
      </c>
    </row>
    <row r="3394" spans="1:22" ht="60" x14ac:dyDescent="0.25">
      <c r="A3394">
        <v>3392</v>
      </c>
      <c r="B3394" s="3" t="s">
        <v>3391</v>
      </c>
      <c r="C3394" s="9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f t="shared" si="307"/>
        <v>42496.845543981486</v>
      </c>
      <c r="K3394" s="14"/>
      <c r="L3394">
        <v>1458245855</v>
      </c>
      <c r="M3394" s="14">
        <f t="shared" si="308"/>
        <v>42446.845543981486</v>
      </c>
      <c r="N3394" s="10">
        <f t="shared" si="309"/>
        <v>2016</v>
      </c>
      <c r="O3394" t="b">
        <v>0</v>
      </c>
      <c r="P3394">
        <v>12</v>
      </c>
      <c r="Q3394" s="10">
        <f t="shared" ref="Q3394:Q3457" si="311">ROUND(E3394/D3394*100,0)</f>
        <v>100</v>
      </c>
      <c r="R3394" s="10">
        <f t="shared" si="310"/>
        <v>41.67</v>
      </c>
      <c r="S3394" t="b">
        <v>1</v>
      </c>
      <c r="T3394" t="s">
        <v>8269</v>
      </c>
      <c r="U3394" s="12" t="s">
        <v>8310</v>
      </c>
      <c r="V3394" t="s">
        <v>8311</v>
      </c>
    </row>
    <row r="3395" spans="1:22" ht="45" x14ac:dyDescent="0.25">
      <c r="A3395">
        <v>3393</v>
      </c>
      <c r="B3395" s="3" t="s">
        <v>3392</v>
      </c>
      <c r="C3395" s="9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f t="shared" ref="J3395:J3458" si="312">(((I3395/60)/60/24)+DATE(1970,1,1))</f>
        <v>41949.031944444447</v>
      </c>
      <c r="K3395" s="14"/>
      <c r="L3395">
        <v>1413065230</v>
      </c>
      <c r="M3395" s="14">
        <f t="shared" ref="M3395:M3458" si="313">(((L3395/60)/60/24)+DATE(1970,1,1))</f>
        <v>41923.921643518523</v>
      </c>
      <c r="N3395" s="10">
        <f t="shared" ref="N3395:N3458" si="314">YEAR(M3395)</f>
        <v>2014</v>
      </c>
      <c r="O3395" t="b">
        <v>0</v>
      </c>
      <c r="P3395">
        <v>44</v>
      </c>
      <c r="Q3395" s="10">
        <f t="shared" si="311"/>
        <v>106</v>
      </c>
      <c r="R3395" s="10">
        <f t="shared" ref="R3395:R3458" si="315">IFERROR(ROUND(E3395/P3395,2),0)</f>
        <v>36.07</v>
      </c>
      <c r="S3395" t="b">
        <v>1</v>
      </c>
      <c r="T3395" t="s">
        <v>8269</v>
      </c>
      <c r="U3395" s="12" t="s">
        <v>8310</v>
      </c>
      <c r="V3395" t="s">
        <v>8311</v>
      </c>
    </row>
    <row r="3396" spans="1:22" ht="60" x14ac:dyDescent="0.25">
      <c r="A3396">
        <v>3394</v>
      </c>
      <c r="B3396" s="3" t="s">
        <v>3393</v>
      </c>
      <c r="C3396" s="9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f t="shared" si="312"/>
        <v>41847.59542824074</v>
      </c>
      <c r="K3396" s="14"/>
      <c r="L3396">
        <v>1403878645</v>
      </c>
      <c r="M3396" s="14">
        <f t="shared" si="313"/>
        <v>41817.59542824074</v>
      </c>
      <c r="N3396" s="10">
        <f t="shared" si="314"/>
        <v>2014</v>
      </c>
      <c r="O3396" t="b">
        <v>0</v>
      </c>
      <c r="P3396">
        <v>27</v>
      </c>
      <c r="Q3396" s="10">
        <f t="shared" si="311"/>
        <v>142</v>
      </c>
      <c r="R3396" s="10">
        <f t="shared" si="315"/>
        <v>29</v>
      </c>
      <c r="S3396" t="b">
        <v>1</v>
      </c>
      <c r="T3396" t="s">
        <v>8269</v>
      </c>
      <c r="U3396" s="12" t="s">
        <v>8310</v>
      </c>
      <c r="V3396" t="s">
        <v>8311</v>
      </c>
    </row>
    <row r="3397" spans="1:22" ht="30" x14ac:dyDescent="0.25">
      <c r="A3397">
        <v>3395</v>
      </c>
      <c r="B3397" s="3" t="s">
        <v>3394</v>
      </c>
      <c r="C3397" s="9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f t="shared" si="312"/>
        <v>42154.756944444445</v>
      </c>
      <c r="K3397" s="14"/>
      <c r="L3397">
        <v>1431795944</v>
      </c>
      <c r="M3397" s="14">
        <f t="shared" si="313"/>
        <v>42140.712314814817</v>
      </c>
      <c r="N3397" s="10">
        <f t="shared" si="314"/>
        <v>2015</v>
      </c>
      <c r="O3397" t="b">
        <v>0</v>
      </c>
      <c r="P3397">
        <v>38</v>
      </c>
      <c r="Q3397" s="10">
        <f t="shared" si="311"/>
        <v>184</v>
      </c>
      <c r="R3397" s="10">
        <f t="shared" si="315"/>
        <v>24.21</v>
      </c>
      <c r="S3397" t="b">
        <v>1</v>
      </c>
      <c r="T3397" t="s">
        <v>8269</v>
      </c>
      <c r="U3397" s="12" t="s">
        <v>8310</v>
      </c>
      <c r="V3397" t="s">
        <v>8311</v>
      </c>
    </row>
    <row r="3398" spans="1:22" ht="45" x14ac:dyDescent="0.25">
      <c r="A3398">
        <v>3396</v>
      </c>
      <c r="B3398" s="3" t="s">
        <v>3395</v>
      </c>
      <c r="C3398" s="9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f t="shared" si="312"/>
        <v>41791.165972222225</v>
      </c>
      <c r="K3398" s="14"/>
      <c r="L3398">
        <v>1399286589</v>
      </c>
      <c r="M3398" s="14">
        <f t="shared" si="313"/>
        <v>41764.44663194444</v>
      </c>
      <c r="N3398" s="10">
        <f t="shared" si="314"/>
        <v>2014</v>
      </c>
      <c r="O3398" t="b">
        <v>0</v>
      </c>
      <c r="P3398">
        <v>28</v>
      </c>
      <c r="Q3398" s="10">
        <f t="shared" si="311"/>
        <v>104</v>
      </c>
      <c r="R3398" s="10">
        <f t="shared" si="315"/>
        <v>55.89</v>
      </c>
      <c r="S3398" t="b">
        <v>1</v>
      </c>
      <c r="T3398" t="s">
        <v>8269</v>
      </c>
      <c r="U3398" s="12" t="s">
        <v>8310</v>
      </c>
      <c r="V3398" t="s">
        <v>8311</v>
      </c>
    </row>
    <row r="3399" spans="1:22" ht="30" x14ac:dyDescent="0.25">
      <c r="A3399">
        <v>3397</v>
      </c>
      <c r="B3399" s="3" t="s">
        <v>3396</v>
      </c>
      <c r="C3399" s="9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f t="shared" si="312"/>
        <v>42418.916666666672</v>
      </c>
      <c r="K3399" s="14"/>
      <c r="L3399">
        <v>1452338929</v>
      </c>
      <c r="M3399" s="14">
        <f t="shared" si="313"/>
        <v>42378.478344907402</v>
      </c>
      <c r="N3399" s="10">
        <f t="shared" si="314"/>
        <v>2016</v>
      </c>
      <c r="O3399" t="b">
        <v>0</v>
      </c>
      <c r="P3399">
        <v>24</v>
      </c>
      <c r="Q3399" s="10">
        <f t="shared" si="311"/>
        <v>112</v>
      </c>
      <c r="R3399" s="10">
        <f t="shared" si="315"/>
        <v>11.67</v>
      </c>
      <c r="S3399" t="b">
        <v>1</v>
      </c>
      <c r="T3399" t="s">
        <v>8269</v>
      </c>
      <c r="U3399" s="12" t="s">
        <v>8310</v>
      </c>
      <c r="V3399" t="s">
        <v>8311</v>
      </c>
    </row>
    <row r="3400" spans="1:22" ht="60" x14ac:dyDescent="0.25">
      <c r="A3400">
        <v>3398</v>
      </c>
      <c r="B3400" s="3" t="s">
        <v>3397</v>
      </c>
      <c r="C3400" s="9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f t="shared" si="312"/>
        <v>41964.708333333328</v>
      </c>
      <c r="K3400" s="14"/>
      <c r="L3400">
        <v>1414605776</v>
      </c>
      <c r="M3400" s="14">
        <f t="shared" si="313"/>
        <v>41941.75203703704</v>
      </c>
      <c r="N3400" s="10">
        <f t="shared" si="314"/>
        <v>2014</v>
      </c>
      <c r="O3400" t="b">
        <v>0</v>
      </c>
      <c r="P3400">
        <v>65</v>
      </c>
      <c r="Q3400" s="10">
        <f t="shared" si="311"/>
        <v>111</v>
      </c>
      <c r="R3400" s="10">
        <f t="shared" si="315"/>
        <v>68.349999999999994</v>
      </c>
      <c r="S3400" t="b">
        <v>1</v>
      </c>
      <c r="T3400" t="s">
        <v>8269</v>
      </c>
      <c r="U3400" s="12" t="s">
        <v>8310</v>
      </c>
      <c r="V3400" t="s">
        <v>8311</v>
      </c>
    </row>
    <row r="3401" spans="1:22" ht="45" x14ac:dyDescent="0.25">
      <c r="A3401">
        <v>3399</v>
      </c>
      <c r="B3401" s="3" t="s">
        <v>3398</v>
      </c>
      <c r="C3401" s="9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f t="shared" si="312"/>
        <v>42056.920428240745</v>
      </c>
      <c r="K3401" s="14"/>
      <c r="L3401">
        <v>1421964325</v>
      </c>
      <c r="M3401" s="14">
        <f t="shared" si="313"/>
        <v>42026.920428240745</v>
      </c>
      <c r="N3401" s="10">
        <f t="shared" si="314"/>
        <v>2015</v>
      </c>
      <c r="O3401" t="b">
        <v>0</v>
      </c>
      <c r="P3401">
        <v>46</v>
      </c>
      <c r="Q3401" s="10">
        <f t="shared" si="311"/>
        <v>104</v>
      </c>
      <c r="R3401" s="10">
        <f t="shared" si="315"/>
        <v>27.07</v>
      </c>
      <c r="S3401" t="b">
        <v>1</v>
      </c>
      <c r="T3401" t="s">
        <v>8269</v>
      </c>
      <c r="U3401" s="12" t="s">
        <v>8310</v>
      </c>
      <c r="V3401" t="s">
        <v>8311</v>
      </c>
    </row>
    <row r="3402" spans="1:22" ht="60" x14ac:dyDescent="0.25">
      <c r="A3402">
        <v>3400</v>
      </c>
      <c r="B3402" s="3" t="s">
        <v>3399</v>
      </c>
      <c r="C3402" s="9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f t="shared" si="312"/>
        <v>41879.953865740739</v>
      </c>
      <c r="K3402" s="14"/>
      <c r="L3402">
        <v>1405378414</v>
      </c>
      <c r="M3402" s="14">
        <f t="shared" si="313"/>
        <v>41834.953865740739</v>
      </c>
      <c r="N3402" s="10">
        <f t="shared" si="314"/>
        <v>2014</v>
      </c>
      <c r="O3402" t="b">
        <v>0</v>
      </c>
      <c r="P3402">
        <v>85</v>
      </c>
      <c r="Q3402" s="10">
        <f t="shared" si="311"/>
        <v>100</v>
      </c>
      <c r="R3402" s="10">
        <f t="shared" si="315"/>
        <v>118.13</v>
      </c>
      <c r="S3402" t="b">
        <v>1</v>
      </c>
      <c r="T3402" t="s">
        <v>8269</v>
      </c>
      <c r="U3402" s="12" t="s">
        <v>8310</v>
      </c>
      <c r="V3402" t="s">
        <v>8311</v>
      </c>
    </row>
    <row r="3403" spans="1:22" ht="60" x14ac:dyDescent="0.25">
      <c r="A3403">
        <v>3401</v>
      </c>
      <c r="B3403" s="3" t="s">
        <v>3400</v>
      </c>
      <c r="C3403" s="9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f t="shared" si="312"/>
        <v>42223.723912037036</v>
      </c>
      <c r="K3403" s="14"/>
      <c r="L3403">
        <v>1436376146</v>
      </c>
      <c r="M3403" s="14">
        <f t="shared" si="313"/>
        <v>42193.723912037036</v>
      </c>
      <c r="N3403" s="10">
        <f t="shared" si="314"/>
        <v>2015</v>
      </c>
      <c r="O3403" t="b">
        <v>0</v>
      </c>
      <c r="P3403">
        <v>66</v>
      </c>
      <c r="Q3403" s="10">
        <f t="shared" si="311"/>
        <v>102</v>
      </c>
      <c r="R3403" s="10">
        <f t="shared" si="315"/>
        <v>44.76</v>
      </c>
      <c r="S3403" t="b">
        <v>1</v>
      </c>
      <c r="T3403" t="s">
        <v>8269</v>
      </c>
      <c r="U3403" s="12" t="s">
        <v>8310</v>
      </c>
      <c r="V3403" t="s">
        <v>8311</v>
      </c>
    </row>
    <row r="3404" spans="1:22" ht="45" x14ac:dyDescent="0.25">
      <c r="A3404">
        <v>3402</v>
      </c>
      <c r="B3404" s="3" t="s">
        <v>3401</v>
      </c>
      <c r="C3404" s="9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f t="shared" si="312"/>
        <v>42320.104861111111</v>
      </c>
      <c r="K3404" s="14"/>
      <c r="L3404">
        <v>1444747843</v>
      </c>
      <c r="M3404" s="14">
        <f t="shared" si="313"/>
        <v>42290.61855324074</v>
      </c>
      <c r="N3404" s="10">
        <f t="shared" si="314"/>
        <v>2015</v>
      </c>
      <c r="O3404" t="b">
        <v>0</v>
      </c>
      <c r="P3404">
        <v>165</v>
      </c>
      <c r="Q3404" s="10">
        <f t="shared" si="311"/>
        <v>110</v>
      </c>
      <c r="R3404" s="10">
        <f t="shared" si="315"/>
        <v>99.79</v>
      </c>
      <c r="S3404" t="b">
        <v>1</v>
      </c>
      <c r="T3404" t="s">
        <v>8269</v>
      </c>
      <c r="U3404" s="12" t="s">
        <v>8310</v>
      </c>
      <c r="V3404" t="s">
        <v>8311</v>
      </c>
    </row>
    <row r="3405" spans="1:22" ht="45" x14ac:dyDescent="0.25">
      <c r="A3405">
        <v>3403</v>
      </c>
      <c r="B3405" s="3" t="s">
        <v>3402</v>
      </c>
      <c r="C3405" s="9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f t="shared" si="312"/>
        <v>42180.462083333332</v>
      </c>
      <c r="K3405" s="14"/>
      <c r="L3405">
        <v>1432638324</v>
      </c>
      <c r="M3405" s="14">
        <f t="shared" si="313"/>
        <v>42150.462083333332</v>
      </c>
      <c r="N3405" s="10">
        <f t="shared" si="314"/>
        <v>2015</v>
      </c>
      <c r="O3405" t="b">
        <v>0</v>
      </c>
      <c r="P3405">
        <v>17</v>
      </c>
      <c r="Q3405" s="10">
        <f t="shared" si="311"/>
        <v>100</v>
      </c>
      <c r="R3405" s="10">
        <f t="shared" si="315"/>
        <v>117.65</v>
      </c>
      <c r="S3405" t="b">
        <v>1</v>
      </c>
      <c r="T3405" t="s">
        <v>8269</v>
      </c>
      <c r="U3405" s="12" t="s">
        <v>8310</v>
      </c>
      <c r="V3405" t="s">
        <v>8311</v>
      </c>
    </row>
    <row r="3406" spans="1:22" ht="60" x14ac:dyDescent="0.25">
      <c r="A3406">
        <v>3404</v>
      </c>
      <c r="B3406" s="3" t="s">
        <v>3403</v>
      </c>
      <c r="C3406" s="9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f t="shared" si="312"/>
        <v>42172.503495370373</v>
      </c>
      <c r="K3406" s="14"/>
      <c r="L3406">
        <v>1432814702</v>
      </c>
      <c r="M3406" s="14">
        <f t="shared" si="313"/>
        <v>42152.503495370373</v>
      </c>
      <c r="N3406" s="10">
        <f t="shared" si="314"/>
        <v>2015</v>
      </c>
      <c r="O3406" t="b">
        <v>0</v>
      </c>
      <c r="P3406">
        <v>3</v>
      </c>
      <c r="Q3406" s="10">
        <f t="shared" si="311"/>
        <v>122</v>
      </c>
      <c r="R3406" s="10">
        <f t="shared" si="315"/>
        <v>203.33</v>
      </c>
      <c r="S3406" t="b">
        <v>1</v>
      </c>
      <c r="T3406" t="s">
        <v>8269</v>
      </c>
      <c r="U3406" s="12" t="s">
        <v>8310</v>
      </c>
      <c r="V3406" t="s">
        <v>8311</v>
      </c>
    </row>
    <row r="3407" spans="1:22" ht="45" x14ac:dyDescent="0.25">
      <c r="A3407">
        <v>3405</v>
      </c>
      <c r="B3407" s="3" t="s">
        <v>3404</v>
      </c>
      <c r="C3407" s="9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f t="shared" si="312"/>
        <v>42430.999305555553</v>
      </c>
      <c r="K3407" s="14"/>
      <c r="L3407">
        <v>1455063886</v>
      </c>
      <c r="M3407" s="14">
        <f t="shared" si="313"/>
        <v>42410.017199074078</v>
      </c>
      <c r="N3407" s="10">
        <f t="shared" si="314"/>
        <v>2016</v>
      </c>
      <c r="O3407" t="b">
        <v>0</v>
      </c>
      <c r="P3407">
        <v>17</v>
      </c>
      <c r="Q3407" s="10">
        <f t="shared" si="311"/>
        <v>138</v>
      </c>
      <c r="R3407" s="10">
        <f t="shared" si="315"/>
        <v>28.32</v>
      </c>
      <c r="S3407" t="b">
        <v>1</v>
      </c>
      <c r="T3407" t="s">
        <v>8269</v>
      </c>
      <c r="U3407" s="12" t="s">
        <v>8310</v>
      </c>
      <c r="V3407" t="s">
        <v>8311</v>
      </c>
    </row>
    <row r="3408" spans="1:22" ht="45" x14ac:dyDescent="0.25">
      <c r="A3408">
        <v>3406</v>
      </c>
      <c r="B3408" s="3" t="s">
        <v>3405</v>
      </c>
      <c r="C3408" s="9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f t="shared" si="312"/>
        <v>41836.492777777778</v>
      </c>
      <c r="K3408" s="14"/>
      <c r="L3408">
        <v>1401623376</v>
      </c>
      <c r="M3408" s="14">
        <f t="shared" si="313"/>
        <v>41791.492777777778</v>
      </c>
      <c r="N3408" s="10">
        <f t="shared" si="314"/>
        <v>2014</v>
      </c>
      <c r="O3408" t="b">
        <v>0</v>
      </c>
      <c r="P3408">
        <v>91</v>
      </c>
      <c r="Q3408" s="10">
        <f t="shared" si="311"/>
        <v>100</v>
      </c>
      <c r="R3408" s="10">
        <f t="shared" si="315"/>
        <v>110.23</v>
      </c>
      <c r="S3408" t="b">
        <v>1</v>
      </c>
      <c r="T3408" t="s">
        <v>8269</v>
      </c>
      <c r="U3408" s="12" t="s">
        <v>8310</v>
      </c>
      <c r="V3408" t="s">
        <v>8311</v>
      </c>
    </row>
    <row r="3409" spans="1:22" ht="60" x14ac:dyDescent="0.25">
      <c r="A3409">
        <v>3407</v>
      </c>
      <c r="B3409" s="3" t="s">
        <v>3406</v>
      </c>
      <c r="C3409" s="9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f t="shared" si="312"/>
        <v>41826.422326388885</v>
      </c>
      <c r="K3409" s="14"/>
      <c r="L3409">
        <v>1402049289</v>
      </c>
      <c r="M3409" s="14">
        <f t="shared" si="313"/>
        <v>41796.422326388885</v>
      </c>
      <c r="N3409" s="10">
        <f t="shared" si="314"/>
        <v>2014</v>
      </c>
      <c r="O3409" t="b">
        <v>0</v>
      </c>
      <c r="P3409">
        <v>67</v>
      </c>
      <c r="Q3409" s="10">
        <f t="shared" si="311"/>
        <v>107</v>
      </c>
      <c r="R3409" s="10">
        <f t="shared" si="315"/>
        <v>31.97</v>
      </c>
      <c r="S3409" t="b">
        <v>1</v>
      </c>
      <c r="T3409" t="s">
        <v>8269</v>
      </c>
      <c r="U3409" s="12" t="s">
        <v>8310</v>
      </c>
      <c r="V3409" t="s">
        <v>8311</v>
      </c>
    </row>
    <row r="3410" spans="1:22" ht="45" x14ac:dyDescent="0.25">
      <c r="A3410">
        <v>3408</v>
      </c>
      <c r="B3410" s="3" t="s">
        <v>3407</v>
      </c>
      <c r="C3410" s="9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f t="shared" si="312"/>
        <v>41838.991944444446</v>
      </c>
      <c r="K3410" s="14"/>
      <c r="L3410">
        <v>1403135304</v>
      </c>
      <c r="M3410" s="14">
        <f t="shared" si="313"/>
        <v>41808.991944444446</v>
      </c>
      <c r="N3410" s="10">
        <f t="shared" si="314"/>
        <v>2014</v>
      </c>
      <c r="O3410" t="b">
        <v>0</v>
      </c>
      <c r="P3410">
        <v>18</v>
      </c>
      <c r="Q3410" s="10">
        <f t="shared" si="311"/>
        <v>211</v>
      </c>
      <c r="R3410" s="10">
        <f t="shared" si="315"/>
        <v>58.61</v>
      </c>
      <c r="S3410" t="b">
        <v>1</v>
      </c>
      <c r="T3410" t="s">
        <v>8269</v>
      </c>
      <c r="U3410" s="12" t="s">
        <v>8310</v>
      </c>
      <c r="V3410" t="s">
        <v>8311</v>
      </c>
    </row>
    <row r="3411" spans="1:22" ht="45" x14ac:dyDescent="0.25">
      <c r="A3411">
        <v>3409</v>
      </c>
      <c r="B3411" s="3" t="s">
        <v>3408</v>
      </c>
      <c r="C3411" s="9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f t="shared" si="312"/>
        <v>42582.873611111107</v>
      </c>
      <c r="K3411" s="14"/>
      <c r="L3411">
        <v>1466710358</v>
      </c>
      <c r="M3411" s="14">
        <f t="shared" si="313"/>
        <v>42544.814328703709</v>
      </c>
      <c r="N3411" s="10">
        <f t="shared" si="314"/>
        <v>2016</v>
      </c>
      <c r="O3411" t="b">
        <v>0</v>
      </c>
      <c r="P3411">
        <v>21</v>
      </c>
      <c r="Q3411" s="10">
        <f t="shared" si="311"/>
        <v>124</v>
      </c>
      <c r="R3411" s="10">
        <f t="shared" si="315"/>
        <v>29.43</v>
      </c>
      <c r="S3411" t="b">
        <v>1</v>
      </c>
      <c r="T3411" t="s">
        <v>8269</v>
      </c>
      <c r="U3411" s="12" t="s">
        <v>8310</v>
      </c>
      <c r="V3411" t="s">
        <v>8311</v>
      </c>
    </row>
    <row r="3412" spans="1:22" ht="60" x14ac:dyDescent="0.25">
      <c r="A3412">
        <v>3410</v>
      </c>
      <c r="B3412" s="3" t="s">
        <v>3409</v>
      </c>
      <c r="C3412" s="9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f t="shared" si="312"/>
        <v>42527.291666666672</v>
      </c>
      <c r="K3412" s="14"/>
      <c r="L3412">
        <v>1462841990</v>
      </c>
      <c r="M3412" s="14">
        <f t="shared" si="313"/>
        <v>42500.041550925926</v>
      </c>
      <c r="N3412" s="10">
        <f t="shared" si="314"/>
        <v>2016</v>
      </c>
      <c r="O3412" t="b">
        <v>0</v>
      </c>
      <c r="P3412">
        <v>40</v>
      </c>
      <c r="Q3412" s="10">
        <f t="shared" si="311"/>
        <v>109</v>
      </c>
      <c r="R3412" s="10">
        <f t="shared" si="315"/>
        <v>81.38</v>
      </c>
      <c r="S3412" t="b">
        <v>1</v>
      </c>
      <c r="T3412" t="s">
        <v>8269</v>
      </c>
      <c r="U3412" s="12" t="s">
        <v>8310</v>
      </c>
      <c r="V3412" t="s">
        <v>8311</v>
      </c>
    </row>
    <row r="3413" spans="1:22" ht="60" x14ac:dyDescent="0.25">
      <c r="A3413">
        <v>3411</v>
      </c>
      <c r="B3413" s="3" t="s">
        <v>3410</v>
      </c>
      <c r="C3413" s="9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f t="shared" si="312"/>
        <v>42285.022824074069</v>
      </c>
      <c r="K3413" s="14"/>
      <c r="L3413">
        <v>1442536372</v>
      </c>
      <c r="M3413" s="14">
        <f t="shared" si="313"/>
        <v>42265.022824074069</v>
      </c>
      <c r="N3413" s="10">
        <f t="shared" si="314"/>
        <v>2015</v>
      </c>
      <c r="O3413" t="b">
        <v>0</v>
      </c>
      <c r="P3413">
        <v>78</v>
      </c>
      <c r="Q3413" s="10">
        <f t="shared" si="311"/>
        <v>104</v>
      </c>
      <c r="R3413" s="10">
        <f t="shared" si="315"/>
        <v>199.17</v>
      </c>
      <c r="S3413" t="b">
        <v>1</v>
      </c>
      <c r="T3413" t="s">
        <v>8269</v>
      </c>
      <c r="U3413" s="12" t="s">
        <v>8310</v>
      </c>
      <c r="V3413" t="s">
        <v>8311</v>
      </c>
    </row>
    <row r="3414" spans="1:22" ht="45" x14ac:dyDescent="0.25">
      <c r="A3414">
        <v>3412</v>
      </c>
      <c r="B3414" s="3" t="s">
        <v>3411</v>
      </c>
      <c r="C3414" s="9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f t="shared" si="312"/>
        <v>41909.959050925929</v>
      </c>
      <c r="K3414" s="14"/>
      <c r="L3414">
        <v>1409266862</v>
      </c>
      <c r="M3414" s="14">
        <f t="shared" si="313"/>
        <v>41879.959050925929</v>
      </c>
      <c r="N3414" s="10">
        <f t="shared" si="314"/>
        <v>2014</v>
      </c>
      <c r="O3414" t="b">
        <v>0</v>
      </c>
      <c r="P3414">
        <v>26</v>
      </c>
      <c r="Q3414" s="10">
        <f t="shared" si="311"/>
        <v>100</v>
      </c>
      <c r="R3414" s="10">
        <f t="shared" si="315"/>
        <v>115.38</v>
      </c>
      <c r="S3414" t="b">
        <v>1</v>
      </c>
      <c r="T3414" t="s">
        <v>8269</v>
      </c>
      <c r="U3414" s="12" t="s">
        <v>8310</v>
      </c>
      <c r="V3414" t="s">
        <v>8311</v>
      </c>
    </row>
    <row r="3415" spans="1:22" ht="60" x14ac:dyDescent="0.25">
      <c r="A3415">
        <v>3413</v>
      </c>
      <c r="B3415" s="3" t="s">
        <v>3412</v>
      </c>
      <c r="C3415" s="9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f t="shared" si="312"/>
        <v>42063.207638888889</v>
      </c>
      <c r="K3415" s="14"/>
      <c r="L3415">
        <v>1424280938</v>
      </c>
      <c r="M3415" s="14">
        <f t="shared" si="313"/>
        <v>42053.733078703706</v>
      </c>
      <c r="N3415" s="10">
        <f t="shared" si="314"/>
        <v>2015</v>
      </c>
      <c r="O3415" t="b">
        <v>0</v>
      </c>
      <c r="P3415">
        <v>14</v>
      </c>
      <c r="Q3415" s="10">
        <f t="shared" si="311"/>
        <v>130</v>
      </c>
      <c r="R3415" s="10">
        <f t="shared" si="315"/>
        <v>46.43</v>
      </c>
      <c r="S3415" t="b">
        <v>1</v>
      </c>
      <c r="T3415" t="s">
        <v>8269</v>
      </c>
      <c r="U3415" s="12" t="s">
        <v>8310</v>
      </c>
      <c r="V3415" t="s">
        <v>8311</v>
      </c>
    </row>
    <row r="3416" spans="1:22" ht="45" x14ac:dyDescent="0.25">
      <c r="A3416">
        <v>3414</v>
      </c>
      <c r="B3416" s="3" t="s">
        <v>3413</v>
      </c>
      <c r="C3416" s="9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f t="shared" si="312"/>
        <v>42705.332638888889</v>
      </c>
      <c r="K3416" s="14"/>
      <c r="L3416">
        <v>1478030325</v>
      </c>
      <c r="M3416" s="14">
        <f t="shared" si="313"/>
        <v>42675.832465277781</v>
      </c>
      <c r="N3416" s="10">
        <f t="shared" si="314"/>
        <v>2016</v>
      </c>
      <c r="O3416" t="b">
        <v>0</v>
      </c>
      <c r="P3416">
        <v>44</v>
      </c>
      <c r="Q3416" s="10">
        <f t="shared" si="311"/>
        <v>104</v>
      </c>
      <c r="R3416" s="10">
        <f t="shared" si="315"/>
        <v>70.569999999999993</v>
      </c>
      <c r="S3416" t="b">
        <v>1</v>
      </c>
      <c r="T3416" t="s">
        <v>8269</v>
      </c>
      <c r="U3416" s="12" t="s">
        <v>8310</v>
      </c>
      <c r="V3416" t="s">
        <v>8311</v>
      </c>
    </row>
    <row r="3417" spans="1:22" ht="45" x14ac:dyDescent="0.25">
      <c r="A3417">
        <v>3415</v>
      </c>
      <c r="B3417" s="3" t="s">
        <v>3414</v>
      </c>
      <c r="C3417" s="9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f t="shared" si="312"/>
        <v>42477.979166666672</v>
      </c>
      <c r="K3417" s="14"/>
      <c r="L3417">
        <v>1459999656</v>
      </c>
      <c r="M3417" s="14">
        <f t="shared" si="313"/>
        <v>42467.144166666665</v>
      </c>
      <c r="N3417" s="10">
        <f t="shared" si="314"/>
        <v>2016</v>
      </c>
      <c r="O3417" t="b">
        <v>0</v>
      </c>
      <c r="P3417">
        <v>9</v>
      </c>
      <c r="Q3417" s="10">
        <f t="shared" si="311"/>
        <v>100</v>
      </c>
      <c r="R3417" s="10">
        <f t="shared" si="315"/>
        <v>22.22</v>
      </c>
      <c r="S3417" t="b">
        <v>1</v>
      </c>
      <c r="T3417" t="s">
        <v>8269</v>
      </c>
      <c r="U3417" s="12" t="s">
        <v>8310</v>
      </c>
      <c r="V3417" t="s">
        <v>8311</v>
      </c>
    </row>
    <row r="3418" spans="1:22" ht="60" x14ac:dyDescent="0.25">
      <c r="A3418">
        <v>3416</v>
      </c>
      <c r="B3418" s="3" t="s">
        <v>3415</v>
      </c>
      <c r="C3418" s="9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f t="shared" si="312"/>
        <v>42117.770833333328</v>
      </c>
      <c r="K3418" s="14"/>
      <c r="L3418">
        <v>1427363645</v>
      </c>
      <c r="M3418" s="14">
        <f t="shared" si="313"/>
        <v>42089.412557870368</v>
      </c>
      <c r="N3418" s="10">
        <f t="shared" si="314"/>
        <v>2015</v>
      </c>
      <c r="O3418" t="b">
        <v>0</v>
      </c>
      <c r="P3418">
        <v>30</v>
      </c>
      <c r="Q3418" s="10">
        <f t="shared" si="311"/>
        <v>120</v>
      </c>
      <c r="R3418" s="10">
        <f t="shared" si="315"/>
        <v>159.47</v>
      </c>
      <c r="S3418" t="b">
        <v>1</v>
      </c>
      <c r="T3418" t="s">
        <v>8269</v>
      </c>
      <c r="U3418" s="12" t="s">
        <v>8310</v>
      </c>
      <c r="V3418" t="s">
        <v>8311</v>
      </c>
    </row>
    <row r="3419" spans="1:22" ht="45" x14ac:dyDescent="0.25">
      <c r="A3419">
        <v>3417</v>
      </c>
      <c r="B3419" s="3" t="s">
        <v>3416</v>
      </c>
      <c r="C3419" s="9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f t="shared" si="312"/>
        <v>41938.029861111114</v>
      </c>
      <c r="K3419" s="14"/>
      <c r="L3419">
        <v>1410558948</v>
      </c>
      <c r="M3419" s="14">
        <f t="shared" si="313"/>
        <v>41894.91375</v>
      </c>
      <c r="N3419" s="10">
        <f t="shared" si="314"/>
        <v>2014</v>
      </c>
      <c r="O3419" t="b">
        <v>0</v>
      </c>
      <c r="P3419">
        <v>45</v>
      </c>
      <c r="Q3419" s="10">
        <f t="shared" si="311"/>
        <v>100</v>
      </c>
      <c r="R3419" s="10">
        <f t="shared" si="315"/>
        <v>37.78</v>
      </c>
      <c r="S3419" t="b">
        <v>1</v>
      </c>
      <c r="T3419" t="s">
        <v>8269</v>
      </c>
      <c r="U3419" s="12" t="s">
        <v>8310</v>
      </c>
      <c r="V3419" t="s">
        <v>8311</v>
      </c>
    </row>
    <row r="3420" spans="1:22" ht="60" x14ac:dyDescent="0.25">
      <c r="A3420">
        <v>3418</v>
      </c>
      <c r="B3420" s="3" t="s">
        <v>3417</v>
      </c>
      <c r="C3420" s="9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f t="shared" si="312"/>
        <v>41782.83457175926</v>
      </c>
      <c r="K3420" s="14"/>
      <c r="L3420">
        <v>1398283307</v>
      </c>
      <c r="M3420" s="14">
        <f t="shared" si="313"/>
        <v>41752.83457175926</v>
      </c>
      <c r="N3420" s="10">
        <f t="shared" si="314"/>
        <v>2014</v>
      </c>
      <c r="O3420" t="b">
        <v>0</v>
      </c>
      <c r="P3420">
        <v>56</v>
      </c>
      <c r="Q3420" s="10">
        <f t="shared" si="311"/>
        <v>101</v>
      </c>
      <c r="R3420" s="10">
        <f t="shared" si="315"/>
        <v>72.05</v>
      </c>
      <c r="S3420" t="b">
        <v>1</v>
      </c>
      <c r="T3420" t="s">
        <v>8269</v>
      </c>
      <c r="U3420" s="12" t="s">
        <v>8310</v>
      </c>
      <c r="V3420" t="s">
        <v>8311</v>
      </c>
    </row>
    <row r="3421" spans="1:22" ht="60" x14ac:dyDescent="0.25">
      <c r="A3421">
        <v>3419</v>
      </c>
      <c r="B3421" s="3" t="s">
        <v>3418</v>
      </c>
      <c r="C3421" s="9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f t="shared" si="312"/>
        <v>42466.895833333328</v>
      </c>
      <c r="K3421" s="14"/>
      <c r="L3421">
        <v>1458416585</v>
      </c>
      <c r="M3421" s="14">
        <f t="shared" si="313"/>
        <v>42448.821585648147</v>
      </c>
      <c r="N3421" s="10">
        <f t="shared" si="314"/>
        <v>2016</v>
      </c>
      <c r="O3421" t="b">
        <v>0</v>
      </c>
      <c r="P3421">
        <v>46</v>
      </c>
      <c r="Q3421" s="10">
        <f t="shared" si="311"/>
        <v>107</v>
      </c>
      <c r="R3421" s="10">
        <f t="shared" si="315"/>
        <v>63.7</v>
      </c>
      <c r="S3421" t="b">
        <v>1</v>
      </c>
      <c r="T3421" t="s">
        <v>8269</v>
      </c>
      <c r="U3421" s="12" t="s">
        <v>8310</v>
      </c>
      <c r="V3421" t="s">
        <v>8311</v>
      </c>
    </row>
    <row r="3422" spans="1:22" ht="45" x14ac:dyDescent="0.25">
      <c r="A3422">
        <v>3420</v>
      </c>
      <c r="B3422" s="3" t="s">
        <v>3419</v>
      </c>
      <c r="C3422" s="9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f t="shared" si="312"/>
        <v>42414</v>
      </c>
      <c r="K3422" s="14"/>
      <c r="L3422">
        <v>1454638202</v>
      </c>
      <c r="M3422" s="14">
        <f t="shared" si="313"/>
        <v>42405.090300925927</v>
      </c>
      <c r="N3422" s="10">
        <f t="shared" si="314"/>
        <v>2016</v>
      </c>
      <c r="O3422" t="b">
        <v>0</v>
      </c>
      <c r="P3422">
        <v>34</v>
      </c>
      <c r="Q3422" s="10">
        <f t="shared" si="311"/>
        <v>138</v>
      </c>
      <c r="R3422" s="10">
        <f t="shared" si="315"/>
        <v>28.41</v>
      </c>
      <c r="S3422" t="b">
        <v>1</v>
      </c>
      <c r="T3422" t="s">
        <v>8269</v>
      </c>
      <c r="U3422" s="12" t="s">
        <v>8310</v>
      </c>
      <c r="V3422" t="s">
        <v>8311</v>
      </c>
    </row>
    <row r="3423" spans="1:22" ht="45" x14ac:dyDescent="0.25">
      <c r="A3423">
        <v>3421</v>
      </c>
      <c r="B3423" s="3" t="s">
        <v>3420</v>
      </c>
      <c r="C3423" s="9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f t="shared" si="312"/>
        <v>42067.791238425925</v>
      </c>
      <c r="K3423" s="14"/>
      <c r="L3423">
        <v>1422903563</v>
      </c>
      <c r="M3423" s="14">
        <f t="shared" si="313"/>
        <v>42037.791238425925</v>
      </c>
      <c r="N3423" s="10">
        <f t="shared" si="314"/>
        <v>2015</v>
      </c>
      <c r="O3423" t="b">
        <v>0</v>
      </c>
      <c r="P3423">
        <v>98</v>
      </c>
      <c r="Q3423" s="10">
        <f t="shared" si="311"/>
        <v>101</v>
      </c>
      <c r="R3423" s="10">
        <f t="shared" si="315"/>
        <v>103.21</v>
      </c>
      <c r="S3423" t="b">
        <v>1</v>
      </c>
      <c r="T3423" t="s">
        <v>8269</v>
      </c>
      <c r="U3423" s="12" t="s">
        <v>8310</v>
      </c>
      <c r="V3423" t="s">
        <v>8311</v>
      </c>
    </row>
    <row r="3424" spans="1:22" ht="60" x14ac:dyDescent="0.25">
      <c r="A3424">
        <v>3422</v>
      </c>
      <c r="B3424" s="3" t="s">
        <v>3421</v>
      </c>
      <c r="C3424" s="9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f t="shared" si="312"/>
        <v>42352</v>
      </c>
      <c r="K3424" s="14"/>
      <c r="L3424">
        <v>1447594176</v>
      </c>
      <c r="M3424" s="14">
        <f t="shared" si="313"/>
        <v>42323.562222222223</v>
      </c>
      <c r="N3424" s="10">
        <f t="shared" si="314"/>
        <v>2015</v>
      </c>
      <c r="O3424" t="b">
        <v>0</v>
      </c>
      <c r="P3424">
        <v>46</v>
      </c>
      <c r="Q3424" s="10">
        <f t="shared" si="311"/>
        <v>109</v>
      </c>
      <c r="R3424" s="10">
        <f t="shared" si="315"/>
        <v>71.150000000000006</v>
      </c>
      <c r="S3424" t="b">
        <v>1</v>
      </c>
      <c r="T3424" t="s">
        <v>8269</v>
      </c>
      <c r="U3424" s="12" t="s">
        <v>8310</v>
      </c>
      <c r="V3424" t="s">
        <v>8311</v>
      </c>
    </row>
    <row r="3425" spans="1:22" ht="45" x14ac:dyDescent="0.25">
      <c r="A3425">
        <v>3423</v>
      </c>
      <c r="B3425" s="3" t="s">
        <v>3422</v>
      </c>
      <c r="C3425" s="9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f t="shared" si="312"/>
        <v>42118.911354166667</v>
      </c>
      <c r="K3425" s="14"/>
      <c r="L3425">
        <v>1427320341</v>
      </c>
      <c r="M3425" s="14">
        <f t="shared" si="313"/>
        <v>42088.911354166667</v>
      </c>
      <c r="N3425" s="10">
        <f t="shared" si="314"/>
        <v>2015</v>
      </c>
      <c r="O3425" t="b">
        <v>0</v>
      </c>
      <c r="P3425">
        <v>10</v>
      </c>
      <c r="Q3425" s="10">
        <f t="shared" si="311"/>
        <v>140</v>
      </c>
      <c r="R3425" s="10">
        <f t="shared" si="315"/>
        <v>35</v>
      </c>
      <c r="S3425" t="b">
        <v>1</v>
      </c>
      <c r="T3425" t="s">
        <v>8269</v>
      </c>
      <c r="U3425" s="12" t="s">
        <v>8310</v>
      </c>
      <c r="V3425" t="s">
        <v>8311</v>
      </c>
    </row>
    <row r="3426" spans="1:22" ht="60" x14ac:dyDescent="0.25">
      <c r="A3426">
        <v>3424</v>
      </c>
      <c r="B3426" s="3" t="s">
        <v>3423</v>
      </c>
      <c r="C3426" s="9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f t="shared" si="312"/>
        <v>42040.290972222225</v>
      </c>
      <c r="K3426" s="14"/>
      <c r="L3426">
        <v>1421252084</v>
      </c>
      <c r="M3426" s="14">
        <f t="shared" si="313"/>
        <v>42018.676898148144</v>
      </c>
      <c r="N3426" s="10">
        <f t="shared" si="314"/>
        <v>2015</v>
      </c>
      <c r="O3426" t="b">
        <v>0</v>
      </c>
      <c r="P3426">
        <v>76</v>
      </c>
      <c r="Q3426" s="10">
        <f t="shared" si="311"/>
        <v>104</v>
      </c>
      <c r="R3426" s="10">
        <f t="shared" si="315"/>
        <v>81.78</v>
      </c>
      <c r="S3426" t="b">
        <v>1</v>
      </c>
      <c r="T3426" t="s">
        <v>8269</v>
      </c>
      <c r="U3426" s="12" t="s">
        <v>8310</v>
      </c>
      <c r="V3426" t="s">
        <v>8311</v>
      </c>
    </row>
    <row r="3427" spans="1:22" ht="60" x14ac:dyDescent="0.25">
      <c r="A3427">
        <v>3425</v>
      </c>
      <c r="B3427" s="3" t="s">
        <v>3424</v>
      </c>
      <c r="C3427" s="9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f t="shared" si="312"/>
        <v>41916.617314814815</v>
      </c>
      <c r="K3427" s="14"/>
      <c r="L3427">
        <v>1409669336</v>
      </c>
      <c r="M3427" s="14">
        <f t="shared" si="313"/>
        <v>41884.617314814815</v>
      </c>
      <c r="N3427" s="10">
        <f t="shared" si="314"/>
        <v>2014</v>
      </c>
      <c r="O3427" t="b">
        <v>0</v>
      </c>
      <c r="P3427">
        <v>104</v>
      </c>
      <c r="Q3427" s="10">
        <f t="shared" si="311"/>
        <v>103</v>
      </c>
      <c r="R3427" s="10">
        <f t="shared" si="315"/>
        <v>297.02999999999997</v>
      </c>
      <c r="S3427" t="b">
        <v>1</v>
      </c>
      <c r="T3427" t="s">
        <v>8269</v>
      </c>
      <c r="U3427" s="12" t="s">
        <v>8310</v>
      </c>
      <c r="V3427" t="s">
        <v>8311</v>
      </c>
    </row>
    <row r="3428" spans="1:22" ht="45" x14ac:dyDescent="0.25">
      <c r="A3428">
        <v>3426</v>
      </c>
      <c r="B3428" s="3" t="s">
        <v>3425</v>
      </c>
      <c r="C3428" s="9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f t="shared" si="312"/>
        <v>41903.083333333336</v>
      </c>
      <c r="K3428" s="14"/>
      <c r="L3428">
        <v>1409620903</v>
      </c>
      <c r="M3428" s="14">
        <f t="shared" si="313"/>
        <v>41884.056747685187</v>
      </c>
      <c r="N3428" s="10">
        <f t="shared" si="314"/>
        <v>2014</v>
      </c>
      <c r="O3428" t="b">
        <v>0</v>
      </c>
      <c r="P3428">
        <v>87</v>
      </c>
      <c r="Q3428" s="10">
        <f t="shared" si="311"/>
        <v>108</v>
      </c>
      <c r="R3428" s="10">
        <f t="shared" si="315"/>
        <v>46.61</v>
      </c>
      <c r="S3428" t="b">
        <v>1</v>
      </c>
      <c r="T3428" t="s">
        <v>8269</v>
      </c>
      <c r="U3428" s="12" t="s">
        <v>8310</v>
      </c>
      <c r="V3428" t="s">
        <v>8311</v>
      </c>
    </row>
    <row r="3429" spans="1:22" ht="60" x14ac:dyDescent="0.25">
      <c r="A3429">
        <v>3427</v>
      </c>
      <c r="B3429" s="3" t="s">
        <v>3426</v>
      </c>
      <c r="C3429" s="9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f t="shared" si="312"/>
        <v>41822.645277777774</v>
      </c>
      <c r="K3429" s="14"/>
      <c r="L3429">
        <v>1401722952</v>
      </c>
      <c r="M3429" s="14">
        <f t="shared" si="313"/>
        <v>41792.645277777774</v>
      </c>
      <c r="N3429" s="10">
        <f t="shared" si="314"/>
        <v>2014</v>
      </c>
      <c r="O3429" t="b">
        <v>0</v>
      </c>
      <c r="P3429">
        <v>29</v>
      </c>
      <c r="Q3429" s="10">
        <f t="shared" si="311"/>
        <v>100</v>
      </c>
      <c r="R3429" s="10">
        <f t="shared" si="315"/>
        <v>51.72</v>
      </c>
      <c r="S3429" t="b">
        <v>1</v>
      </c>
      <c r="T3429" t="s">
        <v>8269</v>
      </c>
      <c r="U3429" s="12" t="s">
        <v>8310</v>
      </c>
      <c r="V3429" t="s">
        <v>8311</v>
      </c>
    </row>
    <row r="3430" spans="1:22" ht="60" x14ac:dyDescent="0.25">
      <c r="A3430">
        <v>3428</v>
      </c>
      <c r="B3430" s="3" t="s">
        <v>3427</v>
      </c>
      <c r="C3430" s="9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f t="shared" si="312"/>
        <v>42063.708333333328</v>
      </c>
      <c r="K3430" s="14"/>
      <c r="L3430">
        <v>1422983847</v>
      </c>
      <c r="M3430" s="14">
        <f t="shared" si="313"/>
        <v>42038.720451388886</v>
      </c>
      <c r="N3430" s="10">
        <f t="shared" si="314"/>
        <v>2015</v>
      </c>
      <c r="O3430" t="b">
        <v>0</v>
      </c>
      <c r="P3430">
        <v>51</v>
      </c>
      <c r="Q3430" s="10">
        <f t="shared" si="311"/>
        <v>103</v>
      </c>
      <c r="R3430" s="10">
        <f t="shared" si="315"/>
        <v>40.29</v>
      </c>
      <c r="S3430" t="b">
        <v>1</v>
      </c>
      <c r="T3430" t="s">
        <v>8269</v>
      </c>
      <c r="U3430" s="12" t="s">
        <v>8310</v>
      </c>
      <c r="V3430" t="s">
        <v>8311</v>
      </c>
    </row>
    <row r="3431" spans="1:22" ht="60" x14ac:dyDescent="0.25">
      <c r="A3431">
        <v>3429</v>
      </c>
      <c r="B3431" s="3" t="s">
        <v>3428</v>
      </c>
      <c r="C3431" s="9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f t="shared" si="312"/>
        <v>42676.021539351852</v>
      </c>
      <c r="K3431" s="14"/>
      <c r="L3431">
        <v>1476837061</v>
      </c>
      <c r="M3431" s="14">
        <f t="shared" si="313"/>
        <v>42662.021539351852</v>
      </c>
      <c r="N3431" s="10">
        <f t="shared" si="314"/>
        <v>2016</v>
      </c>
      <c r="O3431" t="b">
        <v>0</v>
      </c>
      <c r="P3431">
        <v>12</v>
      </c>
      <c r="Q3431" s="10">
        <f t="shared" si="311"/>
        <v>130</v>
      </c>
      <c r="R3431" s="10">
        <f t="shared" si="315"/>
        <v>16.25</v>
      </c>
      <c r="S3431" t="b">
        <v>1</v>
      </c>
      <c r="T3431" t="s">
        <v>8269</v>
      </c>
      <c r="U3431" s="12" t="s">
        <v>8310</v>
      </c>
      <c r="V3431" t="s">
        <v>8311</v>
      </c>
    </row>
    <row r="3432" spans="1:22" ht="60" x14ac:dyDescent="0.25">
      <c r="A3432">
        <v>3430</v>
      </c>
      <c r="B3432" s="3" t="s">
        <v>3429</v>
      </c>
      <c r="C3432" s="9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f t="shared" si="312"/>
        <v>41850.945613425924</v>
      </c>
      <c r="K3432" s="14"/>
      <c r="L3432">
        <v>1404168101</v>
      </c>
      <c r="M3432" s="14">
        <f t="shared" si="313"/>
        <v>41820.945613425924</v>
      </c>
      <c r="N3432" s="10">
        <f t="shared" si="314"/>
        <v>2014</v>
      </c>
      <c r="O3432" t="b">
        <v>0</v>
      </c>
      <c r="P3432">
        <v>72</v>
      </c>
      <c r="Q3432" s="10">
        <f t="shared" si="311"/>
        <v>109</v>
      </c>
      <c r="R3432" s="10">
        <f t="shared" si="315"/>
        <v>30.15</v>
      </c>
      <c r="S3432" t="b">
        <v>1</v>
      </c>
      <c r="T3432" t="s">
        <v>8269</v>
      </c>
      <c r="U3432" s="12" t="s">
        <v>8310</v>
      </c>
      <c r="V3432" t="s">
        <v>8311</v>
      </c>
    </row>
    <row r="3433" spans="1:22" ht="45" x14ac:dyDescent="0.25">
      <c r="A3433">
        <v>3431</v>
      </c>
      <c r="B3433" s="3" t="s">
        <v>3430</v>
      </c>
      <c r="C3433" s="9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f t="shared" si="312"/>
        <v>41869.730937500004</v>
      </c>
      <c r="K3433" s="14"/>
      <c r="L3433">
        <v>1405791153</v>
      </c>
      <c r="M3433" s="14">
        <f t="shared" si="313"/>
        <v>41839.730937500004</v>
      </c>
      <c r="N3433" s="10">
        <f t="shared" si="314"/>
        <v>2014</v>
      </c>
      <c r="O3433" t="b">
        <v>0</v>
      </c>
      <c r="P3433">
        <v>21</v>
      </c>
      <c r="Q3433" s="10">
        <f t="shared" si="311"/>
        <v>100</v>
      </c>
      <c r="R3433" s="10">
        <f t="shared" si="315"/>
        <v>95.24</v>
      </c>
      <c r="S3433" t="b">
        <v>1</v>
      </c>
      <c r="T3433" t="s">
        <v>8269</v>
      </c>
      <c r="U3433" s="12" t="s">
        <v>8310</v>
      </c>
      <c r="V3433" t="s">
        <v>8311</v>
      </c>
    </row>
    <row r="3434" spans="1:22" ht="45" x14ac:dyDescent="0.25">
      <c r="A3434">
        <v>3432</v>
      </c>
      <c r="B3434" s="3" t="s">
        <v>3431</v>
      </c>
      <c r="C3434" s="9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f t="shared" si="312"/>
        <v>42405.916666666672</v>
      </c>
      <c r="K3434" s="14"/>
      <c r="L3434">
        <v>1452520614</v>
      </c>
      <c r="M3434" s="14">
        <f t="shared" si="313"/>
        <v>42380.581180555557</v>
      </c>
      <c r="N3434" s="10">
        <f t="shared" si="314"/>
        <v>2016</v>
      </c>
      <c r="O3434" t="b">
        <v>0</v>
      </c>
      <c r="P3434">
        <v>42</v>
      </c>
      <c r="Q3434" s="10">
        <f t="shared" si="311"/>
        <v>110</v>
      </c>
      <c r="R3434" s="10">
        <f t="shared" si="315"/>
        <v>52.21</v>
      </c>
      <c r="S3434" t="b">
        <v>1</v>
      </c>
      <c r="T3434" t="s">
        <v>8269</v>
      </c>
      <c r="U3434" s="12" t="s">
        <v>8310</v>
      </c>
      <c r="V3434" t="s">
        <v>8311</v>
      </c>
    </row>
    <row r="3435" spans="1:22" ht="45" x14ac:dyDescent="0.25">
      <c r="A3435">
        <v>3433</v>
      </c>
      <c r="B3435" s="3" t="s">
        <v>3432</v>
      </c>
      <c r="C3435" s="9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f t="shared" si="312"/>
        <v>41807.125</v>
      </c>
      <c r="K3435" s="14"/>
      <c r="L3435">
        <v>1400290255</v>
      </c>
      <c r="M3435" s="14">
        <f t="shared" si="313"/>
        <v>41776.063136574077</v>
      </c>
      <c r="N3435" s="10">
        <f t="shared" si="314"/>
        <v>2014</v>
      </c>
      <c r="O3435" t="b">
        <v>0</v>
      </c>
      <c r="P3435">
        <v>71</v>
      </c>
      <c r="Q3435" s="10">
        <f t="shared" si="311"/>
        <v>100</v>
      </c>
      <c r="R3435" s="10">
        <f t="shared" si="315"/>
        <v>134.15</v>
      </c>
      <c r="S3435" t="b">
        <v>1</v>
      </c>
      <c r="T3435" t="s">
        <v>8269</v>
      </c>
      <c r="U3435" s="12" t="s">
        <v>8310</v>
      </c>
      <c r="V3435" t="s">
        <v>8311</v>
      </c>
    </row>
    <row r="3436" spans="1:22" ht="60" x14ac:dyDescent="0.25">
      <c r="A3436">
        <v>3434</v>
      </c>
      <c r="B3436" s="3" t="s">
        <v>3433</v>
      </c>
      <c r="C3436" s="9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f t="shared" si="312"/>
        <v>41830.380428240744</v>
      </c>
      <c r="K3436" s="14"/>
      <c r="L3436">
        <v>1402391269</v>
      </c>
      <c r="M3436" s="14">
        <f t="shared" si="313"/>
        <v>41800.380428240744</v>
      </c>
      <c r="N3436" s="10">
        <f t="shared" si="314"/>
        <v>2014</v>
      </c>
      <c r="O3436" t="b">
        <v>0</v>
      </c>
      <c r="P3436">
        <v>168</v>
      </c>
      <c r="Q3436" s="10">
        <f t="shared" si="311"/>
        <v>106</v>
      </c>
      <c r="R3436" s="10">
        <f t="shared" si="315"/>
        <v>62.83</v>
      </c>
      <c r="S3436" t="b">
        <v>1</v>
      </c>
      <c r="T3436" t="s">
        <v>8269</v>
      </c>
      <c r="U3436" s="12" t="s">
        <v>8310</v>
      </c>
      <c r="V3436" t="s">
        <v>8311</v>
      </c>
    </row>
    <row r="3437" spans="1:22" ht="60" x14ac:dyDescent="0.25">
      <c r="A3437">
        <v>3435</v>
      </c>
      <c r="B3437" s="3" t="s">
        <v>3434</v>
      </c>
      <c r="C3437" s="9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f t="shared" si="312"/>
        <v>42589.125</v>
      </c>
      <c r="K3437" s="14"/>
      <c r="L3437">
        <v>1469112493</v>
      </c>
      <c r="M3437" s="14">
        <f t="shared" si="313"/>
        <v>42572.61681712963</v>
      </c>
      <c r="N3437" s="10">
        <f t="shared" si="314"/>
        <v>2016</v>
      </c>
      <c r="O3437" t="b">
        <v>0</v>
      </c>
      <c r="P3437">
        <v>19</v>
      </c>
      <c r="Q3437" s="10">
        <f t="shared" si="311"/>
        <v>112</v>
      </c>
      <c r="R3437" s="10">
        <f t="shared" si="315"/>
        <v>58.95</v>
      </c>
      <c r="S3437" t="b">
        <v>1</v>
      </c>
      <c r="T3437" t="s">
        <v>8269</v>
      </c>
      <c r="U3437" s="12" t="s">
        <v>8310</v>
      </c>
      <c r="V3437" t="s">
        <v>8311</v>
      </c>
    </row>
    <row r="3438" spans="1:22" ht="60" x14ac:dyDescent="0.25">
      <c r="A3438">
        <v>3436</v>
      </c>
      <c r="B3438" s="3" t="s">
        <v>3435</v>
      </c>
      <c r="C3438" s="9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f t="shared" si="312"/>
        <v>41872.686111111114</v>
      </c>
      <c r="K3438" s="14"/>
      <c r="L3438">
        <v>1406811593</v>
      </c>
      <c r="M3438" s="14">
        <f t="shared" si="313"/>
        <v>41851.541585648149</v>
      </c>
      <c r="N3438" s="10">
        <f t="shared" si="314"/>
        <v>2014</v>
      </c>
      <c r="O3438" t="b">
        <v>0</v>
      </c>
      <c r="P3438">
        <v>37</v>
      </c>
      <c r="Q3438" s="10">
        <f t="shared" si="311"/>
        <v>106</v>
      </c>
      <c r="R3438" s="10">
        <f t="shared" si="315"/>
        <v>143.11000000000001</v>
      </c>
      <c r="S3438" t="b">
        <v>1</v>
      </c>
      <c r="T3438" t="s">
        <v>8269</v>
      </c>
      <c r="U3438" s="12" t="s">
        <v>8310</v>
      </c>
      <c r="V3438" t="s">
        <v>8311</v>
      </c>
    </row>
    <row r="3439" spans="1:22" ht="60" x14ac:dyDescent="0.25">
      <c r="A3439">
        <v>3437</v>
      </c>
      <c r="B3439" s="3" t="s">
        <v>3436</v>
      </c>
      <c r="C3439" s="9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f t="shared" si="312"/>
        <v>42235.710879629631</v>
      </c>
      <c r="K3439" s="14"/>
      <c r="L3439">
        <v>1437411820</v>
      </c>
      <c r="M3439" s="14">
        <f t="shared" si="313"/>
        <v>42205.710879629631</v>
      </c>
      <c r="N3439" s="10">
        <f t="shared" si="314"/>
        <v>2015</v>
      </c>
      <c r="O3439" t="b">
        <v>0</v>
      </c>
      <c r="P3439">
        <v>36</v>
      </c>
      <c r="Q3439" s="10">
        <f t="shared" si="311"/>
        <v>101</v>
      </c>
      <c r="R3439" s="10">
        <f t="shared" si="315"/>
        <v>84.17</v>
      </c>
      <c r="S3439" t="b">
        <v>1</v>
      </c>
      <c r="T3439" t="s">
        <v>8269</v>
      </c>
      <c r="U3439" s="12" t="s">
        <v>8310</v>
      </c>
      <c r="V3439" t="s">
        <v>8311</v>
      </c>
    </row>
    <row r="3440" spans="1:22" ht="60" x14ac:dyDescent="0.25">
      <c r="A3440">
        <v>3438</v>
      </c>
      <c r="B3440" s="3" t="s">
        <v>3437</v>
      </c>
      <c r="C3440" s="9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f t="shared" si="312"/>
        <v>42126.875</v>
      </c>
      <c r="K3440" s="14"/>
      <c r="L3440">
        <v>1428358567</v>
      </c>
      <c r="M3440" s="14">
        <f t="shared" si="313"/>
        <v>42100.927858796291</v>
      </c>
      <c r="N3440" s="10">
        <f t="shared" si="314"/>
        <v>2015</v>
      </c>
      <c r="O3440" t="b">
        <v>0</v>
      </c>
      <c r="P3440">
        <v>14</v>
      </c>
      <c r="Q3440" s="10">
        <f t="shared" si="311"/>
        <v>104</v>
      </c>
      <c r="R3440" s="10">
        <f t="shared" si="315"/>
        <v>186.07</v>
      </c>
      <c r="S3440" t="b">
        <v>1</v>
      </c>
      <c r="T3440" t="s">
        <v>8269</v>
      </c>
      <c r="U3440" s="12" t="s">
        <v>8310</v>
      </c>
      <c r="V3440" t="s">
        <v>8311</v>
      </c>
    </row>
    <row r="3441" spans="1:22" ht="30" x14ac:dyDescent="0.25">
      <c r="A3441">
        <v>3439</v>
      </c>
      <c r="B3441" s="3" t="s">
        <v>3438</v>
      </c>
      <c r="C3441" s="9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f t="shared" si="312"/>
        <v>42388.207638888889</v>
      </c>
      <c r="K3441" s="14"/>
      <c r="L3441">
        <v>1452030730</v>
      </c>
      <c r="M3441" s="14">
        <f t="shared" si="313"/>
        <v>42374.911226851851</v>
      </c>
      <c r="N3441" s="10">
        <f t="shared" si="314"/>
        <v>2016</v>
      </c>
      <c r="O3441" t="b">
        <v>0</v>
      </c>
      <c r="P3441">
        <v>18</v>
      </c>
      <c r="Q3441" s="10">
        <f t="shared" si="311"/>
        <v>135</v>
      </c>
      <c r="R3441" s="10">
        <f t="shared" si="315"/>
        <v>89.79</v>
      </c>
      <c r="S3441" t="b">
        <v>1</v>
      </c>
      <c r="T3441" t="s">
        <v>8269</v>
      </c>
      <c r="U3441" s="12" t="s">
        <v>8310</v>
      </c>
      <c r="V3441" t="s">
        <v>8311</v>
      </c>
    </row>
    <row r="3442" spans="1:22" ht="60" x14ac:dyDescent="0.25">
      <c r="A3442">
        <v>3440</v>
      </c>
      <c r="B3442" s="3" t="s">
        <v>3439</v>
      </c>
      <c r="C3442" s="9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f t="shared" si="312"/>
        <v>41831.677083333336</v>
      </c>
      <c r="K3442" s="14"/>
      <c r="L3442">
        <v>1403146628</v>
      </c>
      <c r="M3442" s="14">
        <f t="shared" si="313"/>
        <v>41809.12300925926</v>
      </c>
      <c r="N3442" s="10">
        <f t="shared" si="314"/>
        <v>2014</v>
      </c>
      <c r="O3442" t="b">
        <v>0</v>
      </c>
      <c r="P3442">
        <v>82</v>
      </c>
      <c r="Q3442" s="10">
        <f t="shared" si="311"/>
        <v>105</v>
      </c>
      <c r="R3442" s="10">
        <f t="shared" si="315"/>
        <v>64.16</v>
      </c>
      <c r="S3442" t="b">
        <v>1</v>
      </c>
      <c r="T3442" t="s">
        <v>8269</v>
      </c>
      <c r="U3442" s="12" t="s">
        <v>8310</v>
      </c>
      <c r="V3442" t="s">
        <v>8311</v>
      </c>
    </row>
    <row r="3443" spans="1:22" ht="60" x14ac:dyDescent="0.25">
      <c r="A3443">
        <v>3441</v>
      </c>
      <c r="B3443" s="3" t="s">
        <v>3440</v>
      </c>
      <c r="C3443" s="9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f t="shared" si="312"/>
        <v>42321.845138888893</v>
      </c>
      <c r="K3443" s="14"/>
      <c r="L3443">
        <v>1445077121</v>
      </c>
      <c r="M3443" s="14">
        <f t="shared" si="313"/>
        <v>42294.429641203707</v>
      </c>
      <c r="N3443" s="10">
        <f t="shared" si="314"/>
        <v>2015</v>
      </c>
      <c r="O3443" t="b">
        <v>0</v>
      </c>
      <c r="P3443">
        <v>43</v>
      </c>
      <c r="Q3443" s="10">
        <f t="shared" si="311"/>
        <v>103</v>
      </c>
      <c r="R3443" s="10">
        <f t="shared" si="315"/>
        <v>59.65</v>
      </c>
      <c r="S3443" t="b">
        <v>1</v>
      </c>
      <c r="T3443" t="s">
        <v>8269</v>
      </c>
      <c r="U3443" s="12" t="s">
        <v>8310</v>
      </c>
      <c r="V3443" t="s">
        <v>8311</v>
      </c>
    </row>
    <row r="3444" spans="1:22" ht="60" x14ac:dyDescent="0.25">
      <c r="A3444">
        <v>3442</v>
      </c>
      <c r="B3444" s="3" t="s">
        <v>3441</v>
      </c>
      <c r="C3444" s="9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f t="shared" si="312"/>
        <v>42154.841111111105</v>
      </c>
      <c r="K3444" s="14"/>
      <c r="L3444">
        <v>1430424672</v>
      </c>
      <c r="M3444" s="14">
        <f t="shared" si="313"/>
        <v>42124.841111111105</v>
      </c>
      <c r="N3444" s="10">
        <f t="shared" si="314"/>
        <v>2015</v>
      </c>
      <c r="O3444" t="b">
        <v>0</v>
      </c>
      <c r="P3444">
        <v>8</v>
      </c>
      <c r="Q3444" s="10">
        <f t="shared" si="311"/>
        <v>100</v>
      </c>
      <c r="R3444" s="10">
        <f t="shared" si="315"/>
        <v>31.25</v>
      </c>
      <c r="S3444" t="b">
        <v>1</v>
      </c>
      <c r="T3444" t="s">
        <v>8269</v>
      </c>
      <c r="U3444" s="12" t="s">
        <v>8310</v>
      </c>
      <c r="V3444" t="s">
        <v>8311</v>
      </c>
    </row>
    <row r="3445" spans="1:22" ht="60" x14ac:dyDescent="0.25">
      <c r="A3445">
        <v>3443</v>
      </c>
      <c r="B3445" s="3" t="s">
        <v>3442</v>
      </c>
      <c r="C3445" s="9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f t="shared" si="312"/>
        <v>41891.524837962963</v>
      </c>
      <c r="K3445" s="14"/>
      <c r="L3445">
        <v>1407674146</v>
      </c>
      <c r="M3445" s="14">
        <f t="shared" si="313"/>
        <v>41861.524837962963</v>
      </c>
      <c r="N3445" s="10">
        <f t="shared" si="314"/>
        <v>2014</v>
      </c>
      <c r="O3445" t="b">
        <v>0</v>
      </c>
      <c r="P3445">
        <v>45</v>
      </c>
      <c r="Q3445" s="10">
        <f t="shared" si="311"/>
        <v>186</v>
      </c>
      <c r="R3445" s="10">
        <f t="shared" si="315"/>
        <v>41.22</v>
      </c>
      <c r="S3445" t="b">
        <v>1</v>
      </c>
      <c r="T3445" t="s">
        <v>8269</v>
      </c>
      <c r="U3445" s="12" t="s">
        <v>8310</v>
      </c>
      <c r="V3445" t="s">
        <v>8311</v>
      </c>
    </row>
    <row r="3446" spans="1:22" ht="60" x14ac:dyDescent="0.25">
      <c r="A3446">
        <v>3444</v>
      </c>
      <c r="B3446" s="3" t="s">
        <v>3443</v>
      </c>
      <c r="C3446" s="9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f t="shared" si="312"/>
        <v>42529.582638888889</v>
      </c>
      <c r="K3446" s="14"/>
      <c r="L3446">
        <v>1464677986</v>
      </c>
      <c r="M3446" s="14">
        <f t="shared" si="313"/>
        <v>42521.291504629626</v>
      </c>
      <c r="N3446" s="10">
        <f t="shared" si="314"/>
        <v>2016</v>
      </c>
      <c r="O3446" t="b">
        <v>0</v>
      </c>
      <c r="P3446">
        <v>20</v>
      </c>
      <c r="Q3446" s="10">
        <f t="shared" si="311"/>
        <v>289</v>
      </c>
      <c r="R3446" s="10">
        <f t="shared" si="315"/>
        <v>43.35</v>
      </c>
      <c r="S3446" t="b">
        <v>1</v>
      </c>
      <c r="T3446" t="s">
        <v>8269</v>
      </c>
      <c r="U3446" s="12" t="s">
        <v>8310</v>
      </c>
      <c r="V3446" t="s">
        <v>8311</v>
      </c>
    </row>
    <row r="3447" spans="1:22" ht="45" x14ac:dyDescent="0.25">
      <c r="A3447">
        <v>3445</v>
      </c>
      <c r="B3447" s="3" t="s">
        <v>3444</v>
      </c>
      <c r="C3447" s="9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f t="shared" si="312"/>
        <v>42300.530509259261</v>
      </c>
      <c r="K3447" s="14"/>
      <c r="L3447">
        <v>1443185036</v>
      </c>
      <c r="M3447" s="14">
        <f t="shared" si="313"/>
        <v>42272.530509259261</v>
      </c>
      <c r="N3447" s="10">
        <f t="shared" si="314"/>
        <v>2015</v>
      </c>
      <c r="O3447" t="b">
        <v>0</v>
      </c>
      <c r="P3447">
        <v>31</v>
      </c>
      <c r="Q3447" s="10">
        <f t="shared" si="311"/>
        <v>100</v>
      </c>
      <c r="R3447" s="10">
        <f t="shared" si="315"/>
        <v>64.52</v>
      </c>
      <c r="S3447" t="b">
        <v>1</v>
      </c>
      <c r="T3447" t="s">
        <v>8269</v>
      </c>
      <c r="U3447" s="12" t="s">
        <v>8310</v>
      </c>
      <c r="V3447" t="s">
        <v>8311</v>
      </c>
    </row>
    <row r="3448" spans="1:22" ht="60" x14ac:dyDescent="0.25">
      <c r="A3448">
        <v>3446</v>
      </c>
      <c r="B3448" s="3" t="s">
        <v>3445</v>
      </c>
      <c r="C3448" s="9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f t="shared" si="312"/>
        <v>42040.513888888891</v>
      </c>
      <c r="K3448" s="14"/>
      <c r="L3448">
        <v>1421092725</v>
      </c>
      <c r="M3448" s="14">
        <f t="shared" si="313"/>
        <v>42016.832465277781</v>
      </c>
      <c r="N3448" s="10">
        <f t="shared" si="314"/>
        <v>2015</v>
      </c>
      <c r="O3448" t="b">
        <v>0</v>
      </c>
      <c r="P3448">
        <v>25</v>
      </c>
      <c r="Q3448" s="10">
        <f t="shared" si="311"/>
        <v>108</v>
      </c>
      <c r="R3448" s="10">
        <f t="shared" si="315"/>
        <v>43.28</v>
      </c>
      <c r="S3448" t="b">
        <v>1</v>
      </c>
      <c r="T3448" t="s">
        <v>8269</v>
      </c>
      <c r="U3448" s="12" t="s">
        <v>8310</v>
      </c>
      <c r="V3448" t="s">
        <v>8311</v>
      </c>
    </row>
    <row r="3449" spans="1:22" ht="30" x14ac:dyDescent="0.25">
      <c r="A3449">
        <v>3447</v>
      </c>
      <c r="B3449" s="3" t="s">
        <v>3446</v>
      </c>
      <c r="C3449" s="9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f t="shared" si="312"/>
        <v>42447.847361111111</v>
      </c>
      <c r="K3449" s="14"/>
      <c r="L3449">
        <v>1454448012</v>
      </c>
      <c r="M3449" s="14">
        <f t="shared" si="313"/>
        <v>42402.889027777783</v>
      </c>
      <c r="N3449" s="10">
        <f t="shared" si="314"/>
        <v>2016</v>
      </c>
      <c r="O3449" t="b">
        <v>0</v>
      </c>
      <c r="P3449">
        <v>14</v>
      </c>
      <c r="Q3449" s="10">
        <f t="shared" si="311"/>
        <v>108</v>
      </c>
      <c r="R3449" s="10">
        <f t="shared" si="315"/>
        <v>77</v>
      </c>
      <c r="S3449" t="b">
        <v>1</v>
      </c>
      <c r="T3449" t="s">
        <v>8269</v>
      </c>
      <c r="U3449" s="12" t="s">
        <v>8310</v>
      </c>
      <c r="V3449" t="s">
        <v>8311</v>
      </c>
    </row>
    <row r="3450" spans="1:22" ht="45" x14ac:dyDescent="0.25">
      <c r="A3450">
        <v>3448</v>
      </c>
      <c r="B3450" s="3" t="s">
        <v>3447</v>
      </c>
      <c r="C3450" s="9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f t="shared" si="312"/>
        <v>41990.119085648148</v>
      </c>
      <c r="K3450" s="14"/>
      <c r="L3450">
        <v>1416192689</v>
      </c>
      <c r="M3450" s="14">
        <f t="shared" si="313"/>
        <v>41960.119085648148</v>
      </c>
      <c r="N3450" s="10">
        <f t="shared" si="314"/>
        <v>2014</v>
      </c>
      <c r="O3450" t="b">
        <v>0</v>
      </c>
      <c r="P3450">
        <v>45</v>
      </c>
      <c r="Q3450" s="10">
        <f t="shared" si="311"/>
        <v>110</v>
      </c>
      <c r="R3450" s="10">
        <f t="shared" si="315"/>
        <v>51.22</v>
      </c>
      <c r="S3450" t="b">
        <v>1</v>
      </c>
      <c r="T3450" t="s">
        <v>8269</v>
      </c>
      <c r="U3450" s="12" t="s">
        <v>8310</v>
      </c>
      <c r="V3450" t="s">
        <v>8311</v>
      </c>
    </row>
    <row r="3451" spans="1:22" ht="45" x14ac:dyDescent="0.25">
      <c r="A3451">
        <v>3449</v>
      </c>
      <c r="B3451" s="3" t="s">
        <v>3448</v>
      </c>
      <c r="C3451" s="9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f t="shared" si="312"/>
        <v>42560.166666666672</v>
      </c>
      <c r="K3451" s="14"/>
      <c r="L3451">
        <v>1465607738</v>
      </c>
      <c r="M3451" s="14">
        <f t="shared" si="313"/>
        <v>42532.052523148144</v>
      </c>
      <c r="N3451" s="10">
        <f t="shared" si="314"/>
        <v>2016</v>
      </c>
      <c r="O3451" t="b">
        <v>0</v>
      </c>
      <c r="P3451">
        <v>20</v>
      </c>
      <c r="Q3451" s="10">
        <f t="shared" si="311"/>
        <v>171</v>
      </c>
      <c r="R3451" s="10">
        <f t="shared" si="315"/>
        <v>68.25</v>
      </c>
      <c r="S3451" t="b">
        <v>1</v>
      </c>
      <c r="T3451" t="s">
        <v>8269</v>
      </c>
      <c r="U3451" s="12" t="s">
        <v>8310</v>
      </c>
      <c r="V3451" t="s">
        <v>8311</v>
      </c>
    </row>
    <row r="3452" spans="1:22" ht="60" x14ac:dyDescent="0.25">
      <c r="A3452">
        <v>3450</v>
      </c>
      <c r="B3452" s="3" t="s">
        <v>3449</v>
      </c>
      <c r="C3452" s="9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f t="shared" si="312"/>
        <v>42096.662858796291</v>
      </c>
      <c r="K3452" s="14"/>
      <c r="L3452">
        <v>1422809671</v>
      </c>
      <c r="M3452" s="14">
        <f t="shared" si="313"/>
        <v>42036.704525462963</v>
      </c>
      <c r="N3452" s="10">
        <f t="shared" si="314"/>
        <v>2015</v>
      </c>
      <c r="O3452" t="b">
        <v>0</v>
      </c>
      <c r="P3452">
        <v>39</v>
      </c>
      <c r="Q3452" s="10">
        <f t="shared" si="311"/>
        <v>152</v>
      </c>
      <c r="R3452" s="10">
        <f t="shared" si="315"/>
        <v>19.489999999999998</v>
      </c>
      <c r="S3452" t="b">
        <v>1</v>
      </c>
      <c r="T3452" t="s">
        <v>8269</v>
      </c>
      <c r="U3452" s="12" t="s">
        <v>8310</v>
      </c>
      <c r="V3452" t="s">
        <v>8311</v>
      </c>
    </row>
    <row r="3453" spans="1:22" ht="60" x14ac:dyDescent="0.25">
      <c r="A3453">
        <v>3451</v>
      </c>
      <c r="B3453" s="3" t="s">
        <v>3450</v>
      </c>
      <c r="C3453" s="9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f t="shared" si="312"/>
        <v>42115.723692129628</v>
      </c>
      <c r="K3453" s="14"/>
      <c r="L3453">
        <v>1427304127</v>
      </c>
      <c r="M3453" s="14">
        <f t="shared" si="313"/>
        <v>42088.723692129628</v>
      </c>
      <c r="N3453" s="10">
        <f t="shared" si="314"/>
        <v>2015</v>
      </c>
      <c r="O3453" t="b">
        <v>0</v>
      </c>
      <c r="P3453">
        <v>16</v>
      </c>
      <c r="Q3453" s="10">
        <f t="shared" si="311"/>
        <v>101</v>
      </c>
      <c r="R3453" s="10">
        <f t="shared" si="315"/>
        <v>41.13</v>
      </c>
      <c r="S3453" t="b">
        <v>1</v>
      </c>
      <c r="T3453" t="s">
        <v>8269</v>
      </c>
      <c r="U3453" s="12" t="s">
        <v>8310</v>
      </c>
      <c r="V3453" t="s">
        <v>8311</v>
      </c>
    </row>
    <row r="3454" spans="1:22" ht="60" x14ac:dyDescent="0.25">
      <c r="A3454">
        <v>3452</v>
      </c>
      <c r="B3454" s="3" t="s">
        <v>3451</v>
      </c>
      <c r="C3454" s="9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f t="shared" si="312"/>
        <v>41843.165972222225</v>
      </c>
      <c r="K3454" s="14"/>
      <c r="L3454">
        <v>1404141626</v>
      </c>
      <c r="M3454" s="14">
        <f t="shared" si="313"/>
        <v>41820.639189814814</v>
      </c>
      <c r="N3454" s="10">
        <f t="shared" si="314"/>
        <v>2014</v>
      </c>
      <c r="O3454" t="b">
        <v>0</v>
      </c>
      <c r="P3454">
        <v>37</v>
      </c>
      <c r="Q3454" s="10">
        <f t="shared" si="311"/>
        <v>153</v>
      </c>
      <c r="R3454" s="10">
        <f t="shared" si="315"/>
        <v>41.41</v>
      </c>
      <c r="S3454" t="b">
        <v>1</v>
      </c>
      <c r="T3454" t="s">
        <v>8269</v>
      </c>
      <c r="U3454" s="12" t="s">
        <v>8310</v>
      </c>
      <c r="V3454" t="s">
        <v>8311</v>
      </c>
    </row>
    <row r="3455" spans="1:22" ht="45" x14ac:dyDescent="0.25">
      <c r="A3455">
        <v>3453</v>
      </c>
      <c r="B3455" s="3" t="s">
        <v>3452</v>
      </c>
      <c r="C3455" s="9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f t="shared" si="312"/>
        <v>42595.97865740741</v>
      </c>
      <c r="K3455" s="14"/>
      <c r="L3455">
        <v>1465946956</v>
      </c>
      <c r="M3455" s="14">
        <f t="shared" si="313"/>
        <v>42535.97865740741</v>
      </c>
      <c r="N3455" s="10">
        <f t="shared" si="314"/>
        <v>2016</v>
      </c>
      <c r="O3455" t="b">
        <v>0</v>
      </c>
      <c r="P3455">
        <v>14</v>
      </c>
      <c r="Q3455" s="10">
        <f t="shared" si="311"/>
        <v>128</v>
      </c>
      <c r="R3455" s="10">
        <f t="shared" si="315"/>
        <v>27.5</v>
      </c>
      <c r="S3455" t="b">
        <v>1</v>
      </c>
      <c r="T3455" t="s">
        <v>8269</v>
      </c>
      <c r="U3455" s="12" t="s">
        <v>8310</v>
      </c>
      <c r="V3455" t="s">
        <v>8311</v>
      </c>
    </row>
    <row r="3456" spans="1:22" ht="60" x14ac:dyDescent="0.25">
      <c r="A3456">
        <v>3454</v>
      </c>
      <c r="B3456" s="3" t="s">
        <v>3453</v>
      </c>
      <c r="C3456" s="9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f t="shared" si="312"/>
        <v>41851.698599537034</v>
      </c>
      <c r="K3456" s="14"/>
      <c r="L3456">
        <v>1404233159</v>
      </c>
      <c r="M3456" s="14">
        <f t="shared" si="313"/>
        <v>41821.698599537034</v>
      </c>
      <c r="N3456" s="10">
        <f t="shared" si="314"/>
        <v>2014</v>
      </c>
      <c r="O3456" t="b">
        <v>0</v>
      </c>
      <c r="P3456">
        <v>21</v>
      </c>
      <c r="Q3456" s="10">
        <f t="shared" si="311"/>
        <v>101</v>
      </c>
      <c r="R3456" s="10">
        <f t="shared" si="315"/>
        <v>33.57</v>
      </c>
      <c r="S3456" t="b">
        <v>1</v>
      </c>
      <c r="T3456" t="s">
        <v>8269</v>
      </c>
      <c r="U3456" s="12" t="s">
        <v>8310</v>
      </c>
      <c r="V3456" t="s">
        <v>8311</v>
      </c>
    </row>
    <row r="3457" spans="1:22" ht="60" x14ac:dyDescent="0.25">
      <c r="A3457">
        <v>3455</v>
      </c>
      <c r="B3457" s="3" t="s">
        <v>3454</v>
      </c>
      <c r="C3457" s="9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f t="shared" si="312"/>
        <v>42656.7503125</v>
      </c>
      <c r="K3457" s="14"/>
      <c r="L3457">
        <v>1473789627</v>
      </c>
      <c r="M3457" s="14">
        <f t="shared" si="313"/>
        <v>42626.7503125</v>
      </c>
      <c r="N3457" s="10">
        <f t="shared" si="314"/>
        <v>2016</v>
      </c>
      <c r="O3457" t="b">
        <v>0</v>
      </c>
      <c r="P3457">
        <v>69</v>
      </c>
      <c r="Q3457" s="10">
        <f t="shared" si="311"/>
        <v>101</v>
      </c>
      <c r="R3457" s="10">
        <f t="shared" si="315"/>
        <v>145.87</v>
      </c>
      <c r="S3457" t="b">
        <v>1</v>
      </c>
      <c r="T3457" t="s">
        <v>8269</v>
      </c>
      <c r="U3457" s="12" t="s">
        <v>8310</v>
      </c>
      <c r="V3457" t="s">
        <v>8311</v>
      </c>
    </row>
    <row r="3458" spans="1:22" ht="60" x14ac:dyDescent="0.25">
      <c r="A3458">
        <v>3456</v>
      </c>
      <c r="B3458" s="3" t="s">
        <v>3455</v>
      </c>
      <c r="C3458" s="9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f t="shared" si="312"/>
        <v>41852.290972222225</v>
      </c>
      <c r="K3458" s="14"/>
      <c r="L3458">
        <v>1404190567</v>
      </c>
      <c r="M3458" s="14">
        <f t="shared" si="313"/>
        <v>41821.205636574072</v>
      </c>
      <c r="N3458" s="10">
        <f t="shared" si="314"/>
        <v>2014</v>
      </c>
      <c r="O3458" t="b">
        <v>0</v>
      </c>
      <c r="P3458">
        <v>16</v>
      </c>
      <c r="Q3458" s="10">
        <f t="shared" ref="Q3458:Q3521" si="316">ROUND(E3458/D3458*100,0)</f>
        <v>191</v>
      </c>
      <c r="R3458" s="10">
        <f t="shared" si="315"/>
        <v>358.69</v>
      </c>
      <c r="S3458" t="b">
        <v>1</v>
      </c>
      <c r="T3458" t="s">
        <v>8269</v>
      </c>
      <c r="U3458" s="12" t="s">
        <v>8310</v>
      </c>
      <c r="V3458" t="s">
        <v>8311</v>
      </c>
    </row>
    <row r="3459" spans="1:22" ht="30" x14ac:dyDescent="0.25">
      <c r="A3459">
        <v>3457</v>
      </c>
      <c r="B3459" s="3" t="s">
        <v>3456</v>
      </c>
      <c r="C3459" s="9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f t="shared" ref="J3459:J3522" si="317">(((I3459/60)/60/24)+DATE(1970,1,1))</f>
        <v>42047.249305555553</v>
      </c>
      <c r="K3459" s="14"/>
      <c r="L3459">
        <v>1421081857</v>
      </c>
      <c r="M3459" s="14">
        <f t="shared" ref="M3459:M3522" si="318">(((L3459/60)/60/24)+DATE(1970,1,1))</f>
        <v>42016.706678240742</v>
      </c>
      <c r="N3459" s="10">
        <f t="shared" ref="N3459:N3522" si="319">YEAR(M3459)</f>
        <v>2015</v>
      </c>
      <c r="O3459" t="b">
        <v>0</v>
      </c>
      <c r="P3459">
        <v>55</v>
      </c>
      <c r="Q3459" s="10">
        <f t="shared" si="316"/>
        <v>140</v>
      </c>
      <c r="R3459" s="10">
        <f t="shared" ref="R3459:R3522" si="320">IFERROR(ROUND(E3459/P3459,2),0)</f>
        <v>50.98</v>
      </c>
      <c r="S3459" t="b">
        <v>1</v>
      </c>
      <c r="T3459" t="s">
        <v>8269</v>
      </c>
      <c r="U3459" s="12" t="s">
        <v>8310</v>
      </c>
      <c r="V3459" t="s">
        <v>8311</v>
      </c>
    </row>
    <row r="3460" spans="1:22" ht="60" x14ac:dyDescent="0.25">
      <c r="A3460">
        <v>3458</v>
      </c>
      <c r="B3460" s="3" t="s">
        <v>3457</v>
      </c>
      <c r="C3460" s="9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f t="shared" si="317"/>
        <v>42038.185416666667</v>
      </c>
      <c r="K3460" s="14"/>
      <c r="L3460">
        <v>1420606303</v>
      </c>
      <c r="M3460" s="14">
        <f t="shared" si="318"/>
        <v>42011.202581018515</v>
      </c>
      <c r="N3460" s="10">
        <f t="shared" si="319"/>
        <v>2015</v>
      </c>
      <c r="O3460" t="b">
        <v>0</v>
      </c>
      <c r="P3460">
        <v>27</v>
      </c>
      <c r="Q3460" s="10">
        <f t="shared" si="316"/>
        <v>124</v>
      </c>
      <c r="R3460" s="10">
        <f t="shared" si="320"/>
        <v>45.04</v>
      </c>
      <c r="S3460" t="b">
        <v>1</v>
      </c>
      <c r="T3460" t="s">
        <v>8269</v>
      </c>
      <c r="U3460" s="12" t="s">
        <v>8310</v>
      </c>
      <c r="V3460" t="s">
        <v>8311</v>
      </c>
    </row>
    <row r="3461" spans="1:22" ht="60" x14ac:dyDescent="0.25">
      <c r="A3461">
        <v>3459</v>
      </c>
      <c r="B3461" s="3" t="s">
        <v>3458</v>
      </c>
      <c r="C3461" s="9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f t="shared" si="317"/>
        <v>42510.479861111111</v>
      </c>
      <c r="K3461" s="14"/>
      <c r="L3461">
        <v>1461151860</v>
      </c>
      <c r="M3461" s="14">
        <f t="shared" si="318"/>
        <v>42480.479861111111</v>
      </c>
      <c r="N3461" s="10">
        <f t="shared" si="319"/>
        <v>2016</v>
      </c>
      <c r="O3461" t="b">
        <v>0</v>
      </c>
      <c r="P3461">
        <v>36</v>
      </c>
      <c r="Q3461" s="10">
        <f t="shared" si="316"/>
        <v>126</v>
      </c>
      <c r="R3461" s="10">
        <f t="shared" si="320"/>
        <v>17.53</v>
      </c>
      <c r="S3461" t="b">
        <v>1</v>
      </c>
      <c r="T3461" t="s">
        <v>8269</v>
      </c>
      <c r="U3461" s="12" t="s">
        <v>8310</v>
      </c>
      <c r="V3461" t="s">
        <v>8311</v>
      </c>
    </row>
    <row r="3462" spans="1:22" ht="45" x14ac:dyDescent="0.25">
      <c r="A3462">
        <v>3460</v>
      </c>
      <c r="B3462" s="3" t="s">
        <v>3459</v>
      </c>
      <c r="C3462" s="9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f t="shared" si="317"/>
        <v>41866.527222222219</v>
      </c>
      <c r="K3462" s="14"/>
      <c r="L3462">
        <v>1406896752</v>
      </c>
      <c r="M3462" s="14">
        <f t="shared" si="318"/>
        <v>41852.527222222219</v>
      </c>
      <c r="N3462" s="10">
        <f t="shared" si="319"/>
        <v>2014</v>
      </c>
      <c r="O3462" t="b">
        <v>0</v>
      </c>
      <c r="P3462">
        <v>19</v>
      </c>
      <c r="Q3462" s="10">
        <f t="shared" si="316"/>
        <v>190</v>
      </c>
      <c r="R3462" s="10">
        <f t="shared" si="320"/>
        <v>50</v>
      </c>
      <c r="S3462" t="b">
        <v>1</v>
      </c>
      <c r="T3462" t="s">
        <v>8269</v>
      </c>
      <c r="U3462" s="12" t="s">
        <v>8310</v>
      </c>
      <c r="V3462" t="s">
        <v>8311</v>
      </c>
    </row>
    <row r="3463" spans="1:22" ht="60" x14ac:dyDescent="0.25">
      <c r="A3463">
        <v>3461</v>
      </c>
      <c r="B3463" s="3" t="s">
        <v>3460</v>
      </c>
      <c r="C3463" s="9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f t="shared" si="317"/>
        <v>42672.125</v>
      </c>
      <c r="K3463" s="14"/>
      <c r="L3463">
        <v>1475248279</v>
      </c>
      <c r="M3463" s="14">
        <f t="shared" si="318"/>
        <v>42643.632858796293</v>
      </c>
      <c r="N3463" s="10">
        <f t="shared" si="319"/>
        <v>2016</v>
      </c>
      <c r="O3463" t="b">
        <v>0</v>
      </c>
      <c r="P3463">
        <v>12</v>
      </c>
      <c r="Q3463" s="10">
        <f t="shared" si="316"/>
        <v>139</v>
      </c>
      <c r="R3463" s="10">
        <f t="shared" si="320"/>
        <v>57.92</v>
      </c>
      <c r="S3463" t="b">
        <v>1</v>
      </c>
      <c r="T3463" t="s">
        <v>8269</v>
      </c>
      <c r="U3463" s="12" t="s">
        <v>8310</v>
      </c>
      <c r="V3463" t="s">
        <v>8311</v>
      </c>
    </row>
    <row r="3464" spans="1:22" ht="45" x14ac:dyDescent="0.25">
      <c r="A3464">
        <v>3462</v>
      </c>
      <c r="B3464" s="3" t="s">
        <v>3461</v>
      </c>
      <c r="C3464" s="9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f t="shared" si="317"/>
        <v>42195.75</v>
      </c>
      <c r="K3464" s="14"/>
      <c r="L3464">
        <v>1435181628</v>
      </c>
      <c r="M3464" s="14">
        <f t="shared" si="318"/>
        <v>42179.898472222223</v>
      </c>
      <c r="N3464" s="10">
        <f t="shared" si="319"/>
        <v>2015</v>
      </c>
      <c r="O3464" t="b">
        <v>0</v>
      </c>
      <c r="P3464">
        <v>17</v>
      </c>
      <c r="Q3464" s="10">
        <f t="shared" si="316"/>
        <v>202</v>
      </c>
      <c r="R3464" s="10">
        <f t="shared" si="320"/>
        <v>29.71</v>
      </c>
      <c r="S3464" t="b">
        <v>1</v>
      </c>
      <c r="T3464" t="s">
        <v>8269</v>
      </c>
      <c r="U3464" s="12" t="s">
        <v>8310</v>
      </c>
      <c r="V3464" t="s">
        <v>8311</v>
      </c>
    </row>
    <row r="3465" spans="1:22" ht="45" x14ac:dyDescent="0.25">
      <c r="A3465">
        <v>3463</v>
      </c>
      <c r="B3465" s="3" t="s">
        <v>3462</v>
      </c>
      <c r="C3465" s="9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f t="shared" si="317"/>
        <v>42654.165972222225</v>
      </c>
      <c r="K3465" s="14"/>
      <c r="L3465">
        <v>1472594585</v>
      </c>
      <c r="M3465" s="14">
        <f t="shared" si="318"/>
        <v>42612.918807870374</v>
      </c>
      <c r="N3465" s="10">
        <f t="shared" si="319"/>
        <v>2016</v>
      </c>
      <c r="O3465" t="b">
        <v>0</v>
      </c>
      <c r="P3465">
        <v>114</v>
      </c>
      <c r="Q3465" s="10">
        <f t="shared" si="316"/>
        <v>103</v>
      </c>
      <c r="R3465" s="10">
        <f t="shared" si="320"/>
        <v>90.68</v>
      </c>
      <c r="S3465" t="b">
        <v>1</v>
      </c>
      <c r="T3465" t="s">
        <v>8269</v>
      </c>
      <c r="U3465" s="12" t="s">
        <v>8310</v>
      </c>
      <c r="V3465" t="s">
        <v>8311</v>
      </c>
    </row>
    <row r="3466" spans="1:22" ht="60" x14ac:dyDescent="0.25">
      <c r="A3466">
        <v>3464</v>
      </c>
      <c r="B3466" s="3" t="s">
        <v>3463</v>
      </c>
      <c r="C3466" s="9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f t="shared" si="317"/>
        <v>42605.130057870367</v>
      </c>
      <c r="K3466" s="14"/>
      <c r="L3466">
        <v>1469329637</v>
      </c>
      <c r="M3466" s="14">
        <f t="shared" si="318"/>
        <v>42575.130057870367</v>
      </c>
      <c r="N3466" s="10">
        <f t="shared" si="319"/>
        <v>2016</v>
      </c>
      <c r="O3466" t="b">
        <v>0</v>
      </c>
      <c r="P3466">
        <v>93</v>
      </c>
      <c r="Q3466" s="10">
        <f t="shared" si="316"/>
        <v>102</v>
      </c>
      <c r="R3466" s="10">
        <f t="shared" si="320"/>
        <v>55.01</v>
      </c>
      <c r="S3466" t="b">
        <v>1</v>
      </c>
      <c r="T3466" t="s">
        <v>8269</v>
      </c>
      <c r="U3466" s="12" t="s">
        <v>8310</v>
      </c>
      <c r="V3466" t="s">
        <v>8311</v>
      </c>
    </row>
    <row r="3467" spans="1:22" ht="45" x14ac:dyDescent="0.25">
      <c r="A3467">
        <v>3465</v>
      </c>
      <c r="B3467" s="3" t="s">
        <v>3464</v>
      </c>
      <c r="C3467" s="9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f t="shared" si="317"/>
        <v>42225.666666666672</v>
      </c>
      <c r="K3467" s="14"/>
      <c r="L3467">
        <v>1436972472</v>
      </c>
      <c r="M3467" s="14">
        <f t="shared" si="318"/>
        <v>42200.625833333332</v>
      </c>
      <c r="N3467" s="10">
        <f t="shared" si="319"/>
        <v>2015</v>
      </c>
      <c r="O3467" t="b">
        <v>0</v>
      </c>
      <c r="P3467">
        <v>36</v>
      </c>
      <c r="Q3467" s="10">
        <f t="shared" si="316"/>
        <v>103</v>
      </c>
      <c r="R3467" s="10">
        <f t="shared" si="320"/>
        <v>57.22</v>
      </c>
      <c r="S3467" t="b">
        <v>1</v>
      </c>
      <c r="T3467" t="s">
        <v>8269</v>
      </c>
      <c r="U3467" s="12" t="s">
        <v>8310</v>
      </c>
      <c r="V3467" t="s">
        <v>8311</v>
      </c>
    </row>
    <row r="3468" spans="1:22" ht="45" x14ac:dyDescent="0.25">
      <c r="A3468">
        <v>3466</v>
      </c>
      <c r="B3468" s="3" t="s">
        <v>3465</v>
      </c>
      <c r="C3468" s="9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f t="shared" si="317"/>
        <v>42479.977430555555</v>
      </c>
      <c r="K3468" s="14"/>
      <c r="L3468">
        <v>1455928050</v>
      </c>
      <c r="M3468" s="14">
        <f t="shared" si="318"/>
        <v>42420.019097222219</v>
      </c>
      <c r="N3468" s="10">
        <f t="shared" si="319"/>
        <v>2016</v>
      </c>
      <c r="O3468" t="b">
        <v>0</v>
      </c>
      <c r="P3468">
        <v>61</v>
      </c>
      <c r="Q3468" s="10">
        <f t="shared" si="316"/>
        <v>127</v>
      </c>
      <c r="R3468" s="10">
        <f t="shared" si="320"/>
        <v>72.95</v>
      </c>
      <c r="S3468" t="b">
        <v>1</v>
      </c>
      <c r="T3468" t="s">
        <v>8269</v>
      </c>
      <c r="U3468" s="12" t="s">
        <v>8310</v>
      </c>
      <c r="V3468" t="s">
        <v>8311</v>
      </c>
    </row>
    <row r="3469" spans="1:22" x14ac:dyDescent="0.25">
      <c r="A3469">
        <v>3467</v>
      </c>
      <c r="B3469" s="3" t="s">
        <v>3466</v>
      </c>
      <c r="C3469" s="9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f t="shared" si="317"/>
        <v>42083.630000000005</v>
      </c>
      <c r="K3469" s="14"/>
      <c r="L3469">
        <v>1424275632</v>
      </c>
      <c r="M3469" s="14">
        <f t="shared" si="318"/>
        <v>42053.671666666662</v>
      </c>
      <c r="N3469" s="10">
        <f t="shared" si="319"/>
        <v>2015</v>
      </c>
      <c r="O3469" t="b">
        <v>0</v>
      </c>
      <c r="P3469">
        <v>47</v>
      </c>
      <c r="Q3469" s="10">
        <f t="shared" si="316"/>
        <v>101</v>
      </c>
      <c r="R3469" s="10">
        <f t="shared" si="320"/>
        <v>64.47</v>
      </c>
      <c r="S3469" t="b">
        <v>1</v>
      </c>
      <c r="T3469" t="s">
        <v>8269</v>
      </c>
      <c r="U3469" s="12" t="s">
        <v>8310</v>
      </c>
      <c r="V3469" t="s">
        <v>8311</v>
      </c>
    </row>
    <row r="3470" spans="1:22" ht="45" x14ac:dyDescent="0.25">
      <c r="A3470">
        <v>3468</v>
      </c>
      <c r="B3470" s="3" t="s">
        <v>3467</v>
      </c>
      <c r="C3470" s="9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f t="shared" si="317"/>
        <v>42634.125</v>
      </c>
      <c r="K3470" s="14"/>
      <c r="L3470">
        <v>1471976529</v>
      </c>
      <c r="M3470" s="14">
        <f t="shared" si="318"/>
        <v>42605.765381944439</v>
      </c>
      <c r="N3470" s="10">
        <f t="shared" si="319"/>
        <v>2016</v>
      </c>
      <c r="O3470" t="b">
        <v>0</v>
      </c>
      <c r="P3470">
        <v>17</v>
      </c>
      <c r="Q3470" s="10">
        <f t="shared" si="316"/>
        <v>122</v>
      </c>
      <c r="R3470" s="10">
        <f t="shared" si="320"/>
        <v>716.35</v>
      </c>
      <c r="S3470" t="b">
        <v>1</v>
      </c>
      <c r="T3470" t="s">
        <v>8269</v>
      </c>
      <c r="U3470" s="12" t="s">
        <v>8310</v>
      </c>
      <c r="V3470" t="s">
        <v>8311</v>
      </c>
    </row>
    <row r="3471" spans="1:22" ht="60" x14ac:dyDescent="0.25">
      <c r="A3471">
        <v>3469</v>
      </c>
      <c r="B3471" s="3" t="s">
        <v>3468</v>
      </c>
      <c r="C3471" s="9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f t="shared" si="317"/>
        <v>42488.641724537039</v>
      </c>
      <c r="K3471" s="14"/>
      <c r="L3471">
        <v>1459265045</v>
      </c>
      <c r="M3471" s="14">
        <f t="shared" si="318"/>
        <v>42458.641724537039</v>
      </c>
      <c r="N3471" s="10">
        <f t="shared" si="319"/>
        <v>2016</v>
      </c>
      <c r="O3471" t="b">
        <v>0</v>
      </c>
      <c r="P3471">
        <v>63</v>
      </c>
      <c r="Q3471" s="10">
        <f t="shared" si="316"/>
        <v>113</v>
      </c>
      <c r="R3471" s="10">
        <f t="shared" si="320"/>
        <v>50.4</v>
      </c>
      <c r="S3471" t="b">
        <v>1</v>
      </c>
      <c r="T3471" t="s">
        <v>8269</v>
      </c>
      <c r="U3471" s="12" t="s">
        <v>8310</v>
      </c>
      <c r="V3471" t="s">
        <v>8311</v>
      </c>
    </row>
    <row r="3472" spans="1:22" ht="45" x14ac:dyDescent="0.25">
      <c r="A3472">
        <v>3470</v>
      </c>
      <c r="B3472" s="3" t="s">
        <v>3469</v>
      </c>
      <c r="C3472" s="9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f t="shared" si="317"/>
        <v>42566.901388888888</v>
      </c>
      <c r="K3472" s="14"/>
      <c r="L3472">
        <v>1465345902</v>
      </c>
      <c r="M3472" s="14">
        <f t="shared" si="318"/>
        <v>42529.022013888884</v>
      </c>
      <c r="N3472" s="10">
        <f t="shared" si="319"/>
        <v>2016</v>
      </c>
      <c r="O3472" t="b">
        <v>0</v>
      </c>
      <c r="P3472">
        <v>9</v>
      </c>
      <c r="Q3472" s="10">
        <f t="shared" si="316"/>
        <v>150</v>
      </c>
      <c r="R3472" s="10">
        <f t="shared" si="320"/>
        <v>41.67</v>
      </c>
      <c r="S3472" t="b">
        <v>1</v>
      </c>
      <c r="T3472" t="s">
        <v>8269</v>
      </c>
      <c r="U3472" s="12" t="s">
        <v>8310</v>
      </c>
      <c r="V3472" t="s">
        <v>8311</v>
      </c>
    </row>
    <row r="3473" spans="1:22" ht="60" x14ac:dyDescent="0.25">
      <c r="A3473">
        <v>3471</v>
      </c>
      <c r="B3473" s="3" t="s">
        <v>3470</v>
      </c>
      <c r="C3473" s="9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f t="shared" si="317"/>
        <v>41882.833333333336</v>
      </c>
      <c r="K3473" s="14"/>
      <c r="L3473">
        <v>1405971690</v>
      </c>
      <c r="M3473" s="14">
        <f t="shared" si="318"/>
        <v>41841.820486111108</v>
      </c>
      <c r="N3473" s="10">
        <f t="shared" si="319"/>
        <v>2014</v>
      </c>
      <c r="O3473" t="b">
        <v>0</v>
      </c>
      <c r="P3473">
        <v>30</v>
      </c>
      <c r="Q3473" s="10">
        <f t="shared" si="316"/>
        <v>215</v>
      </c>
      <c r="R3473" s="10">
        <f t="shared" si="320"/>
        <v>35.770000000000003</v>
      </c>
      <c r="S3473" t="b">
        <v>1</v>
      </c>
      <c r="T3473" t="s">
        <v>8269</v>
      </c>
      <c r="U3473" s="12" t="s">
        <v>8310</v>
      </c>
      <c r="V3473" t="s">
        <v>8311</v>
      </c>
    </row>
    <row r="3474" spans="1:22" ht="60" x14ac:dyDescent="0.25">
      <c r="A3474">
        <v>3472</v>
      </c>
      <c r="B3474" s="3" t="s">
        <v>3471</v>
      </c>
      <c r="C3474" s="9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f t="shared" si="317"/>
        <v>41949.249305555553</v>
      </c>
      <c r="K3474" s="14"/>
      <c r="L3474">
        <v>1413432331</v>
      </c>
      <c r="M3474" s="14">
        <f t="shared" si="318"/>
        <v>41928.170497685183</v>
      </c>
      <c r="N3474" s="10">
        <f t="shared" si="319"/>
        <v>2014</v>
      </c>
      <c r="O3474" t="b">
        <v>0</v>
      </c>
      <c r="P3474">
        <v>23</v>
      </c>
      <c r="Q3474" s="10">
        <f t="shared" si="316"/>
        <v>102</v>
      </c>
      <c r="R3474" s="10">
        <f t="shared" si="320"/>
        <v>88.74</v>
      </c>
      <c r="S3474" t="b">
        <v>1</v>
      </c>
      <c r="T3474" t="s">
        <v>8269</v>
      </c>
      <c r="U3474" s="12" t="s">
        <v>8310</v>
      </c>
      <c r="V3474" t="s">
        <v>8311</v>
      </c>
    </row>
    <row r="3475" spans="1:22" ht="60" x14ac:dyDescent="0.25">
      <c r="A3475">
        <v>3473</v>
      </c>
      <c r="B3475" s="3" t="s">
        <v>3472</v>
      </c>
      <c r="C3475" s="9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f t="shared" si="317"/>
        <v>42083.852083333331</v>
      </c>
      <c r="K3475" s="14"/>
      <c r="L3475">
        <v>1425067296</v>
      </c>
      <c r="M3475" s="14">
        <f t="shared" si="318"/>
        <v>42062.834444444445</v>
      </c>
      <c r="N3475" s="10">
        <f t="shared" si="319"/>
        <v>2015</v>
      </c>
      <c r="O3475" t="b">
        <v>0</v>
      </c>
      <c r="P3475">
        <v>33</v>
      </c>
      <c r="Q3475" s="10">
        <f t="shared" si="316"/>
        <v>100</v>
      </c>
      <c r="R3475" s="10">
        <f t="shared" si="320"/>
        <v>148.47999999999999</v>
      </c>
      <c r="S3475" t="b">
        <v>1</v>
      </c>
      <c r="T3475" t="s">
        <v>8269</v>
      </c>
      <c r="U3475" s="12" t="s">
        <v>8310</v>
      </c>
      <c r="V3475" t="s">
        <v>8311</v>
      </c>
    </row>
    <row r="3476" spans="1:22" ht="60" x14ac:dyDescent="0.25">
      <c r="A3476">
        <v>3474</v>
      </c>
      <c r="B3476" s="3" t="s">
        <v>3473</v>
      </c>
      <c r="C3476" s="9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f t="shared" si="317"/>
        <v>42571.501516203702</v>
      </c>
      <c r="K3476" s="14"/>
      <c r="L3476">
        <v>1466424131</v>
      </c>
      <c r="M3476" s="14">
        <f t="shared" si="318"/>
        <v>42541.501516203702</v>
      </c>
      <c r="N3476" s="10">
        <f t="shared" si="319"/>
        <v>2016</v>
      </c>
      <c r="O3476" t="b">
        <v>0</v>
      </c>
      <c r="P3476">
        <v>39</v>
      </c>
      <c r="Q3476" s="10">
        <f t="shared" si="316"/>
        <v>101</v>
      </c>
      <c r="R3476" s="10">
        <f t="shared" si="320"/>
        <v>51.79</v>
      </c>
      <c r="S3476" t="b">
        <v>1</v>
      </c>
      <c r="T3476" t="s">
        <v>8269</v>
      </c>
      <c r="U3476" s="12" t="s">
        <v>8310</v>
      </c>
      <c r="V3476" t="s">
        <v>8311</v>
      </c>
    </row>
    <row r="3477" spans="1:22" ht="45" x14ac:dyDescent="0.25">
      <c r="A3477">
        <v>3475</v>
      </c>
      <c r="B3477" s="3" t="s">
        <v>3474</v>
      </c>
      <c r="C3477" s="9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f t="shared" si="317"/>
        <v>41946</v>
      </c>
      <c r="K3477" s="14"/>
      <c r="L3477">
        <v>1412629704</v>
      </c>
      <c r="M3477" s="14">
        <f t="shared" si="318"/>
        <v>41918.880833333329</v>
      </c>
      <c r="N3477" s="10">
        <f t="shared" si="319"/>
        <v>2014</v>
      </c>
      <c r="O3477" t="b">
        <v>0</v>
      </c>
      <c r="P3477">
        <v>17</v>
      </c>
      <c r="Q3477" s="10">
        <f t="shared" si="316"/>
        <v>113</v>
      </c>
      <c r="R3477" s="10">
        <f t="shared" si="320"/>
        <v>20</v>
      </c>
      <c r="S3477" t="b">
        <v>1</v>
      </c>
      <c r="T3477" t="s">
        <v>8269</v>
      </c>
      <c r="U3477" s="12" t="s">
        <v>8310</v>
      </c>
      <c r="V3477" t="s">
        <v>8311</v>
      </c>
    </row>
    <row r="3478" spans="1:22" ht="60" x14ac:dyDescent="0.25">
      <c r="A3478">
        <v>3476</v>
      </c>
      <c r="B3478" s="3" t="s">
        <v>3475</v>
      </c>
      <c r="C3478" s="9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f t="shared" si="317"/>
        <v>41939.125</v>
      </c>
      <c r="K3478" s="14"/>
      <c r="L3478">
        <v>1412836990</v>
      </c>
      <c r="M3478" s="14">
        <f t="shared" si="318"/>
        <v>41921.279976851853</v>
      </c>
      <c r="N3478" s="10">
        <f t="shared" si="319"/>
        <v>2014</v>
      </c>
      <c r="O3478" t="b">
        <v>0</v>
      </c>
      <c r="P3478">
        <v>6</v>
      </c>
      <c r="Q3478" s="10">
        <f t="shared" si="316"/>
        <v>104</v>
      </c>
      <c r="R3478" s="10">
        <f t="shared" si="320"/>
        <v>52</v>
      </c>
      <c r="S3478" t="b">
        <v>1</v>
      </c>
      <c r="T3478" t="s">
        <v>8269</v>
      </c>
      <c r="U3478" s="12" t="s">
        <v>8310</v>
      </c>
      <c r="V3478" t="s">
        <v>8311</v>
      </c>
    </row>
    <row r="3479" spans="1:22" ht="45" x14ac:dyDescent="0.25">
      <c r="A3479">
        <v>3477</v>
      </c>
      <c r="B3479" s="3" t="s">
        <v>3476</v>
      </c>
      <c r="C3479" s="9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f t="shared" si="317"/>
        <v>42141.125</v>
      </c>
      <c r="K3479" s="14"/>
      <c r="L3479">
        <v>1430761243</v>
      </c>
      <c r="M3479" s="14">
        <f t="shared" si="318"/>
        <v>42128.736608796295</v>
      </c>
      <c r="N3479" s="10">
        <f t="shared" si="319"/>
        <v>2015</v>
      </c>
      <c r="O3479" t="b">
        <v>0</v>
      </c>
      <c r="P3479">
        <v>39</v>
      </c>
      <c r="Q3479" s="10">
        <f t="shared" si="316"/>
        <v>115</v>
      </c>
      <c r="R3479" s="10">
        <f t="shared" si="320"/>
        <v>53.23</v>
      </c>
      <c r="S3479" t="b">
        <v>1</v>
      </c>
      <c r="T3479" t="s">
        <v>8269</v>
      </c>
      <c r="U3479" s="12" t="s">
        <v>8310</v>
      </c>
      <c r="V3479" t="s">
        <v>8311</v>
      </c>
    </row>
    <row r="3480" spans="1:22" ht="45" x14ac:dyDescent="0.25">
      <c r="A3480">
        <v>3478</v>
      </c>
      <c r="B3480" s="3" t="s">
        <v>3477</v>
      </c>
      <c r="C3480" s="9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f t="shared" si="317"/>
        <v>42079.875</v>
      </c>
      <c r="K3480" s="14"/>
      <c r="L3480">
        <v>1424296822</v>
      </c>
      <c r="M3480" s="14">
        <f t="shared" si="318"/>
        <v>42053.916921296302</v>
      </c>
      <c r="N3480" s="10">
        <f t="shared" si="319"/>
        <v>2015</v>
      </c>
      <c r="O3480" t="b">
        <v>0</v>
      </c>
      <c r="P3480">
        <v>57</v>
      </c>
      <c r="Q3480" s="10">
        <f t="shared" si="316"/>
        <v>113</v>
      </c>
      <c r="R3480" s="10">
        <f t="shared" si="320"/>
        <v>39.6</v>
      </c>
      <c r="S3480" t="b">
        <v>1</v>
      </c>
      <c r="T3480" t="s">
        <v>8269</v>
      </c>
      <c r="U3480" s="12" t="s">
        <v>8310</v>
      </c>
      <c r="V3480" t="s">
        <v>8311</v>
      </c>
    </row>
    <row r="3481" spans="1:22" ht="45" x14ac:dyDescent="0.25">
      <c r="A3481">
        <v>3479</v>
      </c>
      <c r="B3481" s="3" t="s">
        <v>3478</v>
      </c>
      <c r="C3481" s="9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f t="shared" si="317"/>
        <v>41811.855092592588</v>
      </c>
      <c r="K3481" s="14"/>
      <c r="L3481">
        <v>1400790680</v>
      </c>
      <c r="M3481" s="14">
        <f t="shared" si="318"/>
        <v>41781.855092592588</v>
      </c>
      <c r="N3481" s="10">
        <f t="shared" si="319"/>
        <v>2014</v>
      </c>
      <c r="O3481" t="b">
        <v>0</v>
      </c>
      <c r="P3481">
        <v>56</v>
      </c>
      <c r="Q3481" s="10">
        <f t="shared" si="316"/>
        <v>128</v>
      </c>
      <c r="R3481" s="10">
        <f t="shared" si="320"/>
        <v>34.25</v>
      </c>
      <c r="S3481" t="b">
        <v>1</v>
      </c>
      <c r="T3481" t="s">
        <v>8269</v>
      </c>
      <c r="U3481" s="12" t="s">
        <v>8310</v>
      </c>
      <c r="V3481" t="s">
        <v>8311</v>
      </c>
    </row>
    <row r="3482" spans="1:22" ht="45" x14ac:dyDescent="0.25">
      <c r="A3482">
        <v>3480</v>
      </c>
      <c r="B3482" s="3" t="s">
        <v>3479</v>
      </c>
      <c r="C3482" s="9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f t="shared" si="317"/>
        <v>42195.875</v>
      </c>
      <c r="K3482" s="14"/>
      <c r="L3482">
        <v>1434440227</v>
      </c>
      <c r="M3482" s="14">
        <f t="shared" si="318"/>
        <v>42171.317442129628</v>
      </c>
      <c r="N3482" s="10">
        <f t="shared" si="319"/>
        <v>2015</v>
      </c>
      <c r="O3482" t="b">
        <v>0</v>
      </c>
      <c r="P3482">
        <v>13</v>
      </c>
      <c r="Q3482" s="10">
        <f t="shared" si="316"/>
        <v>143</v>
      </c>
      <c r="R3482" s="10">
        <f t="shared" si="320"/>
        <v>164.62</v>
      </c>
      <c r="S3482" t="b">
        <v>1</v>
      </c>
      <c r="T3482" t="s">
        <v>8269</v>
      </c>
      <c r="U3482" s="12" t="s">
        <v>8310</v>
      </c>
      <c r="V3482" t="s">
        <v>8311</v>
      </c>
    </row>
    <row r="3483" spans="1:22" ht="60" x14ac:dyDescent="0.25">
      <c r="A3483">
        <v>3481</v>
      </c>
      <c r="B3483" s="3" t="s">
        <v>3480</v>
      </c>
      <c r="C3483" s="9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f t="shared" si="317"/>
        <v>42006.24754629629</v>
      </c>
      <c r="K3483" s="14"/>
      <c r="L3483">
        <v>1418709388</v>
      </c>
      <c r="M3483" s="14">
        <f t="shared" si="318"/>
        <v>41989.24754629629</v>
      </c>
      <c r="N3483" s="10">
        <f t="shared" si="319"/>
        <v>2014</v>
      </c>
      <c r="O3483" t="b">
        <v>0</v>
      </c>
      <c r="P3483">
        <v>95</v>
      </c>
      <c r="Q3483" s="10">
        <f t="shared" si="316"/>
        <v>119</v>
      </c>
      <c r="R3483" s="10">
        <f t="shared" si="320"/>
        <v>125.05</v>
      </c>
      <c r="S3483" t="b">
        <v>1</v>
      </c>
      <c r="T3483" t="s">
        <v>8269</v>
      </c>
      <c r="U3483" s="12" t="s">
        <v>8310</v>
      </c>
      <c r="V3483" t="s">
        <v>8311</v>
      </c>
    </row>
    <row r="3484" spans="1:22" ht="45" x14ac:dyDescent="0.25">
      <c r="A3484">
        <v>3482</v>
      </c>
      <c r="B3484" s="3" t="s">
        <v>3481</v>
      </c>
      <c r="C3484" s="9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f t="shared" si="317"/>
        <v>41826.771597222221</v>
      </c>
      <c r="K3484" s="14"/>
      <c r="L3484">
        <v>1402079466</v>
      </c>
      <c r="M3484" s="14">
        <f t="shared" si="318"/>
        <v>41796.771597222221</v>
      </c>
      <c r="N3484" s="10">
        <f t="shared" si="319"/>
        <v>2014</v>
      </c>
      <c r="O3484" t="b">
        <v>0</v>
      </c>
      <c r="P3484">
        <v>80</v>
      </c>
      <c r="Q3484" s="10">
        <f t="shared" si="316"/>
        <v>138</v>
      </c>
      <c r="R3484" s="10">
        <f t="shared" si="320"/>
        <v>51.88</v>
      </c>
      <c r="S3484" t="b">
        <v>1</v>
      </c>
      <c r="T3484" t="s">
        <v>8269</v>
      </c>
      <c r="U3484" s="12" t="s">
        <v>8310</v>
      </c>
      <c r="V3484" t="s">
        <v>8311</v>
      </c>
    </row>
    <row r="3485" spans="1:22" ht="45" x14ac:dyDescent="0.25">
      <c r="A3485">
        <v>3483</v>
      </c>
      <c r="B3485" s="3" t="s">
        <v>3482</v>
      </c>
      <c r="C3485" s="9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f t="shared" si="317"/>
        <v>41823.668761574074</v>
      </c>
      <c r="K3485" s="14"/>
      <c r="L3485">
        <v>1401811381</v>
      </c>
      <c r="M3485" s="14">
        <f t="shared" si="318"/>
        <v>41793.668761574074</v>
      </c>
      <c r="N3485" s="10">
        <f t="shared" si="319"/>
        <v>2014</v>
      </c>
      <c r="O3485" t="b">
        <v>0</v>
      </c>
      <c r="P3485">
        <v>133</v>
      </c>
      <c r="Q3485" s="10">
        <f t="shared" si="316"/>
        <v>160</v>
      </c>
      <c r="R3485" s="10">
        <f t="shared" si="320"/>
        <v>40.29</v>
      </c>
      <c r="S3485" t="b">
        <v>1</v>
      </c>
      <c r="T3485" t="s">
        <v>8269</v>
      </c>
      <c r="U3485" s="12" t="s">
        <v>8310</v>
      </c>
      <c r="V3485" t="s">
        <v>8311</v>
      </c>
    </row>
    <row r="3486" spans="1:22" ht="60" x14ac:dyDescent="0.25">
      <c r="A3486">
        <v>3484</v>
      </c>
      <c r="B3486" s="3" t="s">
        <v>3483</v>
      </c>
      <c r="C3486" s="9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f t="shared" si="317"/>
        <v>42536.760405092587</v>
      </c>
      <c r="K3486" s="14"/>
      <c r="L3486">
        <v>1463422499</v>
      </c>
      <c r="M3486" s="14">
        <f t="shared" si="318"/>
        <v>42506.760405092587</v>
      </c>
      <c r="N3486" s="10">
        <f t="shared" si="319"/>
        <v>2016</v>
      </c>
      <c r="O3486" t="b">
        <v>0</v>
      </c>
      <c r="P3486">
        <v>44</v>
      </c>
      <c r="Q3486" s="10">
        <f t="shared" si="316"/>
        <v>114</v>
      </c>
      <c r="R3486" s="10">
        <f t="shared" si="320"/>
        <v>64.91</v>
      </c>
      <c r="S3486" t="b">
        <v>1</v>
      </c>
      <c r="T3486" t="s">
        <v>8269</v>
      </c>
      <c r="U3486" s="12" t="s">
        <v>8310</v>
      </c>
      <c r="V3486" t="s">
        <v>8311</v>
      </c>
    </row>
    <row r="3487" spans="1:22" ht="60" x14ac:dyDescent="0.25">
      <c r="A3487">
        <v>3485</v>
      </c>
      <c r="B3487" s="3" t="s">
        <v>3484</v>
      </c>
      <c r="C3487" s="9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f t="shared" si="317"/>
        <v>42402.693055555559</v>
      </c>
      <c r="K3487" s="14"/>
      <c r="L3487">
        <v>1451839080</v>
      </c>
      <c r="M3487" s="14">
        <f t="shared" si="318"/>
        <v>42372.693055555559</v>
      </c>
      <c r="N3487" s="10">
        <f t="shared" si="319"/>
        <v>2016</v>
      </c>
      <c r="O3487" t="b">
        <v>0</v>
      </c>
      <c r="P3487">
        <v>30</v>
      </c>
      <c r="Q3487" s="10">
        <f t="shared" si="316"/>
        <v>101</v>
      </c>
      <c r="R3487" s="10">
        <f t="shared" si="320"/>
        <v>55.33</v>
      </c>
      <c r="S3487" t="b">
        <v>1</v>
      </c>
      <c r="T3487" t="s">
        <v>8269</v>
      </c>
      <c r="U3487" s="12" t="s">
        <v>8310</v>
      </c>
      <c r="V3487" t="s">
        <v>8311</v>
      </c>
    </row>
    <row r="3488" spans="1:22" ht="45" x14ac:dyDescent="0.25">
      <c r="A3488">
        <v>3486</v>
      </c>
      <c r="B3488" s="3" t="s">
        <v>3485</v>
      </c>
      <c r="C3488" s="9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f t="shared" si="317"/>
        <v>42158.290972222225</v>
      </c>
      <c r="K3488" s="14"/>
      <c r="L3488">
        <v>1430600401</v>
      </c>
      <c r="M3488" s="14">
        <f t="shared" si="318"/>
        <v>42126.87501157407</v>
      </c>
      <c r="N3488" s="10">
        <f t="shared" si="319"/>
        <v>2015</v>
      </c>
      <c r="O3488" t="b">
        <v>0</v>
      </c>
      <c r="P3488">
        <v>56</v>
      </c>
      <c r="Q3488" s="10">
        <f t="shared" si="316"/>
        <v>155</v>
      </c>
      <c r="R3488" s="10">
        <f t="shared" si="320"/>
        <v>83.14</v>
      </c>
      <c r="S3488" t="b">
        <v>1</v>
      </c>
      <c r="T3488" t="s">
        <v>8269</v>
      </c>
      <c r="U3488" s="12" t="s">
        <v>8310</v>
      </c>
      <c r="V3488" t="s">
        <v>8311</v>
      </c>
    </row>
    <row r="3489" spans="1:22" ht="60" x14ac:dyDescent="0.25">
      <c r="A3489">
        <v>3487</v>
      </c>
      <c r="B3489" s="3" t="s">
        <v>3486</v>
      </c>
      <c r="C3489" s="9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f t="shared" si="317"/>
        <v>42179.940416666665</v>
      </c>
      <c r="K3489" s="14"/>
      <c r="L3489">
        <v>1432593252</v>
      </c>
      <c r="M3489" s="14">
        <f t="shared" si="318"/>
        <v>42149.940416666665</v>
      </c>
      <c r="N3489" s="10">
        <f t="shared" si="319"/>
        <v>2015</v>
      </c>
      <c r="O3489" t="b">
        <v>0</v>
      </c>
      <c r="P3489">
        <v>66</v>
      </c>
      <c r="Q3489" s="10">
        <f t="shared" si="316"/>
        <v>128</v>
      </c>
      <c r="R3489" s="10">
        <f t="shared" si="320"/>
        <v>38.71</v>
      </c>
      <c r="S3489" t="b">
        <v>1</v>
      </c>
      <c r="T3489" t="s">
        <v>8269</v>
      </c>
      <c r="U3489" s="12" t="s">
        <v>8310</v>
      </c>
      <c r="V3489" t="s">
        <v>8311</v>
      </c>
    </row>
    <row r="3490" spans="1:22" ht="60" x14ac:dyDescent="0.25">
      <c r="A3490">
        <v>3488</v>
      </c>
      <c r="B3490" s="3" t="s">
        <v>3487</v>
      </c>
      <c r="C3490" s="9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f t="shared" si="317"/>
        <v>42111.666666666672</v>
      </c>
      <c r="K3490" s="14"/>
      <c r="L3490">
        <v>1427221560</v>
      </c>
      <c r="M3490" s="14">
        <f t="shared" si="318"/>
        <v>42087.768055555556</v>
      </c>
      <c r="N3490" s="10">
        <f t="shared" si="319"/>
        <v>2015</v>
      </c>
      <c r="O3490" t="b">
        <v>0</v>
      </c>
      <c r="P3490">
        <v>29</v>
      </c>
      <c r="Q3490" s="10">
        <f t="shared" si="316"/>
        <v>121</v>
      </c>
      <c r="R3490" s="10">
        <f t="shared" si="320"/>
        <v>125.38</v>
      </c>
      <c r="S3490" t="b">
        <v>1</v>
      </c>
      <c r="T3490" t="s">
        <v>8269</v>
      </c>
      <c r="U3490" s="12" t="s">
        <v>8310</v>
      </c>
      <c r="V3490" t="s">
        <v>8311</v>
      </c>
    </row>
    <row r="3491" spans="1:22" ht="60" x14ac:dyDescent="0.25">
      <c r="A3491">
        <v>3489</v>
      </c>
      <c r="B3491" s="3" t="s">
        <v>3488</v>
      </c>
      <c r="C3491" s="9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f t="shared" si="317"/>
        <v>41783.875</v>
      </c>
      <c r="K3491" s="14"/>
      <c r="L3491">
        <v>1398352531</v>
      </c>
      <c r="M3491" s="14">
        <f t="shared" si="318"/>
        <v>41753.635775462964</v>
      </c>
      <c r="N3491" s="10">
        <f t="shared" si="319"/>
        <v>2014</v>
      </c>
      <c r="O3491" t="b">
        <v>0</v>
      </c>
      <c r="P3491">
        <v>72</v>
      </c>
      <c r="Q3491" s="10">
        <f t="shared" si="316"/>
        <v>113</v>
      </c>
      <c r="R3491" s="10">
        <f t="shared" si="320"/>
        <v>78.260000000000005</v>
      </c>
      <c r="S3491" t="b">
        <v>1</v>
      </c>
      <c r="T3491" t="s">
        <v>8269</v>
      </c>
      <c r="U3491" s="12" t="s">
        <v>8310</v>
      </c>
      <c r="V3491" t="s">
        <v>8311</v>
      </c>
    </row>
    <row r="3492" spans="1:22" ht="60" x14ac:dyDescent="0.25">
      <c r="A3492">
        <v>3490</v>
      </c>
      <c r="B3492" s="3" t="s">
        <v>3489</v>
      </c>
      <c r="C3492" s="9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f t="shared" si="317"/>
        <v>42473.802361111113</v>
      </c>
      <c r="K3492" s="14"/>
      <c r="L3492">
        <v>1457982924</v>
      </c>
      <c r="M3492" s="14">
        <f t="shared" si="318"/>
        <v>42443.802361111113</v>
      </c>
      <c r="N3492" s="10">
        <f t="shared" si="319"/>
        <v>2016</v>
      </c>
      <c r="O3492" t="b">
        <v>0</v>
      </c>
      <c r="P3492">
        <v>27</v>
      </c>
      <c r="Q3492" s="10">
        <f t="shared" si="316"/>
        <v>128</v>
      </c>
      <c r="R3492" s="10">
        <f t="shared" si="320"/>
        <v>47.22</v>
      </c>
      <c r="S3492" t="b">
        <v>1</v>
      </c>
      <c r="T3492" t="s">
        <v>8269</v>
      </c>
      <c r="U3492" s="12" t="s">
        <v>8310</v>
      </c>
      <c r="V3492" t="s">
        <v>8311</v>
      </c>
    </row>
    <row r="3493" spans="1:22" ht="60" x14ac:dyDescent="0.25">
      <c r="A3493">
        <v>3491</v>
      </c>
      <c r="B3493" s="3" t="s">
        <v>3490</v>
      </c>
      <c r="C3493" s="9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f t="shared" si="317"/>
        <v>42142.249814814815</v>
      </c>
      <c r="K3493" s="14"/>
      <c r="L3493">
        <v>1430114384</v>
      </c>
      <c r="M3493" s="14">
        <f t="shared" si="318"/>
        <v>42121.249814814815</v>
      </c>
      <c r="N3493" s="10">
        <f t="shared" si="319"/>
        <v>2015</v>
      </c>
      <c r="O3493" t="b">
        <v>0</v>
      </c>
      <c r="P3493">
        <v>10</v>
      </c>
      <c r="Q3493" s="10">
        <f t="shared" si="316"/>
        <v>158</v>
      </c>
      <c r="R3493" s="10">
        <f t="shared" si="320"/>
        <v>79.099999999999994</v>
      </c>
      <c r="S3493" t="b">
        <v>1</v>
      </c>
      <c r="T3493" t="s">
        <v>8269</v>
      </c>
      <c r="U3493" s="12" t="s">
        <v>8310</v>
      </c>
      <c r="V3493" t="s">
        <v>8311</v>
      </c>
    </row>
    <row r="3494" spans="1:22" ht="45" x14ac:dyDescent="0.25">
      <c r="A3494">
        <v>3492</v>
      </c>
      <c r="B3494" s="3" t="s">
        <v>3491</v>
      </c>
      <c r="C3494" s="9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f t="shared" si="317"/>
        <v>42303.009224537032</v>
      </c>
      <c r="K3494" s="14"/>
      <c r="L3494">
        <v>1442794397</v>
      </c>
      <c r="M3494" s="14">
        <f t="shared" si="318"/>
        <v>42268.009224537032</v>
      </c>
      <c r="N3494" s="10">
        <f t="shared" si="319"/>
        <v>2015</v>
      </c>
      <c r="O3494" t="b">
        <v>0</v>
      </c>
      <c r="P3494">
        <v>35</v>
      </c>
      <c r="Q3494" s="10">
        <f t="shared" si="316"/>
        <v>105</v>
      </c>
      <c r="R3494" s="10">
        <f t="shared" si="320"/>
        <v>114.29</v>
      </c>
      <c r="S3494" t="b">
        <v>1</v>
      </c>
      <c r="T3494" t="s">
        <v>8269</v>
      </c>
      <c r="U3494" s="12" t="s">
        <v>8310</v>
      </c>
      <c r="V3494" t="s">
        <v>8311</v>
      </c>
    </row>
    <row r="3495" spans="1:22" ht="60" x14ac:dyDescent="0.25">
      <c r="A3495">
        <v>3493</v>
      </c>
      <c r="B3495" s="3" t="s">
        <v>3492</v>
      </c>
      <c r="C3495" s="9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f t="shared" si="317"/>
        <v>41868.21597222222</v>
      </c>
      <c r="K3495" s="14"/>
      <c r="L3495">
        <v>1406580436</v>
      </c>
      <c r="M3495" s="14">
        <f t="shared" si="318"/>
        <v>41848.866157407407</v>
      </c>
      <c r="N3495" s="10">
        <f t="shared" si="319"/>
        <v>2014</v>
      </c>
      <c r="O3495" t="b">
        <v>0</v>
      </c>
      <c r="P3495">
        <v>29</v>
      </c>
      <c r="Q3495" s="10">
        <f t="shared" si="316"/>
        <v>100</v>
      </c>
      <c r="R3495" s="10">
        <f t="shared" si="320"/>
        <v>51.72</v>
      </c>
      <c r="S3495" t="b">
        <v>1</v>
      </c>
      <c r="T3495" t="s">
        <v>8269</v>
      </c>
      <c r="U3495" s="12" t="s">
        <v>8310</v>
      </c>
      <c r="V3495" t="s">
        <v>8311</v>
      </c>
    </row>
    <row r="3496" spans="1:22" ht="60" x14ac:dyDescent="0.25">
      <c r="A3496">
        <v>3494</v>
      </c>
      <c r="B3496" s="3" t="s">
        <v>3493</v>
      </c>
      <c r="C3496" s="9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f t="shared" si="317"/>
        <v>42700.25</v>
      </c>
      <c r="K3496" s="14"/>
      <c r="L3496">
        <v>1479186575</v>
      </c>
      <c r="M3496" s="14">
        <f t="shared" si="318"/>
        <v>42689.214988425927</v>
      </c>
      <c r="N3496" s="10">
        <f t="shared" si="319"/>
        <v>2016</v>
      </c>
      <c r="O3496" t="b">
        <v>0</v>
      </c>
      <c r="P3496">
        <v>13</v>
      </c>
      <c r="Q3496" s="10">
        <f t="shared" si="316"/>
        <v>100</v>
      </c>
      <c r="R3496" s="10">
        <f t="shared" si="320"/>
        <v>30.77</v>
      </c>
      <c r="S3496" t="b">
        <v>1</v>
      </c>
      <c r="T3496" t="s">
        <v>8269</v>
      </c>
      <c r="U3496" s="12" t="s">
        <v>8310</v>
      </c>
      <c r="V3496" t="s">
        <v>8311</v>
      </c>
    </row>
    <row r="3497" spans="1:22" ht="60" x14ac:dyDescent="0.25">
      <c r="A3497">
        <v>3495</v>
      </c>
      <c r="B3497" s="3" t="s">
        <v>3494</v>
      </c>
      <c r="C3497" s="9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f t="shared" si="317"/>
        <v>41944.720833333333</v>
      </c>
      <c r="K3497" s="14"/>
      <c r="L3497">
        <v>1412360309</v>
      </c>
      <c r="M3497" s="14">
        <f t="shared" si="318"/>
        <v>41915.762835648151</v>
      </c>
      <c r="N3497" s="10">
        <f t="shared" si="319"/>
        <v>2014</v>
      </c>
      <c r="O3497" t="b">
        <v>0</v>
      </c>
      <c r="P3497">
        <v>72</v>
      </c>
      <c r="Q3497" s="10">
        <f t="shared" si="316"/>
        <v>107</v>
      </c>
      <c r="R3497" s="10">
        <f t="shared" si="320"/>
        <v>74.209999999999994</v>
      </c>
      <c r="S3497" t="b">
        <v>1</v>
      </c>
      <c r="T3497" t="s">
        <v>8269</v>
      </c>
      <c r="U3497" s="12" t="s">
        <v>8310</v>
      </c>
      <c r="V3497" t="s">
        <v>8311</v>
      </c>
    </row>
    <row r="3498" spans="1:22" ht="60" x14ac:dyDescent="0.25">
      <c r="A3498">
        <v>3496</v>
      </c>
      <c r="B3498" s="3" t="s">
        <v>3495</v>
      </c>
      <c r="C3498" s="9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f t="shared" si="317"/>
        <v>42624.846828703703</v>
      </c>
      <c r="K3498" s="14"/>
      <c r="L3498">
        <v>1470169166</v>
      </c>
      <c r="M3498" s="14">
        <f t="shared" si="318"/>
        <v>42584.846828703703</v>
      </c>
      <c r="N3498" s="10">
        <f t="shared" si="319"/>
        <v>2016</v>
      </c>
      <c r="O3498" t="b">
        <v>0</v>
      </c>
      <c r="P3498">
        <v>78</v>
      </c>
      <c r="Q3498" s="10">
        <f t="shared" si="316"/>
        <v>124</v>
      </c>
      <c r="R3498" s="10">
        <f t="shared" si="320"/>
        <v>47.85</v>
      </c>
      <c r="S3498" t="b">
        <v>1</v>
      </c>
      <c r="T3498" t="s">
        <v>8269</v>
      </c>
      <c r="U3498" s="12" t="s">
        <v>8310</v>
      </c>
      <c r="V3498" t="s">
        <v>8311</v>
      </c>
    </row>
    <row r="3499" spans="1:22" ht="60" x14ac:dyDescent="0.25">
      <c r="A3499">
        <v>3497</v>
      </c>
      <c r="B3499" s="3" t="s">
        <v>3496</v>
      </c>
      <c r="C3499" s="9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f t="shared" si="317"/>
        <v>42523.916666666672</v>
      </c>
      <c r="K3499" s="14"/>
      <c r="L3499">
        <v>1463852904</v>
      </c>
      <c r="M3499" s="14">
        <f t="shared" si="318"/>
        <v>42511.741944444439</v>
      </c>
      <c r="N3499" s="10">
        <f t="shared" si="319"/>
        <v>2016</v>
      </c>
      <c r="O3499" t="b">
        <v>0</v>
      </c>
      <c r="P3499">
        <v>49</v>
      </c>
      <c r="Q3499" s="10">
        <f t="shared" si="316"/>
        <v>109</v>
      </c>
      <c r="R3499" s="10">
        <f t="shared" si="320"/>
        <v>34.409999999999997</v>
      </c>
      <c r="S3499" t="b">
        <v>1</v>
      </c>
      <c r="T3499" t="s">
        <v>8269</v>
      </c>
      <c r="U3499" s="12" t="s">
        <v>8310</v>
      </c>
      <c r="V3499" t="s">
        <v>8311</v>
      </c>
    </row>
    <row r="3500" spans="1:22" ht="60" x14ac:dyDescent="0.25">
      <c r="A3500">
        <v>3498</v>
      </c>
      <c r="B3500" s="3" t="s">
        <v>3497</v>
      </c>
      <c r="C3500" s="9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f t="shared" si="317"/>
        <v>42518.905555555553</v>
      </c>
      <c r="K3500" s="14"/>
      <c r="L3500">
        <v>1459309704</v>
      </c>
      <c r="M3500" s="14">
        <f t="shared" si="318"/>
        <v>42459.15861111111</v>
      </c>
      <c r="N3500" s="10">
        <f t="shared" si="319"/>
        <v>2016</v>
      </c>
      <c r="O3500" t="b">
        <v>0</v>
      </c>
      <c r="P3500">
        <v>42</v>
      </c>
      <c r="Q3500" s="10">
        <f t="shared" si="316"/>
        <v>102</v>
      </c>
      <c r="R3500" s="10">
        <f t="shared" si="320"/>
        <v>40.24</v>
      </c>
      <c r="S3500" t="b">
        <v>1</v>
      </c>
      <c r="T3500" t="s">
        <v>8269</v>
      </c>
      <c r="U3500" s="12" t="s">
        <v>8310</v>
      </c>
      <c r="V3500" t="s">
        <v>8311</v>
      </c>
    </row>
    <row r="3501" spans="1:22" ht="60" x14ac:dyDescent="0.25">
      <c r="A3501">
        <v>3499</v>
      </c>
      <c r="B3501" s="3" t="s">
        <v>3498</v>
      </c>
      <c r="C3501" s="9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f t="shared" si="317"/>
        <v>42186.290972222225</v>
      </c>
      <c r="K3501" s="14"/>
      <c r="L3501">
        <v>1431046325</v>
      </c>
      <c r="M3501" s="14">
        <f t="shared" si="318"/>
        <v>42132.036168981482</v>
      </c>
      <c r="N3501" s="10">
        <f t="shared" si="319"/>
        <v>2015</v>
      </c>
      <c r="O3501" t="b">
        <v>0</v>
      </c>
      <c r="P3501">
        <v>35</v>
      </c>
      <c r="Q3501" s="10">
        <f t="shared" si="316"/>
        <v>106</v>
      </c>
      <c r="R3501" s="10">
        <f t="shared" si="320"/>
        <v>60.29</v>
      </c>
      <c r="S3501" t="b">
        <v>1</v>
      </c>
      <c r="T3501" t="s">
        <v>8269</v>
      </c>
      <c r="U3501" s="12" t="s">
        <v>8310</v>
      </c>
      <c r="V3501" t="s">
        <v>8311</v>
      </c>
    </row>
    <row r="3502" spans="1:22" ht="60" x14ac:dyDescent="0.25">
      <c r="A3502">
        <v>3500</v>
      </c>
      <c r="B3502" s="3" t="s">
        <v>3499</v>
      </c>
      <c r="C3502" s="9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f t="shared" si="317"/>
        <v>42436.207638888889</v>
      </c>
      <c r="K3502" s="14"/>
      <c r="L3502">
        <v>1455919438</v>
      </c>
      <c r="M3502" s="14">
        <f t="shared" si="318"/>
        <v>42419.91942129629</v>
      </c>
      <c r="N3502" s="10">
        <f t="shared" si="319"/>
        <v>2016</v>
      </c>
      <c r="O3502" t="b">
        <v>0</v>
      </c>
      <c r="P3502">
        <v>42</v>
      </c>
      <c r="Q3502" s="10">
        <f t="shared" si="316"/>
        <v>106</v>
      </c>
      <c r="R3502" s="10">
        <f t="shared" si="320"/>
        <v>25.31</v>
      </c>
      <c r="S3502" t="b">
        <v>1</v>
      </c>
      <c r="T3502" t="s">
        <v>8269</v>
      </c>
      <c r="U3502" s="12" t="s">
        <v>8310</v>
      </c>
      <c r="V3502" t="s">
        <v>8311</v>
      </c>
    </row>
    <row r="3503" spans="1:22" ht="45" x14ac:dyDescent="0.25">
      <c r="A3503">
        <v>3501</v>
      </c>
      <c r="B3503" s="3" t="s">
        <v>3500</v>
      </c>
      <c r="C3503" s="9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f t="shared" si="317"/>
        <v>42258.763831018514</v>
      </c>
      <c r="K3503" s="14"/>
      <c r="L3503">
        <v>1439835595</v>
      </c>
      <c r="M3503" s="14">
        <f t="shared" si="318"/>
        <v>42233.763831018514</v>
      </c>
      <c r="N3503" s="10">
        <f t="shared" si="319"/>
        <v>2015</v>
      </c>
      <c r="O3503" t="b">
        <v>0</v>
      </c>
      <c r="P3503">
        <v>42</v>
      </c>
      <c r="Q3503" s="10">
        <f t="shared" si="316"/>
        <v>101</v>
      </c>
      <c r="R3503" s="10">
        <f t="shared" si="320"/>
        <v>35.950000000000003</v>
      </c>
      <c r="S3503" t="b">
        <v>1</v>
      </c>
      <c r="T3503" t="s">
        <v>8269</v>
      </c>
      <c r="U3503" s="12" t="s">
        <v>8310</v>
      </c>
      <c r="V3503" t="s">
        <v>8311</v>
      </c>
    </row>
    <row r="3504" spans="1:22" ht="60" x14ac:dyDescent="0.25">
      <c r="A3504">
        <v>3502</v>
      </c>
      <c r="B3504" s="3" t="s">
        <v>3501</v>
      </c>
      <c r="C3504" s="9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f t="shared" si="317"/>
        <v>42445.165972222225</v>
      </c>
      <c r="K3504" s="14"/>
      <c r="L3504">
        <v>1456862924</v>
      </c>
      <c r="M3504" s="14">
        <f t="shared" si="318"/>
        <v>42430.839398148149</v>
      </c>
      <c r="N3504" s="10">
        <f t="shared" si="319"/>
        <v>2016</v>
      </c>
      <c r="O3504" t="b">
        <v>0</v>
      </c>
      <c r="P3504">
        <v>31</v>
      </c>
      <c r="Q3504" s="10">
        <f t="shared" si="316"/>
        <v>105</v>
      </c>
      <c r="R3504" s="10">
        <f t="shared" si="320"/>
        <v>136</v>
      </c>
      <c r="S3504" t="b">
        <v>1</v>
      </c>
      <c r="T3504" t="s">
        <v>8269</v>
      </c>
      <c r="U3504" s="12" t="s">
        <v>8310</v>
      </c>
      <c r="V3504" t="s">
        <v>8311</v>
      </c>
    </row>
    <row r="3505" spans="1:22" ht="45" x14ac:dyDescent="0.25">
      <c r="A3505">
        <v>3503</v>
      </c>
      <c r="B3505" s="3" t="s">
        <v>3502</v>
      </c>
      <c r="C3505" s="9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f t="shared" si="317"/>
        <v>42575.478333333333</v>
      </c>
      <c r="K3505" s="14"/>
      <c r="L3505">
        <v>1466767728</v>
      </c>
      <c r="M3505" s="14">
        <f t="shared" si="318"/>
        <v>42545.478333333333</v>
      </c>
      <c r="N3505" s="10">
        <f t="shared" si="319"/>
        <v>2016</v>
      </c>
      <c r="O3505" t="b">
        <v>0</v>
      </c>
      <c r="P3505">
        <v>38</v>
      </c>
      <c r="Q3505" s="10">
        <f t="shared" si="316"/>
        <v>108</v>
      </c>
      <c r="R3505" s="10">
        <f t="shared" si="320"/>
        <v>70.760000000000005</v>
      </c>
      <c r="S3505" t="b">
        <v>1</v>
      </c>
      <c r="T3505" t="s">
        <v>8269</v>
      </c>
      <c r="U3505" s="12" t="s">
        <v>8310</v>
      </c>
      <c r="V3505" t="s">
        <v>8311</v>
      </c>
    </row>
    <row r="3506" spans="1:22" ht="60" x14ac:dyDescent="0.25">
      <c r="A3506">
        <v>3504</v>
      </c>
      <c r="B3506" s="3" t="s">
        <v>3503</v>
      </c>
      <c r="C3506" s="9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f t="shared" si="317"/>
        <v>42327.790405092594</v>
      </c>
      <c r="K3506" s="14"/>
      <c r="L3506">
        <v>1445363891</v>
      </c>
      <c r="M3506" s="14">
        <f t="shared" si="318"/>
        <v>42297.748738425929</v>
      </c>
      <c r="N3506" s="10">
        <f t="shared" si="319"/>
        <v>2015</v>
      </c>
      <c r="O3506" t="b">
        <v>0</v>
      </c>
      <c r="P3506">
        <v>8</v>
      </c>
      <c r="Q3506" s="10">
        <f t="shared" si="316"/>
        <v>100</v>
      </c>
      <c r="R3506" s="10">
        <f t="shared" si="320"/>
        <v>125</v>
      </c>
      <c r="S3506" t="b">
        <v>1</v>
      </c>
      <c r="T3506" t="s">
        <v>8269</v>
      </c>
      <c r="U3506" s="12" t="s">
        <v>8310</v>
      </c>
      <c r="V3506" t="s">
        <v>8311</v>
      </c>
    </row>
    <row r="3507" spans="1:22" ht="90" x14ac:dyDescent="0.25">
      <c r="A3507">
        <v>3505</v>
      </c>
      <c r="B3507" s="3" t="s">
        <v>3504</v>
      </c>
      <c r="C3507" s="9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f t="shared" si="317"/>
        <v>41772.166666666664</v>
      </c>
      <c r="K3507" s="14"/>
      <c r="L3507">
        <v>1398983245</v>
      </c>
      <c r="M3507" s="14">
        <f t="shared" si="318"/>
        <v>41760.935706018521</v>
      </c>
      <c r="N3507" s="10">
        <f t="shared" si="319"/>
        <v>2014</v>
      </c>
      <c r="O3507" t="b">
        <v>0</v>
      </c>
      <c r="P3507">
        <v>39</v>
      </c>
      <c r="Q3507" s="10">
        <f t="shared" si="316"/>
        <v>104</v>
      </c>
      <c r="R3507" s="10">
        <f t="shared" si="320"/>
        <v>66.510000000000005</v>
      </c>
      <c r="S3507" t="b">
        <v>1</v>
      </c>
      <c r="T3507" t="s">
        <v>8269</v>
      </c>
      <c r="U3507" s="12" t="s">
        <v>8310</v>
      </c>
      <c r="V3507" t="s">
        <v>8311</v>
      </c>
    </row>
    <row r="3508" spans="1:22" ht="60" x14ac:dyDescent="0.25">
      <c r="A3508">
        <v>3506</v>
      </c>
      <c r="B3508" s="3" t="s">
        <v>3505</v>
      </c>
      <c r="C3508" s="9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f t="shared" si="317"/>
        <v>41874.734259259261</v>
      </c>
      <c r="K3508" s="14"/>
      <c r="L3508">
        <v>1404927440</v>
      </c>
      <c r="M3508" s="14">
        <f t="shared" si="318"/>
        <v>41829.734259259261</v>
      </c>
      <c r="N3508" s="10">
        <f t="shared" si="319"/>
        <v>2014</v>
      </c>
      <c r="O3508" t="b">
        <v>0</v>
      </c>
      <c r="P3508">
        <v>29</v>
      </c>
      <c r="Q3508" s="10">
        <f t="shared" si="316"/>
        <v>102</v>
      </c>
      <c r="R3508" s="10">
        <f t="shared" si="320"/>
        <v>105</v>
      </c>
      <c r="S3508" t="b">
        <v>1</v>
      </c>
      <c r="T3508" t="s">
        <v>8269</v>
      </c>
      <c r="U3508" s="12" t="s">
        <v>8310</v>
      </c>
      <c r="V3508" t="s">
        <v>8311</v>
      </c>
    </row>
    <row r="3509" spans="1:22" ht="45" x14ac:dyDescent="0.25">
      <c r="A3509">
        <v>3507</v>
      </c>
      <c r="B3509" s="3" t="s">
        <v>3506</v>
      </c>
      <c r="C3509" s="9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f t="shared" si="317"/>
        <v>42521.92288194444</v>
      </c>
      <c r="K3509" s="14"/>
      <c r="L3509">
        <v>1462140537</v>
      </c>
      <c r="M3509" s="14">
        <f t="shared" si="318"/>
        <v>42491.92288194444</v>
      </c>
      <c r="N3509" s="10">
        <f t="shared" si="319"/>
        <v>2016</v>
      </c>
      <c r="O3509" t="b">
        <v>0</v>
      </c>
      <c r="P3509">
        <v>72</v>
      </c>
      <c r="Q3509" s="10">
        <f t="shared" si="316"/>
        <v>104</v>
      </c>
      <c r="R3509" s="10">
        <f t="shared" si="320"/>
        <v>145</v>
      </c>
      <c r="S3509" t="b">
        <v>1</v>
      </c>
      <c r="T3509" t="s">
        <v>8269</v>
      </c>
      <c r="U3509" s="12" t="s">
        <v>8310</v>
      </c>
      <c r="V3509" t="s">
        <v>8311</v>
      </c>
    </row>
    <row r="3510" spans="1:22" ht="60" x14ac:dyDescent="0.25">
      <c r="A3510">
        <v>3508</v>
      </c>
      <c r="B3510" s="3" t="s">
        <v>3507</v>
      </c>
      <c r="C3510" s="9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f t="shared" si="317"/>
        <v>42500.875</v>
      </c>
      <c r="K3510" s="14"/>
      <c r="L3510">
        <v>1460914253</v>
      </c>
      <c r="M3510" s="14">
        <f t="shared" si="318"/>
        <v>42477.729780092588</v>
      </c>
      <c r="N3510" s="10">
        <f t="shared" si="319"/>
        <v>2016</v>
      </c>
      <c r="O3510" t="b">
        <v>0</v>
      </c>
      <c r="P3510">
        <v>15</v>
      </c>
      <c r="Q3510" s="10">
        <f t="shared" si="316"/>
        <v>180</v>
      </c>
      <c r="R3510" s="10">
        <f t="shared" si="320"/>
        <v>12</v>
      </c>
      <c r="S3510" t="b">
        <v>1</v>
      </c>
      <c r="T3510" t="s">
        <v>8269</v>
      </c>
      <c r="U3510" s="12" t="s">
        <v>8310</v>
      </c>
      <c r="V3510" t="s">
        <v>8311</v>
      </c>
    </row>
    <row r="3511" spans="1:22" ht="60" x14ac:dyDescent="0.25">
      <c r="A3511">
        <v>3509</v>
      </c>
      <c r="B3511" s="3" t="s">
        <v>3508</v>
      </c>
      <c r="C3511" s="9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f t="shared" si="317"/>
        <v>41964.204861111109</v>
      </c>
      <c r="K3511" s="14"/>
      <c r="L3511">
        <v>1415392666</v>
      </c>
      <c r="M3511" s="14">
        <f t="shared" si="318"/>
        <v>41950.859560185185</v>
      </c>
      <c r="N3511" s="10">
        <f t="shared" si="319"/>
        <v>2014</v>
      </c>
      <c r="O3511" t="b">
        <v>0</v>
      </c>
      <c r="P3511">
        <v>33</v>
      </c>
      <c r="Q3511" s="10">
        <f t="shared" si="316"/>
        <v>106</v>
      </c>
      <c r="R3511" s="10">
        <f t="shared" si="320"/>
        <v>96.67</v>
      </c>
      <c r="S3511" t="b">
        <v>1</v>
      </c>
      <c r="T3511" t="s">
        <v>8269</v>
      </c>
      <c r="U3511" s="12" t="s">
        <v>8310</v>
      </c>
      <c r="V3511" t="s">
        <v>8311</v>
      </c>
    </row>
    <row r="3512" spans="1:22" ht="60" x14ac:dyDescent="0.25">
      <c r="A3512">
        <v>3510</v>
      </c>
      <c r="B3512" s="3" t="s">
        <v>3509</v>
      </c>
      <c r="C3512" s="9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f t="shared" si="317"/>
        <v>41822.62090277778</v>
      </c>
      <c r="K3512" s="14"/>
      <c r="L3512">
        <v>1402584846</v>
      </c>
      <c r="M3512" s="14">
        <f t="shared" si="318"/>
        <v>41802.62090277778</v>
      </c>
      <c r="N3512" s="10">
        <f t="shared" si="319"/>
        <v>2014</v>
      </c>
      <c r="O3512" t="b">
        <v>0</v>
      </c>
      <c r="P3512">
        <v>15</v>
      </c>
      <c r="Q3512" s="10">
        <f t="shared" si="316"/>
        <v>101</v>
      </c>
      <c r="R3512" s="10">
        <f t="shared" si="320"/>
        <v>60.33</v>
      </c>
      <c r="S3512" t="b">
        <v>1</v>
      </c>
      <c r="T3512" t="s">
        <v>8269</v>
      </c>
      <c r="U3512" s="12" t="s">
        <v>8310</v>
      </c>
      <c r="V3512" t="s">
        <v>8311</v>
      </c>
    </row>
    <row r="3513" spans="1:22" ht="45" x14ac:dyDescent="0.25">
      <c r="A3513">
        <v>3511</v>
      </c>
      <c r="B3513" s="3" t="s">
        <v>3510</v>
      </c>
      <c r="C3513" s="9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f t="shared" si="317"/>
        <v>41950.770833333336</v>
      </c>
      <c r="K3513" s="14"/>
      <c r="L3513">
        <v>1413406695</v>
      </c>
      <c r="M3513" s="14">
        <f t="shared" si="318"/>
        <v>41927.873784722222</v>
      </c>
      <c r="N3513" s="10">
        <f t="shared" si="319"/>
        <v>2014</v>
      </c>
      <c r="O3513" t="b">
        <v>0</v>
      </c>
      <c r="P3513">
        <v>19</v>
      </c>
      <c r="Q3513" s="10">
        <f t="shared" si="316"/>
        <v>101</v>
      </c>
      <c r="R3513" s="10">
        <f t="shared" si="320"/>
        <v>79.89</v>
      </c>
      <c r="S3513" t="b">
        <v>1</v>
      </c>
      <c r="T3513" t="s">
        <v>8269</v>
      </c>
      <c r="U3513" s="12" t="s">
        <v>8310</v>
      </c>
      <c r="V3513" t="s">
        <v>8311</v>
      </c>
    </row>
    <row r="3514" spans="1:22" ht="60" x14ac:dyDescent="0.25">
      <c r="A3514">
        <v>3512</v>
      </c>
      <c r="B3514" s="3" t="s">
        <v>3511</v>
      </c>
      <c r="C3514" s="9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f t="shared" si="317"/>
        <v>42117.49527777778</v>
      </c>
      <c r="K3514" s="14"/>
      <c r="L3514">
        <v>1424609592</v>
      </c>
      <c r="M3514" s="14">
        <f t="shared" si="318"/>
        <v>42057.536944444444</v>
      </c>
      <c r="N3514" s="10">
        <f t="shared" si="319"/>
        <v>2015</v>
      </c>
      <c r="O3514" t="b">
        <v>0</v>
      </c>
      <c r="P3514">
        <v>17</v>
      </c>
      <c r="Q3514" s="10">
        <f t="shared" si="316"/>
        <v>100</v>
      </c>
      <c r="R3514" s="10">
        <f t="shared" si="320"/>
        <v>58.82</v>
      </c>
      <c r="S3514" t="b">
        <v>1</v>
      </c>
      <c r="T3514" t="s">
        <v>8269</v>
      </c>
      <c r="U3514" s="12" t="s">
        <v>8310</v>
      </c>
      <c r="V3514" t="s">
        <v>8311</v>
      </c>
    </row>
    <row r="3515" spans="1:22" ht="60" x14ac:dyDescent="0.25">
      <c r="A3515">
        <v>3513</v>
      </c>
      <c r="B3515" s="3" t="s">
        <v>3512</v>
      </c>
      <c r="C3515" s="9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f t="shared" si="317"/>
        <v>41794.207638888889</v>
      </c>
      <c r="K3515" s="14"/>
      <c r="L3515">
        <v>1400725112</v>
      </c>
      <c r="M3515" s="14">
        <f t="shared" si="318"/>
        <v>41781.096203703702</v>
      </c>
      <c r="N3515" s="10">
        <f t="shared" si="319"/>
        <v>2014</v>
      </c>
      <c r="O3515" t="b">
        <v>0</v>
      </c>
      <c r="P3515">
        <v>44</v>
      </c>
      <c r="Q3515" s="10">
        <f t="shared" si="316"/>
        <v>118</v>
      </c>
      <c r="R3515" s="10">
        <f t="shared" si="320"/>
        <v>75.34</v>
      </c>
      <c r="S3515" t="b">
        <v>1</v>
      </c>
      <c r="T3515" t="s">
        <v>8269</v>
      </c>
      <c r="U3515" s="12" t="s">
        <v>8310</v>
      </c>
      <c r="V3515" t="s">
        <v>8311</v>
      </c>
    </row>
    <row r="3516" spans="1:22" ht="45" x14ac:dyDescent="0.25">
      <c r="A3516">
        <v>3514</v>
      </c>
      <c r="B3516" s="3" t="s">
        <v>3513</v>
      </c>
      <c r="C3516" s="9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f t="shared" si="317"/>
        <v>42037.207638888889</v>
      </c>
      <c r="K3516" s="14"/>
      <c r="L3516">
        <v>1421439552</v>
      </c>
      <c r="M3516" s="14">
        <f t="shared" si="318"/>
        <v>42020.846666666665</v>
      </c>
      <c r="N3516" s="10">
        <f t="shared" si="319"/>
        <v>2015</v>
      </c>
      <c r="O3516" t="b">
        <v>0</v>
      </c>
      <c r="P3516">
        <v>10</v>
      </c>
      <c r="Q3516" s="10">
        <f t="shared" si="316"/>
        <v>110</v>
      </c>
      <c r="R3516" s="10">
        <f t="shared" si="320"/>
        <v>55</v>
      </c>
      <c r="S3516" t="b">
        <v>1</v>
      </c>
      <c r="T3516" t="s">
        <v>8269</v>
      </c>
      <c r="U3516" s="12" t="s">
        <v>8310</v>
      </c>
      <c r="V3516" t="s">
        <v>8311</v>
      </c>
    </row>
    <row r="3517" spans="1:22" ht="45" x14ac:dyDescent="0.25">
      <c r="A3517">
        <v>3515</v>
      </c>
      <c r="B3517" s="3" t="s">
        <v>3514</v>
      </c>
      <c r="C3517" s="9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f t="shared" si="317"/>
        <v>42155.772812499999</v>
      </c>
      <c r="K3517" s="14"/>
      <c r="L3517">
        <v>1430505171</v>
      </c>
      <c r="M3517" s="14">
        <f t="shared" si="318"/>
        <v>42125.772812499999</v>
      </c>
      <c r="N3517" s="10">
        <f t="shared" si="319"/>
        <v>2015</v>
      </c>
      <c r="O3517" t="b">
        <v>0</v>
      </c>
      <c r="P3517">
        <v>46</v>
      </c>
      <c r="Q3517" s="10">
        <f t="shared" si="316"/>
        <v>103</v>
      </c>
      <c r="R3517" s="10">
        <f t="shared" si="320"/>
        <v>66.959999999999994</v>
      </c>
      <c r="S3517" t="b">
        <v>1</v>
      </c>
      <c r="T3517" t="s">
        <v>8269</v>
      </c>
      <c r="U3517" s="12" t="s">
        <v>8310</v>
      </c>
      <c r="V3517" t="s">
        <v>8311</v>
      </c>
    </row>
    <row r="3518" spans="1:22" ht="60" x14ac:dyDescent="0.25">
      <c r="A3518">
        <v>3516</v>
      </c>
      <c r="B3518" s="3" t="s">
        <v>3515</v>
      </c>
      <c r="C3518" s="9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f t="shared" si="317"/>
        <v>41890.125</v>
      </c>
      <c r="K3518" s="14"/>
      <c r="L3518">
        <v>1407197670</v>
      </c>
      <c r="M3518" s="14">
        <f t="shared" si="318"/>
        <v>41856.010069444441</v>
      </c>
      <c r="N3518" s="10">
        <f t="shared" si="319"/>
        <v>2014</v>
      </c>
      <c r="O3518" t="b">
        <v>0</v>
      </c>
      <c r="P3518">
        <v>11</v>
      </c>
      <c r="Q3518" s="10">
        <f t="shared" si="316"/>
        <v>100</v>
      </c>
      <c r="R3518" s="10">
        <f t="shared" si="320"/>
        <v>227.27</v>
      </c>
      <c r="S3518" t="b">
        <v>1</v>
      </c>
      <c r="T3518" t="s">
        <v>8269</v>
      </c>
      <c r="U3518" s="12" t="s">
        <v>8310</v>
      </c>
      <c r="V3518" t="s">
        <v>8311</v>
      </c>
    </row>
    <row r="3519" spans="1:22" ht="45" x14ac:dyDescent="0.25">
      <c r="A3519">
        <v>3517</v>
      </c>
      <c r="B3519" s="3" t="s">
        <v>3516</v>
      </c>
      <c r="C3519" s="9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f t="shared" si="317"/>
        <v>41824.458333333336</v>
      </c>
      <c r="K3519" s="14"/>
      <c r="L3519">
        <v>1401910634</v>
      </c>
      <c r="M3519" s="14">
        <f t="shared" si="318"/>
        <v>41794.817523148151</v>
      </c>
      <c r="N3519" s="10">
        <f t="shared" si="319"/>
        <v>2014</v>
      </c>
      <c r="O3519" t="b">
        <v>0</v>
      </c>
      <c r="P3519">
        <v>13</v>
      </c>
      <c r="Q3519" s="10">
        <f t="shared" si="316"/>
        <v>100</v>
      </c>
      <c r="R3519" s="10">
        <f t="shared" si="320"/>
        <v>307.69</v>
      </c>
      <c r="S3519" t="b">
        <v>1</v>
      </c>
      <c r="T3519" t="s">
        <v>8269</v>
      </c>
      <c r="U3519" s="12" t="s">
        <v>8310</v>
      </c>
      <c r="V3519" t="s">
        <v>8311</v>
      </c>
    </row>
    <row r="3520" spans="1:22" ht="60" x14ac:dyDescent="0.25">
      <c r="A3520">
        <v>3518</v>
      </c>
      <c r="B3520" s="3" t="s">
        <v>3517</v>
      </c>
      <c r="C3520" s="9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f t="shared" si="317"/>
        <v>41914.597916666666</v>
      </c>
      <c r="K3520" s="14"/>
      <c r="L3520">
        <v>1410461299</v>
      </c>
      <c r="M3520" s="14">
        <f t="shared" si="318"/>
        <v>41893.783553240741</v>
      </c>
      <c r="N3520" s="10">
        <f t="shared" si="319"/>
        <v>2014</v>
      </c>
      <c r="O3520" t="b">
        <v>0</v>
      </c>
      <c r="P3520">
        <v>33</v>
      </c>
      <c r="Q3520" s="10">
        <f t="shared" si="316"/>
        <v>110</v>
      </c>
      <c r="R3520" s="10">
        <f t="shared" si="320"/>
        <v>50.02</v>
      </c>
      <c r="S3520" t="b">
        <v>1</v>
      </c>
      <c r="T3520" t="s">
        <v>8269</v>
      </c>
      <c r="U3520" s="12" t="s">
        <v>8310</v>
      </c>
      <c r="V3520" t="s">
        <v>8311</v>
      </c>
    </row>
    <row r="3521" spans="1:22" ht="45" x14ac:dyDescent="0.25">
      <c r="A3521">
        <v>3519</v>
      </c>
      <c r="B3521" s="3" t="s">
        <v>3518</v>
      </c>
      <c r="C3521" s="9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f t="shared" si="317"/>
        <v>42067.598958333328</v>
      </c>
      <c r="K3521" s="14"/>
      <c r="L3521">
        <v>1422886950</v>
      </c>
      <c r="M3521" s="14">
        <f t="shared" si="318"/>
        <v>42037.598958333328</v>
      </c>
      <c r="N3521" s="10">
        <f t="shared" si="319"/>
        <v>2015</v>
      </c>
      <c r="O3521" t="b">
        <v>0</v>
      </c>
      <c r="P3521">
        <v>28</v>
      </c>
      <c r="Q3521" s="10">
        <f t="shared" si="316"/>
        <v>101</v>
      </c>
      <c r="R3521" s="10">
        <f t="shared" si="320"/>
        <v>72.39</v>
      </c>
      <c r="S3521" t="b">
        <v>1</v>
      </c>
      <c r="T3521" t="s">
        <v>8269</v>
      </c>
      <c r="U3521" s="12" t="s">
        <v>8310</v>
      </c>
      <c r="V3521" t="s">
        <v>8311</v>
      </c>
    </row>
    <row r="3522" spans="1:22" ht="45" x14ac:dyDescent="0.25">
      <c r="A3522">
        <v>3520</v>
      </c>
      <c r="B3522" s="3" t="s">
        <v>3519</v>
      </c>
      <c r="C3522" s="9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f t="shared" si="317"/>
        <v>42253.57430555555</v>
      </c>
      <c r="K3522" s="14"/>
      <c r="L3522">
        <v>1439322412</v>
      </c>
      <c r="M3522" s="14">
        <f t="shared" si="318"/>
        <v>42227.824212962965</v>
      </c>
      <c r="N3522" s="10">
        <f t="shared" si="319"/>
        <v>2015</v>
      </c>
      <c r="O3522" t="b">
        <v>0</v>
      </c>
      <c r="P3522">
        <v>21</v>
      </c>
      <c r="Q3522" s="10">
        <f t="shared" ref="Q3522:Q3585" si="321">ROUND(E3522/D3522*100,0)</f>
        <v>101</v>
      </c>
      <c r="R3522" s="10">
        <f t="shared" si="320"/>
        <v>95.95</v>
      </c>
      <c r="S3522" t="b">
        <v>1</v>
      </c>
      <c r="T3522" t="s">
        <v>8269</v>
      </c>
      <c r="U3522" s="12" t="s">
        <v>8310</v>
      </c>
      <c r="V3522" t="s">
        <v>8311</v>
      </c>
    </row>
    <row r="3523" spans="1:22" ht="60" x14ac:dyDescent="0.25">
      <c r="A3523">
        <v>3521</v>
      </c>
      <c r="B3523" s="3" t="s">
        <v>3520</v>
      </c>
      <c r="C3523" s="9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f t="shared" ref="J3523:J3586" si="322">(((I3523/60)/60/24)+DATE(1970,1,1))</f>
        <v>41911.361342592594</v>
      </c>
      <c r="K3523" s="14"/>
      <c r="L3523">
        <v>1409388020</v>
      </c>
      <c r="M3523" s="14">
        <f t="shared" ref="M3523:M3586" si="323">(((L3523/60)/60/24)+DATE(1970,1,1))</f>
        <v>41881.361342592594</v>
      </c>
      <c r="N3523" s="10">
        <f t="shared" ref="N3523:N3586" si="324">YEAR(M3523)</f>
        <v>2014</v>
      </c>
      <c r="O3523" t="b">
        <v>0</v>
      </c>
      <c r="P3523">
        <v>13</v>
      </c>
      <c r="Q3523" s="10">
        <f t="shared" si="321"/>
        <v>169</v>
      </c>
      <c r="R3523" s="10">
        <f t="shared" ref="R3523:R3586" si="325">IFERROR(ROUND(E3523/P3523,2),0)</f>
        <v>45.62</v>
      </c>
      <c r="S3523" t="b">
        <v>1</v>
      </c>
      <c r="T3523" t="s">
        <v>8269</v>
      </c>
      <c r="U3523" s="12" t="s">
        <v>8310</v>
      </c>
      <c r="V3523" t="s">
        <v>8311</v>
      </c>
    </row>
    <row r="3524" spans="1:22" ht="60" x14ac:dyDescent="0.25">
      <c r="A3524">
        <v>3522</v>
      </c>
      <c r="B3524" s="3" t="s">
        <v>3521</v>
      </c>
      <c r="C3524" s="9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f t="shared" si="322"/>
        <v>42262.420833333337</v>
      </c>
      <c r="K3524" s="14"/>
      <c r="L3524">
        <v>1439924246</v>
      </c>
      <c r="M3524" s="14">
        <f t="shared" si="323"/>
        <v>42234.789884259255</v>
      </c>
      <c r="N3524" s="10">
        <f t="shared" si="324"/>
        <v>2015</v>
      </c>
      <c r="O3524" t="b">
        <v>0</v>
      </c>
      <c r="P3524">
        <v>34</v>
      </c>
      <c r="Q3524" s="10">
        <f t="shared" si="321"/>
        <v>100</v>
      </c>
      <c r="R3524" s="10">
        <f t="shared" si="325"/>
        <v>41.03</v>
      </c>
      <c r="S3524" t="b">
        <v>1</v>
      </c>
      <c r="T3524" t="s">
        <v>8269</v>
      </c>
      <c r="U3524" s="12" t="s">
        <v>8310</v>
      </c>
      <c r="V3524" t="s">
        <v>8311</v>
      </c>
    </row>
    <row r="3525" spans="1:22" ht="45" x14ac:dyDescent="0.25">
      <c r="A3525">
        <v>3523</v>
      </c>
      <c r="B3525" s="3" t="s">
        <v>3522</v>
      </c>
      <c r="C3525" s="9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f t="shared" si="322"/>
        <v>42638.958333333328</v>
      </c>
      <c r="K3525" s="14"/>
      <c r="L3525">
        <v>1469871148</v>
      </c>
      <c r="M3525" s="14">
        <f t="shared" si="323"/>
        <v>42581.397546296299</v>
      </c>
      <c r="N3525" s="10">
        <f t="shared" si="324"/>
        <v>2016</v>
      </c>
      <c r="O3525" t="b">
        <v>0</v>
      </c>
      <c r="P3525">
        <v>80</v>
      </c>
      <c r="Q3525" s="10">
        <f t="shared" si="321"/>
        <v>114</v>
      </c>
      <c r="R3525" s="10">
        <f t="shared" si="325"/>
        <v>56.83</v>
      </c>
      <c r="S3525" t="b">
        <v>1</v>
      </c>
      <c r="T3525" t="s">
        <v>8269</v>
      </c>
      <c r="U3525" s="12" t="s">
        <v>8310</v>
      </c>
      <c r="V3525" t="s">
        <v>8311</v>
      </c>
    </row>
    <row r="3526" spans="1:22" ht="60" x14ac:dyDescent="0.25">
      <c r="A3526">
        <v>3524</v>
      </c>
      <c r="B3526" s="3" t="s">
        <v>3523</v>
      </c>
      <c r="C3526" s="9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f t="shared" si="322"/>
        <v>41895.166666666664</v>
      </c>
      <c r="K3526" s="14"/>
      <c r="L3526">
        <v>1409336373</v>
      </c>
      <c r="M3526" s="14">
        <f t="shared" si="323"/>
        <v>41880.76357638889</v>
      </c>
      <c r="N3526" s="10">
        <f t="shared" si="324"/>
        <v>2014</v>
      </c>
      <c r="O3526" t="b">
        <v>0</v>
      </c>
      <c r="P3526">
        <v>74</v>
      </c>
      <c r="Q3526" s="10">
        <f t="shared" si="321"/>
        <v>102</v>
      </c>
      <c r="R3526" s="10">
        <f t="shared" si="325"/>
        <v>137.24</v>
      </c>
      <c r="S3526" t="b">
        <v>1</v>
      </c>
      <c r="T3526" t="s">
        <v>8269</v>
      </c>
      <c r="U3526" s="12" t="s">
        <v>8310</v>
      </c>
      <c r="V3526" t="s">
        <v>8311</v>
      </c>
    </row>
    <row r="3527" spans="1:22" ht="45" x14ac:dyDescent="0.25">
      <c r="A3527">
        <v>3525</v>
      </c>
      <c r="B3527" s="3" t="s">
        <v>3524</v>
      </c>
      <c r="C3527" s="9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f t="shared" si="322"/>
        <v>42225.666666666672</v>
      </c>
      <c r="K3527" s="14"/>
      <c r="L3527">
        <v>1438188106</v>
      </c>
      <c r="M3527" s="14">
        <f t="shared" si="323"/>
        <v>42214.6956712963</v>
      </c>
      <c r="N3527" s="10">
        <f t="shared" si="324"/>
        <v>2015</v>
      </c>
      <c r="O3527" t="b">
        <v>0</v>
      </c>
      <c r="P3527">
        <v>7</v>
      </c>
      <c r="Q3527" s="10">
        <f t="shared" si="321"/>
        <v>106</v>
      </c>
      <c r="R3527" s="10">
        <f t="shared" si="325"/>
        <v>75.709999999999994</v>
      </c>
      <c r="S3527" t="b">
        <v>1</v>
      </c>
      <c r="T3527" t="s">
        <v>8269</v>
      </c>
      <c r="U3527" s="12" t="s">
        <v>8310</v>
      </c>
      <c r="V3527" t="s">
        <v>8311</v>
      </c>
    </row>
    <row r="3528" spans="1:22" ht="60" x14ac:dyDescent="0.25">
      <c r="A3528">
        <v>3526</v>
      </c>
      <c r="B3528" s="3" t="s">
        <v>3525</v>
      </c>
      <c r="C3528" s="9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f t="shared" si="322"/>
        <v>42488.249305555553</v>
      </c>
      <c r="K3528" s="14"/>
      <c r="L3528">
        <v>1459411371</v>
      </c>
      <c r="M3528" s="14">
        <f t="shared" si="323"/>
        <v>42460.335312499999</v>
      </c>
      <c r="N3528" s="10">
        <f t="shared" si="324"/>
        <v>2016</v>
      </c>
      <c r="O3528" t="b">
        <v>0</v>
      </c>
      <c r="P3528">
        <v>34</v>
      </c>
      <c r="Q3528" s="10">
        <f t="shared" si="321"/>
        <v>102</v>
      </c>
      <c r="R3528" s="10">
        <f t="shared" si="325"/>
        <v>99</v>
      </c>
      <c r="S3528" t="b">
        <v>1</v>
      </c>
      <c r="T3528" t="s">
        <v>8269</v>
      </c>
      <c r="U3528" s="12" t="s">
        <v>8310</v>
      </c>
      <c r="V3528" t="s">
        <v>8311</v>
      </c>
    </row>
    <row r="3529" spans="1:22" ht="60" x14ac:dyDescent="0.25">
      <c r="A3529">
        <v>3527</v>
      </c>
      <c r="B3529" s="3" t="s">
        <v>3526</v>
      </c>
      <c r="C3529" s="9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f t="shared" si="322"/>
        <v>42196.165972222225</v>
      </c>
      <c r="K3529" s="14"/>
      <c r="L3529">
        <v>1434069205</v>
      </c>
      <c r="M3529" s="14">
        <f t="shared" si="323"/>
        <v>42167.023206018523</v>
      </c>
      <c r="N3529" s="10">
        <f t="shared" si="324"/>
        <v>2015</v>
      </c>
      <c r="O3529" t="b">
        <v>0</v>
      </c>
      <c r="P3529">
        <v>86</v>
      </c>
      <c r="Q3529" s="10">
        <f t="shared" si="321"/>
        <v>117</v>
      </c>
      <c r="R3529" s="10">
        <f t="shared" si="325"/>
        <v>81.569999999999993</v>
      </c>
      <c r="S3529" t="b">
        <v>1</v>
      </c>
      <c r="T3529" t="s">
        <v>8269</v>
      </c>
      <c r="U3529" s="12" t="s">
        <v>8310</v>
      </c>
      <c r="V3529" t="s">
        <v>8311</v>
      </c>
    </row>
    <row r="3530" spans="1:22" ht="45" x14ac:dyDescent="0.25">
      <c r="A3530">
        <v>3528</v>
      </c>
      <c r="B3530" s="3" t="s">
        <v>3527</v>
      </c>
      <c r="C3530" s="9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f t="shared" si="322"/>
        <v>42753.50136574074</v>
      </c>
      <c r="K3530" s="14"/>
      <c r="L3530">
        <v>1483012918</v>
      </c>
      <c r="M3530" s="14">
        <f t="shared" si="323"/>
        <v>42733.50136574074</v>
      </c>
      <c r="N3530" s="10">
        <f t="shared" si="324"/>
        <v>2016</v>
      </c>
      <c r="O3530" t="b">
        <v>0</v>
      </c>
      <c r="P3530">
        <v>37</v>
      </c>
      <c r="Q3530" s="10">
        <f t="shared" si="321"/>
        <v>101</v>
      </c>
      <c r="R3530" s="10">
        <f t="shared" si="325"/>
        <v>45.11</v>
      </c>
      <c r="S3530" t="b">
        <v>1</v>
      </c>
      <c r="T3530" t="s">
        <v>8269</v>
      </c>
      <c r="U3530" s="12" t="s">
        <v>8310</v>
      </c>
      <c r="V3530" t="s">
        <v>8311</v>
      </c>
    </row>
    <row r="3531" spans="1:22" ht="60" x14ac:dyDescent="0.25">
      <c r="A3531">
        <v>3529</v>
      </c>
      <c r="B3531" s="3" t="s">
        <v>3528</v>
      </c>
      <c r="C3531" s="9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f t="shared" si="322"/>
        <v>42198.041666666672</v>
      </c>
      <c r="K3531" s="14"/>
      <c r="L3531">
        <v>1434997018</v>
      </c>
      <c r="M3531" s="14">
        <f t="shared" si="323"/>
        <v>42177.761782407411</v>
      </c>
      <c r="N3531" s="10">
        <f t="shared" si="324"/>
        <v>2015</v>
      </c>
      <c r="O3531" t="b">
        <v>0</v>
      </c>
      <c r="P3531">
        <v>18</v>
      </c>
      <c r="Q3531" s="10">
        <f t="shared" si="321"/>
        <v>132</v>
      </c>
      <c r="R3531" s="10">
        <f t="shared" si="325"/>
        <v>36.67</v>
      </c>
      <c r="S3531" t="b">
        <v>1</v>
      </c>
      <c r="T3531" t="s">
        <v>8269</v>
      </c>
      <c r="U3531" s="12" t="s">
        <v>8310</v>
      </c>
      <c r="V3531" t="s">
        <v>8311</v>
      </c>
    </row>
    <row r="3532" spans="1:22" ht="60" x14ac:dyDescent="0.25">
      <c r="A3532">
        <v>3530</v>
      </c>
      <c r="B3532" s="3" t="s">
        <v>3529</v>
      </c>
      <c r="C3532" s="9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f t="shared" si="322"/>
        <v>42470.833333333328</v>
      </c>
      <c r="K3532" s="14"/>
      <c r="L3532">
        <v>1457881057</v>
      </c>
      <c r="M3532" s="14">
        <f t="shared" si="323"/>
        <v>42442.623344907406</v>
      </c>
      <c r="N3532" s="10">
        <f t="shared" si="324"/>
        <v>2016</v>
      </c>
      <c r="O3532" t="b">
        <v>0</v>
      </c>
      <c r="P3532">
        <v>22</v>
      </c>
      <c r="Q3532" s="10">
        <f t="shared" si="321"/>
        <v>100</v>
      </c>
      <c r="R3532" s="10">
        <f t="shared" si="325"/>
        <v>125</v>
      </c>
      <c r="S3532" t="b">
        <v>1</v>
      </c>
      <c r="T3532" t="s">
        <v>8269</v>
      </c>
      <c r="U3532" s="12" t="s">
        <v>8310</v>
      </c>
      <c r="V3532" t="s">
        <v>8311</v>
      </c>
    </row>
    <row r="3533" spans="1:22" x14ac:dyDescent="0.25">
      <c r="A3533">
        <v>3531</v>
      </c>
      <c r="B3533" s="3" t="s">
        <v>3530</v>
      </c>
      <c r="C3533" s="9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f t="shared" si="322"/>
        <v>42551.654328703706</v>
      </c>
      <c r="K3533" s="14"/>
      <c r="L3533">
        <v>1464709334</v>
      </c>
      <c r="M3533" s="14">
        <f t="shared" si="323"/>
        <v>42521.654328703706</v>
      </c>
      <c r="N3533" s="10">
        <f t="shared" si="324"/>
        <v>2016</v>
      </c>
      <c r="O3533" t="b">
        <v>0</v>
      </c>
      <c r="P3533">
        <v>26</v>
      </c>
      <c r="Q3533" s="10">
        <f t="shared" si="321"/>
        <v>128</v>
      </c>
      <c r="R3533" s="10">
        <f t="shared" si="325"/>
        <v>49.23</v>
      </c>
      <c r="S3533" t="b">
        <v>1</v>
      </c>
      <c r="T3533" t="s">
        <v>8269</v>
      </c>
      <c r="U3533" s="12" t="s">
        <v>8310</v>
      </c>
      <c r="V3533" t="s">
        <v>8311</v>
      </c>
    </row>
    <row r="3534" spans="1:22" ht="60" x14ac:dyDescent="0.25">
      <c r="A3534">
        <v>3532</v>
      </c>
      <c r="B3534" s="3" t="s">
        <v>3531</v>
      </c>
      <c r="C3534" s="9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f t="shared" si="322"/>
        <v>41900.165972222225</v>
      </c>
      <c r="K3534" s="14"/>
      <c r="L3534">
        <v>1409667827</v>
      </c>
      <c r="M3534" s="14">
        <f t="shared" si="323"/>
        <v>41884.599849537037</v>
      </c>
      <c r="N3534" s="10">
        <f t="shared" si="324"/>
        <v>2014</v>
      </c>
      <c r="O3534" t="b">
        <v>0</v>
      </c>
      <c r="P3534">
        <v>27</v>
      </c>
      <c r="Q3534" s="10">
        <f t="shared" si="321"/>
        <v>119</v>
      </c>
      <c r="R3534" s="10">
        <f t="shared" si="325"/>
        <v>42.3</v>
      </c>
      <c r="S3534" t="b">
        <v>1</v>
      </c>
      <c r="T3534" t="s">
        <v>8269</v>
      </c>
      <c r="U3534" s="12" t="s">
        <v>8310</v>
      </c>
      <c r="V3534" t="s">
        <v>8311</v>
      </c>
    </row>
    <row r="3535" spans="1:22" ht="60" x14ac:dyDescent="0.25">
      <c r="A3535">
        <v>3533</v>
      </c>
      <c r="B3535" s="3" t="s">
        <v>3532</v>
      </c>
      <c r="C3535" s="9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f t="shared" si="322"/>
        <v>42319.802858796291</v>
      </c>
      <c r="K3535" s="14"/>
      <c r="L3535">
        <v>1444673767</v>
      </c>
      <c r="M3535" s="14">
        <f t="shared" si="323"/>
        <v>42289.761192129634</v>
      </c>
      <c r="N3535" s="10">
        <f t="shared" si="324"/>
        <v>2015</v>
      </c>
      <c r="O3535" t="b">
        <v>0</v>
      </c>
      <c r="P3535">
        <v>8</v>
      </c>
      <c r="Q3535" s="10">
        <f t="shared" si="321"/>
        <v>126</v>
      </c>
      <c r="R3535" s="10">
        <f t="shared" si="325"/>
        <v>78.88</v>
      </c>
      <c r="S3535" t="b">
        <v>1</v>
      </c>
      <c r="T3535" t="s">
        <v>8269</v>
      </c>
      <c r="U3535" s="12" t="s">
        <v>8310</v>
      </c>
      <c r="V3535" t="s">
        <v>8311</v>
      </c>
    </row>
    <row r="3536" spans="1:22" ht="45" x14ac:dyDescent="0.25">
      <c r="A3536">
        <v>3534</v>
      </c>
      <c r="B3536" s="3" t="s">
        <v>3533</v>
      </c>
      <c r="C3536" s="9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f t="shared" si="322"/>
        <v>42278.6252662037</v>
      </c>
      <c r="K3536" s="14"/>
      <c r="L3536">
        <v>1440687623</v>
      </c>
      <c r="M3536" s="14">
        <f t="shared" si="323"/>
        <v>42243.6252662037</v>
      </c>
      <c r="N3536" s="10">
        <f t="shared" si="324"/>
        <v>2015</v>
      </c>
      <c r="O3536" t="b">
        <v>0</v>
      </c>
      <c r="P3536">
        <v>204</v>
      </c>
      <c r="Q3536" s="10">
        <f t="shared" si="321"/>
        <v>156</v>
      </c>
      <c r="R3536" s="10">
        <f t="shared" si="325"/>
        <v>38.28</v>
      </c>
      <c r="S3536" t="b">
        <v>1</v>
      </c>
      <c r="T3536" t="s">
        <v>8269</v>
      </c>
      <c r="U3536" s="12" t="s">
        <v>8310</v>
      </c>
      <c r="V3536" t="s">
        <v>8311</v>
      </c>
    </row>
    <row r="3537" spans="1:22" ht="45" x14ac:dyDescent="0.25">
      <c r="A3537">
        <v>3535</v>
      </c>
      <c r="B3537" s="3" t="s">
        <v>3534</v>
      </c>
      <c r="C3537" s="9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f t="shared" si="322"/>
        <v>42279.75</v>
      </c>
      <c r="K3537" s="14"/>
      <c r="L3537">
        <v>1441120910</v>
      </c>
      <c r="M3537" s="14">
        <f t="shared" si="323"/>
        <v>42248.640162037031</v>
      </c>
      <c r="N3537" s="10">
        <f t="shared" si="324"/>
        <v>2015</v>
      </c>
      <c r="O3537" t="b">
        <v>0</v>
      </c>
      <c r="P3537">
        <v>46</v>
      </c>
      <c r="Q3537" s="10">
        <f t="shared" si="321"/>
        <v>103</v>
      </c>
      <c r="R3537" s="10">
        <f t="shared" si="325"/>
        <v>44.85</v>
      </c>
      <c r="S3537" t="b">
        <v>1</v>
      </c>
      <c r="T3537" t="s">
        <v>8269</v>
      </c>
      <c r="U3537" s="12" t="s">
        <v>8310</v>
      </c>
      <c r="V3537" t="s">
        <v>8311</v>
      </c>
    </row>
    <row r="3538" spans="1:22" ht="60" x14ac:dyDescent="0.25">
      <c r="A3538">
        <v>3536</v>
      </c>
      <c r="B3538" s="3" t="s">
        <v>3535</v>
      </c>
      <c r="C3538" s="9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f t="shared" si="322"/>
        <v>42358.499305555553</v>
      </c>
      <c r="K3538" s="14"/>
      <c r="L3538">
        <v>1448040425</v>
      </c>
      <c r="M3538" s="14">
        <f t="shared" si="323"/>
        <v>42328.727141203708</v>
      </c>
      <c r="N3538" s="10">
        <f t="shared" si="324"/>
        <v>2015</v>
      </c>
      <c r="O3538" t="b">
        <v>0</v>
      </c>
      <c r="P3538">
        <v>17</v>
      </c>
      <c r="Q3538" s="10">
        <f t="shared" si="321"/>
        <v>153</v>
      </c>
      <c r="R3538" s="10">
        <f t="shared" si="325"/>
        <v>13.53</v>
      </c>
      <c r="S3538" t="b">
        <v>1</v>
      </c>
      <c r="T3538" t="s">
        <v>8269</v>
      </c>
      <c r="U3538" s="12" t="s">
        <v>8310</v>
      </c>
      <c r="V3538" t="s">
        <v>8311</v>
      </c>
    </row>
    <row r="3539" spans="1:22" ht="60" x14ac:dyDescent="0.25">
      <c r="A3539">
        <v>3537</v>
      </c>
      <c r="B3539" s="3" t="s">
        <v>3536</v>
      </c>
      <c r="C3539" s="9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f t="shared" si="322"/>
        <v>41960.332638888889</v>
      </c>
      <c r="K3539" s="14"/>
      <c r="L3539">
        <v>1413016216</v>
      </c>
      <c r="M3539" s="14">
        <f t="shared" si="323"/>
        <v>41923.354351851849</v>
      </c>
      <c r="N3539" s="10">
        <f t="shared" si="324"/>
        <v>2014</v>
      </c>
      <c r="O3539" t="b">
        <v>0</v>
      </c>
      <c r="P3539">
        <v>28</v>
      </c>
      <c r="Q3539" s="10">
        <f t="shared" si="321"/>
        <v>180</v>
      </c>
      <c r="R3539" s="10">
        <f t="shared" si="325"/>
        <v>43.5</v>
      </c>
      <c r="S3539" t="b">
        <v>1</v>
      </c>
      <c r="T3539" t="s">
        <v>8269</v>
      </c>
      <c r="U3539" s="12" t="s">
        <v>8310</v>
      </c>
      <c r="V3539" t="s">
        <v>8311</v>
      </c>
    </row>
    <row r="3540" spans="1:22" ht="60" x14ac:dyDescent="0.25">
      <c r="A3540">
        <v>3538</v>
      </c>
      <c r="B3540" s="3" t="s">
        <v>3537</v>
      </c>
      <c r="C3540" s="9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f t="shared" si="322"/>
        <v>42599.420601851853</v>
      </c>
      <c r="K3540" s="14"/>
      <c r="L3540">
        <v>1469009140</v>
      </c>
      <c r="M3540" s="14">
        <f t="shared" si="323"/>
        <v>42571.420601851853</v>
      </c>
      <c r="N3540" s="10">
        <f t="shared" si="324"/>
        <v>2016</v>
      </c>
      <c r="O3540" t="b">
        <v>0</v>
      </c>
      <c r="P3540">
        <v>83</v>
      </c>
      <c r="Q3540" s="10">
        <f t="shared" si="321"/>
        <v>128</v>
      </c>
      <c r="R3540" s="10">
        <f t="shared" si="325"/>
        <v>30.95</v>
      </c>
      <c r="S3540" t="b">
        <v>1</v>
      </c>
      <c r="T3540" t="s">
        <v>8269</v>
      </c>
      <c r="U3540" s="12" t="s">
        <v>8310</v>
      </c>
      <c r="V3540" t="s">
        <v>8311</v>
      </c>
    </row>
    <row r="3541" spans="1:22" ht="60" x14ac:dyDescent="0.25">
      <c r="A3541">
        <v>3539</v>
      </c>
      <c r="B3541" s="3" t="s">
        <v>3538</v>
      </c>
      <c r="C3541" s="9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f t="shared" si="322"/>
        <v>42621.756041666667</v>
      </c>
      <c r="K3541" s="14"/>
      <c r="L3541">
        <v>1471543722</v>
      </c>
      <c r="M3541" s="14">
        <f t="shared" si="323"/>
        <v>42600.756041666667</v>
      </c>
      <c r="N3541" s="10">
        <f t="shared" si="324"/>
        <v>2016</v>
      </c>
      <c r="O3541" t="b">
        <v>0</v>
      </c>
      <c r="P3541">
        <v>13</v>
      </c>
      <c r="Q3541" s="10">
        <f t="shared" si="321"/>
        <v>120</v>
      </c>
      <c r="R3541" s="10">
        <f t="shared" si="325"/>
        <v>55.23</v>
      </c>
      <c r="S3541" t="b">
        <v>1</v>
      </c>
      <c r="T3541" t="s">
        <v>8269</v>
      </c>
      <c r="U3541" s="12" t="s">
        <v>8310</v>
      </c>
      <c r="V3541" t="s">
        <v>8311</v>
      </c>
    </row>
    <row r="3542" spans="1:22" ht="60" x14ac:dyDescent="0.25">
      <c r="A3542">
        <v>3540</v>
      </c>
      <c r="B3542" s="3" t="s">
        <v>3539</v>
      </c>
      <c r="C3542" s="9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f t="shared" si="322"/>
        <v>42547.003368055557</v>
      </c>
      <c r="K3542" s="14"/>
      <c r="L3542">
        <v>1464307491</v>
      </c>
      <c r="M3542" s="14">
        <f t="shared" si="323"/>
        <v>42517.003368055557</v>
      </c>
      <c r="N3542" s="10">
        <f t="shared" si="324"/>
        <v>2016</v>
      </c>
      <c r="O3542" t="b">
        <v>0</v>
      </c>
      <c r="P3542">
        <v>8</v>
      </c>
      <c r="Q3542" s="10">
        <f t="shared" si="321"/>
        <v>123</v>
      </c>
      <c r="R3542" s="10">
        <f t="shared" si="325"/>
        <v>46.13</v>
      </c>
      <c r="S3542" t="b">
        <v>1</v>
      </c>
      <c r="T3542" t="s">
        <v>8269</v>
      </c>
      <c r="U3542" s="12" t="s">
        <v>8310</v>
      </c>
      <c r="V3542" t="s">
        <v>8311</v>
      </c>
    </row>
    <row r="3543" spans="1:22" ht="60" x14ac:dyDescent="0.25">
      <c r="A3543">
        <v>3541</v>
      </c>
      <c r="B3543" s="3" t="s">
        <v>3540</v>
      </c>
      <c r="C3543" s="9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f t="shared" si="322"/>
        <v>42247.730034722219</v>
      </c>
      <c r="K3543" s="14"/>
      <c r="L3543">
        <v>1438882275</v>
      </c>
      <c r="M3543" s="14">
        <f t="shared" si="323"/>
        <v>42222.730034722219</v>
      </c>
      <c r="N3543" s="10">
        <f t="shared" si="324"/>
        <v>2015</v>
      </c>
      <c r="O3543" t="b">
        <v>0</v>
      </c>
      <c r="P3543">
        <v>32</v>
      </c>
      <c r="Q3543" s="10">
        <f t="shared" si="321"/>
        <v>105</v>
      </c>
      <c r="R3543" s="10">
        <f t="shared" si="325"/>
        <v>39.380000000000003</v>
      </c>
      <c r="S3543" t="b">
        <v>1</v>
      </c>
      <c r="T3543" t="s">
        <v>8269</v>
      </c>
      <c r="U3543" s="12" t="s">
        <v>8310</v>
      </c>
      <c r="V3543" t="s">
        <v>8311</v>
      </c>
    </row>
    <row r="3544" spans="1:22" ht="60" x14ac:dyDescent="0.25">
      <c r="A3544">
        <v>3542</v>
      </c>
      <c r="B3544" s="3" t="s">
        <v>3541</v>
      </c>
      <c r="C3544" s="9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f t="shared" si="322"/>
        <v>41889.599791666667</v>
      </c>
      <c r="K3544" s="14"/>
      <c r="L3544">
        <v>1404915822</v>
      </c>
      <c r="M3544" s="14">
        <f t="shared" si="323"/>
        <v>41829.599791666667</v>
      </c>
      <c r="N3544" s="10">
        <f t="shared" si="324"/>
        <v>2014</v>
      </c>
      <c r="O3544" t="b">
        <v>0</v>
      </c>
      <c r="P3544">
        <v>85</v>
      </c>
      <c r="Q3544" s="10">
        <f t="shared" si="321"/>
        <v>102</v>
      </c>
      <c r="R3544" s="10">
        <f t="shared" si="325"/>
        <v>66.150000000000006</v>
      </c>
      <c r="S3544" t="b">
        <v>1</v>
      </c>
      <c r="T3544" t="s">
        <v>8269</v>
      </c>
      <c r="U3544" s="12" t="s">
        <v>8310</v>
      </c>
      <c r="V3544" t="s">
        <v>8311</v>
      </c>
    </row>
    <row r="3545" spans="1:22" ht="45" x14ac:dyDescent="0.25">
      <c r="A3545">
        <v>3543</v>
      </c>
      <c r="B3545" s="3" t="s">
        <v>3542</v>
      </c>
      <c r="C3545" s="9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f t="shared" si="322"/>
        <v>42180.755312499998</v>
      </c>
      <c r="K3545" s="14"/>
      <c r="L3545">
        <v>1432663659</v>
      </c>
      <c r="M3545" s="14">
        <f t="shared" si="323"/>
        <v>42150.755312499998</v>
      </c>
      <c r="N3545" s="10">
        <f t="shared" si="324"/>
        <v>2015</v>
      </c>
      <c r="O3545" t="b">
        <v>0</v>
      </c>
      <c r="P3545">
        <v>29</v>
      </c>
      <c r="Q3545" s="10">
        <f t="shared" si="321"/>
        <v>105</v>
      </c>
      <c r="R3545" s="10">
        <f t="shared" si="325"/>
        <v>54.14</v>
      </c>
      <c r="S3545" t="b">
        <v>1</v>
      </c>
      <c r="T3545" t="s">
        <v>8269</v>
      </c>
      <c r="U3545" s="12" t="s">
        <v>8310</v>
      </c>
      <c r="V3545" t="s">
        <v>8311</v>
      </c>
    </row>
    <row r="3546" spans="1:22" ht="45" x14ac:dyDescent="0.25">
      <c r="A3546">
        <v>3544</v>
      </c>
      <c r="B3546" s="3" t="s">
        <v>3543</v>
      </c>
      <c r="C3546" s="9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f t="shared" si="322"/>
        <v>42070.831678240742</v>
      </c>
      <c r="K3546" s="14"/>
      <c r="L3546">
        <v>1423166257</v>
      </c>
      <c r="M3546" s="14">
        <f t="shared" si="323"/>
        <v>42040.831678240742</v>
      </c>
      <c r="N3546" s="10">
        <f t="shared" si="324"/>
        <v>2015</v>
      </c>
      <c r="O3546" t="b">
        <v>0</v>
      </c>
      <c r="P3546">
        <v>24</v>
      </c>
      <c r="Q3546" s="10">
        <f t="shared" si="321"/>
        <v>100</v>
      </c>
      <c r="R3546" s="10">
        <f t="shared" si="325"/>
        <v>104.17</v>
      </c>
      <c r="S3546" t="b">
        <v>1</v>
      </c>
      <c r="T3546" t="s">
        <v>8269</v>
      </c>
      <c r="U3546" s="12" t="s">
        <v>8310</v>
      </c>
      <c r="V3546" t="s">
        <v>8311</v>
      </c>
    </row>
    <row r="3547" spans="1:22" ht="60" x14ac:dyDescent="0.25">
      <c r="A3547">
        <v>3545</v>
      </c>
      <c r="B3547" s="3" t="s">
        <v>3544</v>
      </c>
      <c r="C3547" s="9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f t="shared" si="322"/>
        <v>42105.807395833333</v>
      </c>
      <c r="K3547" s="14"/>
      <c r="L3547">
        <v>1426188159</v>
      </c>
      <c r="M3547" s="14">
        <f t="shared" si="323"/>
        <v>42075.807395833333</v>
      </c>
      <c r="N3547" s="10">
        <f t="shared" si="324"/>
        <v>2015</v>
      </c>
      <c r="O3547" t="b">
        <v>0</v>
      </c>
      <c r="P3547">
        <v>8</v>
      </c>
      <c r="Q3547" s="10">
        <f t="shared" si="321"/>
        <v>100</v>
      </c>
      <c r="R3547" s="10">
        <f t="shared" si="325"/>
        <v>31.38</v>
      </c>
      <c r="S3547" t="b">
        <v>1</v>
      </c>
      <c r="T3547" t="s">
        <v>8269</v>
      </c>
      <c r="U3547" s="12" t="s">
        <v>8310</v>
      </c>
      <c r="V3547" t="s">
        <v>8311</v>
      </c>
    </row>
    <row r="3548" spans="1:22" ht="60" x14ac:dyDescent="0.25">
      <c r="A3548">
        <v>3546</v>
      </c>
      <c r="B3548" s="3" t="s">
        <v>3545</v>
      </c>
      <c r="C3548" s="9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f t="shared" si="322"/>
        <v>42095.165972222225</v>
      </c>
      <c r="K3548" s="14"/>
      <c r="L3548">
        <v>1426002684</v>
      </c>
      <c r="M3548" s="14">
        <f t="shared" si="323"/>
        <v>42073.660694444443</v>
      </c>
      <c r="N3548" s="10">
        <f t="shared" si="324"/>
        <v>2015</v>
      </c>
      <c r="O3548" t="b">
        <v>0</v>
      </c>
      <c r="P3548">
        <v>19</v>
      </c>
      <c r="Q3548" s="10">
        <f t="shared" si="321"/>
        <v>102</v>
      </c>
      <c r="R3548" s="10">
        <f t="shared" si="325"/>
        <v>59.21</v>
      </c>
      <c r="S3548" t="b">
        <v>1</v>
      </c>
      <c r="T3548" t="s">
        <v>8269</v>
      </c>
      <c r="U3548" s="12" t="s">
        <v>8310</v>
      </c>
      <c r="V3548" t="s">
        <v>8311</v>
      </c>
    </row>
    <row r="3549" spans="1:22" ht="45" x14ac:dyDescent="0.25">
      <c r="A3549">
        <v>3547</v>
      </c>
      <c r="B3549" s="3" t="s">
        <v>3546</v>
      </c>
      <c r="C3549" s="9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f t="shared" si="322"/>
        <v>42504.165972222225</v>
      </c>
      <c r="K3549" s="14"/>
      <c r="L3549">
        <v>1461117201</v>
      </c>
      <c r="M3549" s="14">
        <f t="shared" si="323"/>
        <v>42480.078715277778</v>
      </c>
      <c r="N3549" s="10">
        <f t="shared" si="324"/>
        <v>2016</v>
      </c>
      <c r="O3549" t="b">
        <v>0</v>
      </c>
      <c r="P3549">
        <v>336</v>
      </c>
      <c r="Q3549" s="10">
        <f t="shared" si="321"/>
        <v>114</v>
      </c>
      <c r="R3549" s="10">
        <f t="shared" si="325"/>
        <v>119.18</v>
      </c>
      <c r="S3549" t="b">
        <v>1</v>
      </c>
      <c r="T3549" t="s">
        <v>8269</v>
      </c>
      <c r="U3549" s="12" t="s">
        <v>8310</v>
      </c>
      <c r="V3549" t="s">
        <v>8311</v>
      </c>
    </row>
    <row r="3550" spans="1:22" ht="45" x14ac:dyDescent="0.25">
      <c r="A3550">
        <v>3548</v>
      </c>
      <c r="B3550" s="3" t="s">
        <v>3547</v>
      </c>
      <c r="C3550" s="9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f t="shared" si="322"/>
        <v>42434.041666666672</v>
      </c>
      <c r="K3550" s="14"/>
      <c r="L3550">
        <v>1455230214</v>
      </c>
      <c r="M3550" s="14">
        <f t="shared" si="323"/>
        <v>42411.942291666666</v>
      </c>
      <c r="N3550" s="10">
        <f t="shared" si="324"/>
        <v>2016</v>
      </c>
      <c r="O3550" t="b">
        <v>0</v>
      </c>
      <c r="P3550">
        <v>13</v>
      </c>
      <c r="Q3550" s="10">
        <f t="shared" si="321"/>
        <v>102</v>
      </c>
      <c r="R3550" s="10">
        <f t="shared" si="325"/>
        <v>164.62</v>
      </c>
      <c r="S3550" t="b">
        <v>1</v>
      </c>
      <c r="T3550" t="s">
        <v>8269</v>
      </c>
      <c r="U3550" s="12" t="s">
        <v>8310</v>
      </c>
      <c r="V3550" t="s">
        <v>8311</v>
      </c>
    </row>
    <row r="3551" spans="1:22" ht="60" x14ac:dyDescent="0.25">
      <c r="A3551">
        <v>3549</v>
      </c>
      <c r="B3551" s="3" t="s">
        <v>3548</v>
      </c>
      <c r="C3551" s="9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f t="shared" si="322"/>
        <v>42251.394363425927</v>
      </c>
      <c r="K3551" s="14"/>
      <c r="L3551">
        <v>1438939673</v>
      </c>
      <c r="M3551" s="14">
        <f t="shared" si="323"/>
        <v>42223.394363425927</v>
      </c>
      <c r="N3551" s="10">
        <f t="shared" si="324"/>
        <v>2015</v>
      </c>
      <c r="O3551" t="b">
        <v>0</v>
      </c>
      <c r="P3551">
        <v>42</v>
      </c>
      <c r="Q3551" s="10">
        <f t="shared" si="321"/>
        <v>102</v>
      </c>
      <c r="R3551" s="10">
        <f t="shared" si="325"/>
        <v>24.29</v>
      </c>
      <c r="S3551" t="b">
        <v>1</v>
      </c>
      <c r="T3551" t="s">
        <v>8269</v>
      </c>
      <c r="U3551" s="12" t="s">
        <v>8310</v>
      </c>
      <c r="V3551" t="s">
        <v>8311</v>
      </c>
    </row>
    <row r="3552" spans="1:22" ht="60" x14ac:dyDescent="0.25">
      <c r="A3552">
        <v>3550</v>
      </c>
      <c r="B3552" s="3" t="s">
        <v>3549</v>
      </c>
      <c r="C3552" s="9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f t="shared" si="322"/>
        <v>42492.893495370372</v>
      </c>
      <c r="K3552" s="14"/>
      <c r="L3552">
        <v>1459632398</v>
      </c>
      <c r="M3552" s="14">
        <f t="shared" si="323"/>
        <v>42462.893495370372</v>
      </c>
      <c r="N3552" s="10">
        <f t="shared" si="324"/>
        <v>2016</v>
      </c>
      <c r="O3552" t="b">
        <v>0</v>
      </c>
      <c r="P3552">
        <v>64</v>
      </c>
      <c r="Q3552" s="10">
        <f t="shared" si="321"/>
        <v>105</v>
      </c>
      <c r="R3552" s="10">
        <f t="shared" si="325"/>
        <v>40.94</v>
      </c>
      <c r="S3552" t="b">
        <v>1</v>
      </c>
      <c r="T3552" t="s">
        <v>8269</v>
      </c>
      <c r="U3552" s="12" t="s">
        <v>8310</v>
      </c>
      <c r="V3552" t="s">
        <v>8311</v>
      </c>
    </row>
    <row r="3553" spans="1:22" ht="60" x14ac:dyDescent="0.25">
      <c r="A3553">
        <v>3551</v>
      </c>
      <c r="B3553" s="3" t="s">
        <v>3550</v>
      </c>
      <c r="C3553" s="9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f t="shared" si="322"/>
        <v>41781.921527777777</v>
      </c>
      <c r="K3553" s="14"/>
      <c r="L3553">
        <v>1398342170</v>
      </c>
      <c r="M3553" s="14">
        <f t="shared" si="323"/>
        <v>41753.515856481477</v>
      </c>
      <c r="N3553" s="10">
        <f t="shared" si="324"/>
        <v>2014</v>
      </c>
      <c r="O3553" t="b">
        <v>0</v>
      </c>
      <c r="P3553">
        <v>25</v>
      </c>
      <c r="Q3553" s="10">
        <f t="shared" si="321"/>
        <v>102</v>
      </c>
      <c r="R3553" s="10">
        <f t="shared" si="325"/>
        <v>61.1</v>
      </c>
      <c r="S3553" t="b">
        <v>1</v>
      </c>
      <c r="T3553" t="s">
        <v>8269</v>
      </c>
      <c r="U3553" s="12" t="s">
        <v>8310</v>
      </c>
      <c r="V3553" t="s">
        <v>8311</v>
      </c>
    </row>
    <row r="3554" spans="1:22" ht="60" x14ac:dyDescent="0.25">
      <c r="A3554">
        <v>3552</v>
      </c>
      <c r="B3554" s="3" t="s">
        <v>3551</v>
      </c>
      <c r="C3554" s="9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f t="shared" si="322"/>
        <v>41818.587083333332</v>
      </c>
      <c r="K3554" s="14"/>
      <c r="L3554">
        <v>1401372324</v>
      </c>
      <c r="M3554" s="14">
        <f t="shared" si="323"/>
        <v>41788.587083333332</v>
      </c>
      <c r="N3554" s="10">
        <f t="shared" si="324"/>
        <v>2014</v>
      </c>
      <c r="O3554" t="b">
        <v>0</v>
      </c>
      <c r="P3554">
        <v>20</v>
      </c>
      <c r="Q3554" s="10">
        <f t="shared" si="321"/>
        <v>100</v>
      </c>
      <c r="R3554" s="10">
        <f t="shared" si="325"/>
        <v>38.65</v>
      </c>
      <c r="S3554" t="b">
        <v>1</v>
      </c>
      <c r="T3554" t="s">
        <v>8269</v>
      </c>
      <c r="U3554" s="12" t="s">
        <v>8310</v>
      </c>
      <c r="V3554" t="s">
        <v>8311</v>
      </c>
    </row>
    <row r="3555" spans="1:22" ht="60" x14ac:dyDescent="0.25">
      <c r="A3555">
        <v>3553</v>
      </c>
      <c r="B3555" s="3" t="s">
        <v>3552</v>
      </c>
      <c r="C3555" s="9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f t="shared" si="322"/>
        <v>42228</v>
      </c>
      <c r="K3555" s="14"/>
      <c r="L3555">
        <v>1436575280</v>
      </c>
      <c r="M3555" s="14">
        <f t="shared" si="323"/>
        <v>42196.028703703705</v>
      </c>
      <c r="N3555" s="10">
        <f t="shared" si="324"/>
        <v>2015</v>
      </c>
      <c r="O3555" t="b">
        <v>0</v>
      </c>
      <c r="P3555">
        <v>104</v>
      </c>
      <c r="Q3555" s="10">
        <f t="shared" si="321"/>
        <v>106</v>
      </c>
      <c r="R3555" s="10">
        <f t="shared" si="325"/>
        <v>56.2</v>
      </c>
      <c r="S3555" t="b">
        <v>1</v>
      </c>
      <c r="T3555" t="s">
        <v>8269</v>
      </c>
      <c r="U3555" s="12" t="s">
        <v>8310</v>
      </c>
      <c r="V3555" t="s">
        <v>8311</v>
      </c>
    </row>
    <row r="3556" spans="1:22" ht="45" x14ac:dyDescent="0.25">
      <c r="A3556">
        <v>3554</v>
      </c>
      <c r="B3556" s="3" t="s">
        <v>3553</v>
      </c>
      <c r="C3556" s="9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f t="shared" si="322"/>
        <v>42046.708333333328</v>
      </c>
      <c r="K3556" s="14"/>
      <c r="L3556">
        <v>1421025159</v>
      </c>
      <c r="M3556" s="14">
        <f t="shared" si="323"/>
        <v>42016.050451388888</v>
      </c>
      <c r="N3556" s="10">
        <f t="shared" si="324"/>
        <v>2015</v>
      </c>
      <c r="O3556" t="b">
        <v>0</v>
      </c>
      <c r="P3556">
        <v>53</v>
      </c>
      <c r="Q3556" s="10">
        <f t="shared" si="321"/>
        <v>113</v>
      </c>
      <c r="R3556" s="10">
        <f t="shared" si="325"/>
        <v>107</v>
      </c>
      <c r="S3556" t="b">
        <v>1</v>
      </c>
      <c r="T3556" t="s">
        <v>8269</v>
      </c>
      <c r="U3556" s="12" t="s">
        <v>8310</v>
      </c>
      <c r="V3556" t="s">
        <v>8311</v>
      </c>
    </row>
    <row r="3557" spans="1:22" ht="60" x14ac:dyDescent="0.25">
      <c r="A3557">
        <v>3555</v>
      </c>
      <c r="B3557" s="3" t="s">
        <v>3554</v>
      </c>
      <c r="C3557" s="9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f t="shared" si="322"/>
        <v>42691.483726851846</v>
      </c>
      <c r="K3557" s="14"/>
      <c r="L3557">
        <v>1476786994</v>
      </c>
      <c r="M3557" s="14">
        <f t="shared" si="323"/>
        <v>42661.442060185189</v>
      </c>
      <c r="N3557" s="10">
        <f t="shared" si="324"/>
        <v>2016</v>
      </c>
      <c r="O3557" t="b">
        <v>0</v>
      </c>
      <c r="P3557">
        <v>14</v>
      </c>
      <c r="Q3557" s="10">
        <f t="shared" si="321"/>
        <v>100</v>
      </c>
      <c r="R3557" s="10">
        <f t="shared" si="325"/>
        <v>171.43</v>
      </c>
      <c r="S3557" t="b">
        <v>1</v>
      </c>
      <c r="T3557" t="s">
        <v>8269</v>
      </c>
      <c r="U3557" s="12" t="s">
        <v>8310</v>
      </c>
      <c r="V3557" t="s">
        <v>8311</v>
      </c>
    </row>
    <row r="3558" spans="1:22" ht="60" x14ac:dyDescent="0.25">
      <c r="A3558">
        <v>3556</v>
      </c>
      <c r="B3558" s="3" t="s">
        <v>3555</v>
      </c>
      <c r="C3558" s="9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f t="shared" si="322"/>
        <v>41868.649583333332</v>
      </c>
      <c r="K3558" s="14"/>
      <c r="L3558">
        <v>1403105724</v>
      </c>
      <c r="M3558" s="14">
        <f t="shared" si="323"/>
        <v>41808.649583333332</v>
      </c>
      <c r="N3558" s="10">
        <f t="shared" si="324"/>
        <v>2014</v>
      </c>
      <c r="O3558" t="b">
        <v>0</v>
      </c>
      <c r="P3558">
        <v>20</v>
      </c>
      <c r="Q3558" s="10">
        <f t="shared" si="321"/>
        <v>100</v>
      </c>
      <c r="R3558" s="10">
        <f t="shared" si="325"/>
        <v>110.5</v>
      </c>
      <c r="S3558" t="b">
        <v>1</v>
      </c>
      <c r="T3558" t="s">
        <v>8269</v>
      </c>
      <c r="U3558" s="12" t="s">
        <v>8310</v>
      </c>
      <c r="V3558" t="s">
        <v>8311</v>
      </c>
    </row>
    <row r="3559" spans="1:22" ht="60" x14ac:dyDescent="0.25">
      <c r="A3559">
        <v>3557</v>
      </c>
      <c r="B3559" s="3" t="s">
        <v>3556</v>
      </c>
      <c r="C3559" s="9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f t="shared" si="322"/>
        <v>41764.276747685188</v>
      </c>
      <c r="K3559" s="14"/>
      <c r="L3559">
        <v>1396334311</v>
      </c>
      <c r="M3559" s="14">
        <f t="shared" si="323"/>
        <v>41730.276747685188</v>
      </c>
      <c r="N3559" s="10">
        <f t="shared" si="324"/>
        <v>2014</v>
      </c>
      <c r="O3559" t="b">
        <v>0</v>
      </c>
      <c r="P3559">
        <v>558</v>
      </c>
      <c r="Q3559" s="10">
        <f t="shared" si="321"/>
        <v>100</v>
      </c>
      <c r="R3559" s="10">
        <f t="shared" si="325"/>
        <v>179.28</v>
      </c>
      <c r="S3559" t="b">
        <v>1</v>
      </c>
      <c r="T3559" t="s">
        <v>8269</v>
      </c>
      <c r="U3559" s="12" t="s">
        <v>8310</v>
      </c>
      <c r="V3559" t="s">
        <v>8311</v>
      </c>
    </row>
    <row r="3560" spans="1:22" ht="45" x14ac:dyDescent="0.25">
      <c r="A3560">
        <v>3558</v>
      </c>
      <c r="B3560" s="3" t="s">
        <v>3557</v>
      </c>
      <c r="C3560" s="9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f t="shared" si="322"/>
        <v>42181.875</v>
      </c>
      <c r="K3560" s="14"/>
      <c r="L3560">
        <v>1431718575</v>
      </c>
      <c r="M3560" s="14">
        <f t="shared" si="323"/>
        <v>42139.816840277781</v>
      </c>
      <c r="N3560" s="10">
        <f t="shared" si="324"/>
        <v>2015</v>
      </c>
      <c r="O3560" t="b">
        <v>0</v>
      </c>
      <c r="P3560">
        <v>22</v>
      </c>
      <c r="Q3560" s="10">
        <f t="shared" si="321"/>
        <v>144</v>
      </c>
      <c r="R3560" s="10">
        <f t="shared" si="325"/>
        <v>22.91</v>
      </c>
      <c r="S3560" t="b">
        <v>1</v>
      </c>
      <c r="T3560" t="s">
        <v>8269</v>
      </c>
      <c r="U3560" s="12" t="s">
        <v>8310</v>
      </c>
      <c r="V3560" t="s">
        <v>8311</v>
      </c>
    </row>
    <row r="3561" spans="1:22" ht="60" x14ac:dyDescent="0.25">
      <c r="A3561">
        <v>3559</v>
      </c>
      <c r="B3561" s="3" t="s">
        <v>3558</v>
      </c>
      <c r="C3561" s="9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f t="shared" si="322"/>
        <v>42216.373611111107</v>
      </c>
      <c r="K3561" s="14"/>
      <c r="L3561">
        <v>1436408308</v>
      </c>
      <c r="M3561" s="14">
        <f t="shared" si="323"/>
        <v>42194.096157407403</v>
      </c>
      <c r="N3561" s="10">
        <f t="shared" si="324"/>
        <v>2015</v>
      </c>
      <c r="O3561" t="b">
        <v>0</v>
      </c>
      <c r="P3561">
        <v>24</v>
      </c>
      <c r="Q3561" s="10">
        <f t="shared" si="321"/>
        <v>104</v>
      </c>
      <c r="R3561" s="10">
        <f t="shared" si="325"/>
        <v>43.13</v>
      </c>
      <c r="S3561" t="b">
        <v>1</v>
      </c>
      <c r="T3561" t="s">
        <v>8269</v>
      </c>
      <c r="U3561" s="12" t="s">
        <v>8310</v>
      </c>
      <c r="V3561" t="s">
        <v>8311</v>
      </c>
    </row>
    <row r="3562" spans="1:22" ht="60" x14ac:dyDescent="0.25">
      <c r="A3562">
        <v>3560</v>
      </c>
      <c r="B3562" s="3" t="s">
        <v>3559</v>
      </c>
      <c r="C3562" s="9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f t="shared" si="322"/>
        <v>42151.114583333328</v>
      </c>
      <c r="K3562" s="14"/>
      <c r="L3562">
        <v>1429651266</v>
      </c>
      <c r="M3562" s="14">
        <f t="shared" si="323"/>
        <v>42115.889652777783</v>
      </c>
      <c r="N3562" s="10">
        <f t="shared" si="324"/>
        <v>2015</v>
      </c>
      <c r="O3562" t="b">
        <v>0</v>
      </c>
      <c r="P3562">
        <v>74</v>
      </c>
      <c r="Q3562" s="10">
        <f t="shared" si="321"/>
        <v>108</v>
      </c>
      <c r="R3562" s="10">
        <f t="shared" si="325"/>
        <v>46.89</v>
      </c>
      <c r="S3562" t="b">
        <v>1</v>
      </c>
      <c r="T3562" t="s">
        <v>8269</v>
      </c>
      <c r="U3562" s="12" t="s">
        <v>8310</v>
      </c>
      <c r="V3562" t="s">
        <v>8311</v>
      </c>
    </row>
    <row r="3563" spans="1:22" ht="120" x14ac:dyDescent="0.25">
      <c r="A3563">
        <v>3561</v>
      </c>
      <c r="B3563" s="3" t="s">
        <v>3560</v>
      </c>
      <c r="C3563" s="9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f t="shared" si="322"/>
        <v>42221.774999999994</v>
      </c>
      <c r="K3563" s="14"/>
      <c r="L3563">
        <v>1437236378</v>
      </c>
      <c r="M3563" s="14">
        <f t="shared" si="323"/>
        <v>42203.680300925931</v>
      </c>
      <c r="N3563" s="10">
        <f t="shared" si="324"/>
        <v>2015</v>
      </c>
      <c r="O3563" t="b">
        <v>0</v>
      </c>
      <c r="P3563">
        <v>54</v>
      </c>
      <c r="Q3563" s="10">
        <f t="shared" si="321"/>
        <v>102</v>
      </c>
      <c r="R3563" s="10">
        <f t="shared" si="325"/>
        <v>47.41</v>
      </c>
      <c r="S3563" t="b">
        <v>1</v>
      </c>
      <c r="T3563" t="s">
        <v>8269</v>
      </c>
      <c r="U3563" s="12" t="s">
        <v>8310</v>
      </c>
      <c r="V3563" t="s">
        <v>8311</v>
      </c>
    </row>
    <row r="3564" spans="1:22" ht="60" x14ac:dyDescent="0.25">
      <c r="A3564">
        <v>3562</v>
      </c>
      <c r="B3564" s="3" t="s">
        <v>3561</v>
      </c>
      <c r="C3564" s="9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f t="shared" si="322"/>
        <v>42442.916666666672</v>
      </c>
      <c r="K3564" s="14"/>
      <c r="L3564">
        <v>1457115427</v>
      </c>
      <c r="M3564" s="14">
        <f t="shared" si="323"/>
        <v>42433.761886574073</v>
      </c>
      <c r="N3564" s="10">
        <f t="shared" si="324"/>
        <v>2016</v>
      </c>
      <c r="O3564" t="b">
        <v>0</v>
      </c>
      <c r="P3564">
        <v>31</v>
      </c>
      <c r="Q3564" s="10">
        <f t="shared" si="321"/>
        <v>149</v>
      </c>
      <c r="R3564" s="10">
        <f t="shared" si="325"/>
        <v>15.13</v>
      </c>
      <c r="S3564" t="b">
        <v>1</v>
      </c>
      <c r="T3564" t="s">
        <v>8269</v>
      </c>
      <c r="U3564" s="12" t="s">
        <v>8310</v>
      </c>
      <c r="V3564" t="s">
        <v>8311</v>
      </c>
    </row>
    <row r="3565" spans="1:22" ht="60" x14ac:dyDescent="0.25">
      <c r="A3565">
        <v>3563</v>
      </c>
      <c r="B3565" s="3" t="s">
        <v>3562</v>
      </c>
      <c r="C3565" s="9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f t="shared" si="322"/>
        <v>42583.791666666672</v>
      </c>
      <c r="K3565" s="14"/>
      <c r="L3565">
        <v>1467648456</v>
      </c>
      <c r="M3565" s="14">
        <f t="shared" si="323"/>
        <v>42555.671944444446</v>
      </c>
      <c r="N3565" s="10">
        <f t="shared" si="324"/>
        <v>2016</v>
      </c>
      <c r="O3565" t="b">
        <v>0</v>
      </c>
      <c r="P3565">
        <v>25</v>
      </c>
      <c r="Q3565" s="10">
        <f t="shared" si="321"/>
        <v>105</v>
      </c>
      <c r="R3565" s="10">
        <f t="shared" si="325"/>
        <v>21.1</v>
      </c>
      <c r="S3565" t="b">
        <v>1</v>
      </c>
      <c r="T3565" t="s">
        <v>8269</v>
      </c>
      <c r="U3565" s="12" t="s">
        <v>8310</v>
      </c>
      <c r="V3565" t="s">
        <v>8311</v>
      </c>
    </row>
    <row r="3566" spans="1:22" ht="45" x14ac:dyDescent="0.25">
      <c r="A3566">
        <v>3564</v>
      </c>
      <c r="B3566" s="3" t="s">
        <v>3563</v>
      </c>
      <c r="C3566" s="9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f t="shared" si="322"/>
        <v>42282.666666666672</v>
      </c>
      <c r="K3566" s="14"/>
      <c r="L3566">
        <v>1440082649</v>
      </c>
      <c r="M3566" s="14">
        <f t="shared" si="323"/>
        <v>42236.623252314821</v>
      </c>
      <c r="N3566" s="10">
        <f t="shared" si="324"/>
        <v>2015</v>
      </c>
      <c r="O3566" t="b">
        <v>0</v>
      </c>
      <c r="P3566">
        <v>17</v>
      </c>
      <c r="Q3566" s="10">
        <f t="shared" si="321"/>
        <v>101</v>
      </c>
      <c r="R3566" s="10">
        <f t="shared" si="325"/>
        <v>59.12</v>
      </c>
      <c r="S3566" t="b">
        <v>1</v>
      </c>
      <c r="T3566" t="s">
        <v>8269</v>
      </c>
      <c r="U3566" s="12" t="s">
        <v>8310</v>
      </c>
      <c r="V3566" t="s">
        <v>8311</v>
      </c>
    </row>
    <row r="3567" spans="1:22" ht="60" x14ac:dyDescent="0.25">
      <c r="A3567">
        <v>3565</v>
      </c>
      <c r="B3567" s="3" t="s">
        <v>3564</v>
      </c>
      <c r="C3567" s="9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f t="shared" si="322"/>
        <v>42004.743148148147</v>
      </c>
      <c r="K3567" s="14"/>
      <c r="L3567">
        <v>1417456208</v>
      </c>
      <c r="M3567" s="14">
        <f t="shared" si="323"/>
        <v>41974.743148148147</v>
      </c>
      <c r="N3567" s="10">
        <f t="shared" si="324"/>
        <v>2014</v>
      </c>
      <c r="O3567" t="b">
        <v>0</v>
      </c>
      <c r="P3567">
        <v>12</v>
      </c>
      <c r="Q3567" s="10">
        <f t="shared" si="321"/>
        <v>131</v>
      </c>
      <c r="R3567" s="10">
        <f t="shared" si="325"/>
        <v>97.92</v>
      </c>
      <c r="S3567" t="b">
        <v>1</v>
      </c>
      <c r="T3567" t="s">
        <v>8269</v>
      </c>
      <c r="U3567" s="12" t="s">
        <v>8310</v>
      </c>
      <c r="V3567" t="s">
        <v>8311</v>
      </c>
    </row>
    <row r="3568" spans="1:22" ht="60" x14ac:dyDescent="0.25">
      <c r="A3568">
        <v>3566</v>
      </c>
      <c r="B3568" s="3" t="s">
        <v>3565</v>
      </c>
      <c r="C3568" s="9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f t="shared" si="322"/>
        <v>42027.507905092592</v>
      </c>
      <c r="K3568" s="14"/>
      <c r="L3568">
        <v>1419423083</v>
      </c>
      <c r="M3568" s="14">
        <f t="shared" si="323"/>
        <v>41997.507905092592</v>
      </c>
      <c r="N3568" s="10">
        <f t="shared" si="324"/>
        <v>2014</v>
      </c>
      <c r="O3568" t="b">
        <v>0</v>
      </c>
      <c r="P3568">
        <v>38</v>
      </c>
      <c r="Q3568" s="10">
        <f t="shared" si="321"/>
        <v>105</v>
      </c>
      <c r="R3568" s="10">
        <f t="shared" si="325"/>
        <v>55.13</v>
      </c>
      <c r="S3568" t="b">
        <v>1</v>
      </c>
      <c r="T3568" t="s">
        <v>8269</v>
      </c>
      <c r="U3568" s="12" t="s">
        <v>8310</v>
      </c>
      <c r="V3568" t="s">
        <v>8311</v>
      </c>
    </row>
    <row r="3569" spans="1:22" ht="60" x14ac:dyDescent="0.25">
      <c r="A3569">
        <v>3567</v>
      </c>
      <c r="B3569" s="3" t="s">
        <v>3566</v>
      </c>
      <c r="C3569" s="9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f t="shared" si="322"/>
        <v>42165.810694444444</v>
      </c>
      <c r="K3569" s="14"/>
      <c r="L3569">
        <v>1431372444</v>
      </c>
      <c r="M3569" s="14">
        <f t="shared" si="323"/>
        <v>42135.810694444444</v>
      </c>
      <c r="N3569" s="10">
        <f t="shared" si="324"/>
        <v>2015</v>
      </c>
      <c r="O3569" t="b">
        <v>0</v>
      </c>
      <c r="P3569">
        <v>41</v>
      </c>
      <c r="Q3569" s="10">
        <f t="shared" si="321"/>
        <v>109</v>
      </c>
      <c r="R3569" s="10">
        <f t="shared" si="325"/>
        <v>26.54</v>
      </c>
      <c r="S3569" t="b">
        <v>1</v>
      </c>
      <c r="T3569" t="s">
        <v>8269</v>
      </c>
      <c r="U3569" s="12" t="s">
        <v>8310</v>
      </c>
      <c r="V3569" t="s">
        <v>8311</v>
      </c>
    </row>
    <row r="3570" spans="1:22" ht="45" x14ac:dyDescent="0.25">
      <c r="A3570">
        <v>3568</v>
      </c>
      <c r="B3570" s="3" t="s">
        <v>3567</v>
      </c>
      <c r="C3570" s="9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f t="shared" si="322"/>
        <v>41899.740671296298</v>
      </c>
      <c r="K3570" s="14"/>
      <c r="L3570">
        <v>1408383994</v>
      </c>
      <c r="M3570" s="14">
        <f t="shared" si="323"/>
        <v>41869.740671296298</v>
      </c>
      <c r="N3570" s="10">
        <f t="shared" si="324"/>
        <v>2014</v>
      </c>
      <c r="O3570" t="b">
        <v>0</v>
      </c>
      <c r="P3570">
        <v>19</v>
      </c>
      <c r="Q3570" s="10">
        <f t="shared" si="321"/>
        <v>111</v>
      </c>
      <c r="R3570" s="10">
        <f t="shared" si="325"/>
        <v>58.42</v>
      </c>
      <c r="S3570" t="b">
        <v>1</v>
      </c>
      <c r="T3570" t="s">
        <v>8269</v>
      </c>
      <c r="U3570" s="12" t="s">
        <v>8310</v>
      </c>
      <c r="V3570" t="s">
        <v>8311</v>
      </c>
    </row>
    <row r="3571" spans="1:22" ht="45" x14ac:dyDescent="0.25">
      <c r="A3571">
        <v>3569</v>
      </c>
      <c r="B3571" s="3" t="s">
        <v>3568</v>
      </c>
      <c r="C3571" s="9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f t="shared" si="322"/>
        <v>42012.688611111109</v>
      </c>
      <c r="K3571" s="14"/>
      <c r="L3571">
        <v>1418142696</v>
      </c>
      <c r="M3571" s="14">
        <f t="shared" si="323"/>
        <v>41982.688611111109</v>
      </c>
      <c r="N3571" s="10">
        <f t="shared" si="324"/>
        <v>2014</v>
      </c>
      <c r="O3571" t="b">
        <v>0</v>
      </c>
      <c r="P3571">
        <v>41</v>
      </c>
      <c r="Q3571" s="10">
        <f t="shared" si="321"/>
        <v>100</v>
      </c>
      <c r="R3571" s="10">
        <f t="shared" si="325"/>
        <v>122.54</v>
      </c>
      <c r="S3571" t="b">
        <v>1</v>
      </c>
      <c r="T3571" t="s">
        <v>8269</v>
      </c>
      <c r="U3571" s="12" t="s">
        <v>8310</v>
      </c>
      <c r="V3571" t="s">
        <v>8311</v>
      </c>
    </row>
    <row r="3572" spans="1:22" ht="45" x14ac:dyDescent="0.25">
      <c r="A3572">
        <v>3570</v>
      </c>
      <c r="B3572" s="3" t="s">
        <v>3569</v>
      </c>
      <c r="C3572" s="9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f t="shared" si="322"/>
        <v>42004.291666666672</v>
      </c>
      <c r="K3572" s="14"/>
      <c r="L3572">
        <v>1417593483</v>
      </c>
      <c r="M3572" s="14">
        <f t="shared" si="323"/>
        <v>41976.331979166673</v>
      </c>
      <c r="N3572" s="10">
        <f t="shared" si="324"/>
        <v>2014</v>
      </c>
      <c r="O3572" t="b">
        <v>0</v>
      </c>
      <c r="P3572">
        <v>26</v>
      </c>
      <c r="Q3572" s="10">
        <f t="shared" si="321"/>
        <v>114</v>
      </c>
      <c r="R3572" s="10">
        <f t="shared" si="325"/>
        <v>87.96</v>
      </c>
      <c r="S3572" t="b">
        <v>1</v>
      </c>
      <c r="T3572" t="s">
        <v>8269</v>
      </c>
      <c r="U3572" s="12" t="s">
        <v>8310</v>
      </c>
      <c r="V3572" t="s">
        <v>8311</v>
      </c>
    </row>
    <row r="3573" spans="1:22" ht="45" x14ac:dyDescent="0.25">
      <c r="A3573">
        <v>3571</v>
      </c>
      <c r="B3573" s="3" t="s">
        <v>3570</v>
      </c>
      <c r="C3573" s="9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f t="shared" si="322"/>
        <v>41942.858946759261</v>
      </c>
      <c r="K3573" s="14"/>
      <c r="L3573">
        <v>1412109413</v>
      </c>
      <c r="M3573" s="14">
        <f t="shared" si="323"/>
        <v>41912.858946759261</v>
      </c>
      <c r="N3573" s="10">
        <f t="shared" si="324"/>
        <v>2014</v>
      </c>
      <c r="O3573" t="b">
        <v>0</v>
      </c>
      <c r="P3573">
        <v>25</v>
      </c>
      <c r="Q3573" s="10">
        <f t="shared" si="321"/>
        <v>122</v>
      </c>
      <c r="R3573" s="10">
        <f t="shared" si="325"/>
        <v>73.239999999999995</v>
      </c>
      <c r="S3573" t="b">
        <v>1</v>
      </c>
      <c r="T3573" t="s">
        <v>8269</v>
      </c>
      <c r="U3573" s="12" t="s">
        <v>8310</v>
      </c>
      <c r="V3573" t="s">
        <v>8311</v>
      </c>
    </row>
    <row r="3574" spans="1:22" ht="30" x14ac:dyDescent="0.25">
      <c r="A3574">
        <v>3572</v>
      </c>
      <c r="B3574" s="3" t="s">
        <v>3571</v>
      </c>
      <c r="C3574" s="9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f t="shared" si="322"/>
        <v>42176.570393518516</v>
      </c>
      <c r="K3574" s="14"/>
      <c r="L3574">
        <v>1432302082</v>
      </c>
      <c r="M3574" s="14">
        <f t="shared" si="323"/>
        <v>42146.570393518516</v>
      </c>
      <c r="N3574" s="10">
        <f t="shared" si="324"/>
        <v>2015</v>
      </c>
      <c r="O3574" t="b">
        <v>0</v>
      </c>
      <c r="P3574">
        <v>9</v>
      </c>
      <c r="Q3574" s="10">
        <f t="shared" si="321"/>
        <v>100</v>
      </c>
      <c r="R3574" s="10">
        <f t="shared" si="325"/>
        <v>55.56</v>
      </c>
      <c r="S3574" t="b">
        <v>1</v>
      </c>
      <c r="T3574" t="s">
        <v>8269</v>
      </c>
      <c r="U3574" s="12" t="s">
        <v>8310</v>
      </c>
      <c r="V3574" t="s">
        <v>8311</v>
      </c>
    </row>
    <row r="3575" spans="1:22" ht="45" x14ac:dyDescent="0.25">
      <c r="A3575">
        <v>3573</v>
      </c>
      <c r="B3575" s="3" t="s">
        <v>3572</v>
      </c>
      <c r="C3575" s="9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f t="shared" si="322"/>
        <v>41951.417199074072</v>
      </c>
      <c r="K3575" s="14"/>
      <c r="L3575">
        <v>1412845246</v>
      </c>
      <c r="M3575" s="14">
        <f t="shared" si="323"/>
        <v>41921.375532407408</v>
      </c>
      <c r="N3575" s="10">
        <f t="shared" si="324"/>
        <v>2014</v>
      </c>
      <c r="O3575" t="b">
        <v>0</v>
      </c>
      <c r="P3575">
        <v>78</v>
      </c>
      <c r="Q3575" s="10">
        <f t="shared" si="321"/>
        <v>103</v>
      </c>
      <c r="R3575" s="10">
        <f t="shared" si="325"/>
        <v>39.54</v>
      </c>
      <c r="S3575" t="b">
        <v>1</v>
      </c>
      <c r="T3575" t="s">
        <v>8269</v>
      </c>
      <c r="U3575" s="12" t="s">
        <v>8310</v>
      </c>
      <c r="V3575" t="s">
        <v>8311</v>
      </c>
    </row>
    <row r="3576" spans="1:22" ht="60" x14ac:dyDescent="0.25">
      <c r="A3576">
        <v>3574</v>
      </c>
      <c r="B3576" s="3" t="s">
        <v>3573</v>
      </c>
      <c r="C3576" s="9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f t="shared" si="322"/>
        <v>41956.984351851846</v>
      </c>
      <c r="K3576" s="14"/>
      <c r="L3576">
        <v>1413326248</v>
      </c>
      <c r="M3576" s="14">
        <f t="shared" si="323"/>
        <v>41926.942685185182</v>
      </c>
      <c r="N3576" s="10">
        <f t="shared" si="324"/>
        <v>2014</v>
      </c>
      <c r="O3576" t="b">
        <v>0</v>
      </c>
      <c r="P3576">
        <v>45</v>
      </c>
      <c r="Q3576" s="10">
        <f t="shared" si="321"/>
        <v>106</v>
      </c>
      <c r="R3576" s="10">
        <f t="shared" si="325"/>
        <v>136.78</v>
      </c>
      <c r="S3576" t="b">
        <v>1</v>
      </c>
      <c r="T3576" t="s">
        <v>8269</v>
      </c>
      <c r="U3576" s="12" t="s">
        <v>8310</v>
      </c>
      <c r="V3576" t="s">
        <v>8311</v>
      </c>
    </row>
    <row r="3577" spans="1:22" ht="60" x14ac:dyDescent="0.25">
      <c r="A3577">
        <v>3575</v>
      </c>
      <c r="B3577" s="3" t="s">
        <v>3574</v>
      </c>
      <c r="C3577" s="9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f t="shared" si="322"/>
        <v>42593.165972222225</v>
      </c>
      <c r="K3577" s="14"/>
      <c r="L3577">
        <v>1468176527</v>
      </c>
      <c r="M3577" s="14">
        <f t="shared" si="323"/>
        <v>42561.783877314811</v>
      </c>
      <c r="N3577" s="10">
        <f t="shared" si="324"/>
        <v>2016</v>
      </c>
      <c r="O3577" t="b">
        <v>0</v>
      </c>
      <c r="P3577">
        <v>102</v>
      </c>
      <c r="Q3577" s="10">
        <f t="shared" si="321"/>
        <v>101</v>
      </c>
      <c r="R3577" s="10">
        <f t="shared" si="325"/>
        <v>99.34</v>
      </c>
      <c r="S3577" t="b">
        <v>1</v>
      </c>
      <c r="T3577" t="s">
        <v>8269</v>
      </c>
      <c r="U3577" s="12" t="s">
        <v>8310</v>
      </c>
      <c r="V3577" t="s">
        <v>8311</v>
      </c>
    </row>
    <row r="3578" spans="1:22" ht="45" x14ac:dyDescent="0.25">
      <c r="A3578">
        <v>3576</v>
      </c>
      <c r="B3578" s="3" t="s">
        <v>3575</v>
      </c>
      <c r="C3578" s="9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f t="shared" si="322"/>
        <v>42709.590902777782</v>
      </c>
      <c r="K3578" s="14"/>
      <c r="L3578">
        <v>1475759454</v>
      </c>
      <c r="M3578" s="14">
        <f t="shared" si="323"/>
        <v>42649.54923611111</v>
      </c>
      <c r="N3578" s="10">
        <f t="shared" si="324"/>
        <v>2016</v>
      </c>
      <c r="O3578" t="b">
        <v>0</v>
      </c>
      <c r="P3578">
        <v>5</v>
      </c>
      <c r="Q3578" s="10">
        <f t="shared" si="321"/>
        <v>100</v>
      </c>
      <c r="R3578" s="10">
        <f t="shared" si="325"/>
        <v>20</v>
      </c>
      <c r="S3578" t="b">
        <v>1</v>
      </c>
      <c r="T3578" t="s">
        <v>8269</v>
      </c>
      <c r="U3578" s="12" t="s">
        <v>8310</v>
      </c>
      <c r="V3578" t="s">
        <v>8311</v>
      </c>
    </row>
    <row r="3579" spans="1:22" ht="45" x14ac:dyDescent="0.25">
      <c r="A3579">
        <v>3577</v>
      </c>
      <c r="B3579" s="3" t="s">
        <v>3576</v>
      </c>
      <c r="C3579" s="9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f t="shared" si="322"/>
        <v>42120.26944444445</v>
      </c>
      <c r="K3579" s="14"/>
      <c r="L3579">
        <v>1427741583</v>
      </c>
      <c r="M3579" s="14">
        <f t="shared" si="323"/>
        <v>42093.786840277782</v>
      </c>
      <c r="N3579" s="10">
        <f t="shared" si="324"/>
        <v>2015</v>
      </c>
      <c r="O3579" t="b">
        <v>0</v>
      </c>
      <c r="P3579">
        <v>27</v>
      </c>
      <c r="Q3579" s="10">
        <f t="shared" si="321"/>
        <v>130</v>
      </c>
      <c r="R3579" s="10">
        <f t="shared" si="325"/>
        <v>28.89</v>
      </c>
      <c r="S3579" t="b">
        <v>1</v>
      </c>
      <c r="T3579" t="s">
        <v>8269</v>
      </c>
      <c r="U3579" s="12" t="s">
        <v>8310</v>
      </c>
      <c r="V3579" t="s">
        <v>8311</v>
      </c>
    </row>
    <row r="3580" spans="1:22" ht="45" x14ac:dyDescent="0.25">
      <c r="A3580">
        <v>3578</v>
      </c>
      <c r="B3580" s="3" t="s">
        <v>3577</v>
      </c>
      <c r="C3580" s="9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f t="shared" si="322"/>
        <v>42490.733530092592</v>
      </c>
      <c r="K3580" s="14"/>
      <c r="L3580">
        <v>1459445777</v>
      </c>
      <c r="M3580" s="14">
        <f t="shared" si="323"/>
        <v>42460.733530092592</v>
      </c>
      <c r="N3580" s="10">
        <f t="shared" si="324"/>
        <v>2016</v>
      </c>
      <c r="O3580" t="b">
        <v>0</v>
      </c>
      <c r="P3580">
        <v>37</v>
      </c>
      <c r="Q3580" s="10">
        <f t="shared" si="321"/>
        <v>100</v>
      </c>
      <c r="R3580" s="10">
        <f t="shared" si="325"/>
        <v>40.549999999999997</v>
      </c>
      <c r="S3580" t="b">
        <v>1</v>
      </c>
      <c r="T3580" t="s">
        <v>8269</v>
      </c>
      <c r="U3580" s="12" t="s">
        <v>8310</v>
      </c>
      <c r="V3580" t="s">
        <v>8311</v>
      </c>
    </row>
    <row r="3581" spans="1:22" ht="60" x14ac:dyDescent="0.25">
      <c r="A3581">
        <v>3579</v>
      </c>
      <c r="B3581" s="3" t="s">
        <v>3578</v>
      </c>
      <c r="C3581" s="9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f t="shared" si="322"/>
        <v>42460.720555555556</v>
      </c>
      <c r="K3581" s="14"/>
      <c r="L3581">
        <v>1456856256</v>
      </c>
      <c r="M3581" s="14">
        <f t="shared" si="323"/>
        <v>42430.762222222227</v>
      </c>
      <c r="N3581" s="10">
        <f t="shared" si="324"/>
        <v>2016</v>
      </c>
      <c r="O3581" t="b">
        <v>0</v>
      </c>
      <c r="P3581">
        <v>14</v>
      </c>
      <c r="Q3581" s="10">
        <f t="shared" si="321"/>
        <v>100</v>
      </c>
      <c r="R3581" s="10">
        <f t="shared" si="325"/>
        <v>35.71</v>
      </c>
      <c r="S3581" t="b">
        <v>1</v>
      </c>
      <c r="T3581" t="s">
        <v>8269</v>
      </c>
      <c r="U3581" s="12" t="s">
        <v>8310</v>
      </c>
      <c r="V3581" t="s">
        <v>8311</v>
      </c>
    </row>
    <row r="3582" spans="1:22" ht="45" x14ac:dyDescent="0.25">
      <c r="A3582">
        <v>3580</v>
      </c>
      <c r="B3582" s="3" t="s">
        <v>3579</v>
      </c>
      <c r="C3582" s="9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f t="shared" si="322"/>
        <v>42064.207638888889</v>
      </c>
      <c r="K3582" s="14"/>
      <c r="L3582">
        <v>1421900022</v>
      </c>
      <c r="M3582" s="14">
        <f t="shared" si="323"/>
        <v>42026.176180555558</v>
      </c>
      <c r="N3582" s="10">
        <f t="shared" si="324"/>
        <v>2015</v>
      </c>
      <c r="O3582" t="b">
        <v>0</v>
      </c>
      <c r="P3582">
        <v>27</v>
      </c>
      <c r="Q3582" s="10">
        <f t="shared" si="321"/>
        <v>114</v>
      </c>
      <c r="R3582" s="10">
        <f t="shared" si="325"/>
        <v>37.96</v>
      </c>
      <c r="S3582" t="b">
        <v>1</v>
      </c>
      <c r="T3582" t="s">
        <v>8269</v>
      </c>
      <c r="U3582" s="12" t="s">
        <v>8310</v>
      </c>
      <c r="V3582" t="s">
        <v>8311</v>
      </c>
    </row>
    <row r="3583" spans="1:22" ht="60" x14ac:dyDescent="0.25">
      <c r="A3583">
        <v>3581</v>
      </c>
      <c r="B3583" s="3" t="s">
        <v>3580</v>
      </c>
      <c r="C3583" s="9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f t="shared" si="322"/>
        <v>41850.471180555556</v>
      </c>
      <c r="K3583" s="14"/>
      <c r="L3583">
        <v>1405509510</v>
      </c>
      <c r="M3583" s="14">
        <f t="shared" si="323"/>
        <v>41836.471180555556</v>
      </c>
      <c r="N3583" s="10">
        <f t="shared" si="324"/>
        <v>2014</v>
      </c>
      <c r="O3583" t="b">
        <v>0</v>
      </c>
      <c r="P3583">
        <v>45</v>
      </c>
      <c r="Q3583" s="10">
        <f t="shared" si="321"/>
        <v>100</v>
      </c>
      <c r="R3583" s="10">
        <f t="shared" si="325"/>
        <v>33.33</v>
      </c>
      <c r="S3583" t="b">
        <v>1</v>
      </c>
      <c r="T3583" t="s">
        <v>8269</v>
      </c>
      <c r="U3583" s="12" t="s">
        <v>8310</v>
      </c>
      <c r="V3583" t="s">
        <v>8311</v>
      </c>
    </row>
    <row r="3584" spans="1:22" ht="45" x14ac:dyDescent="0.25">
      <c r="A3584">
        <v>3582</v>
      </c>
      <c r="B3584" s="3" t="s">
        <v>3581</v>
      </c>
      <c r="C3584" s="9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f t="shared" si="322"/>
        <v>42465.095856481479</v>
      </c>
      <c r="K3584" s="14"/>
      <c r="L3584">
        <v>1458613082</v>
      </c>
      <c r="M3584" s="14">
        <f t="shared" si="323"/>
        <v>42451.095856481479</v>
      </c>
      <c r="N3584" s="10">
        <f t="shared" si="324"/>
        <v>2016</v>
      </c>
      <c r="O3584" t="b">
        <v>0</v>
      </c>
      <c r="P3584">
        <v>49</v>
      </c>
      <c r="Q3584" s="10">
        <f t="shared" si="321"/>
        <v>287</v>
      </c>
      <c r="R3584" s="10">
        <f t="shared" si="325"/>
        <v>58.57</v>
      </c>
      <c r="S3584" t="b">
        <v>1</v>
      </c>
      <c r="T3584" t="s">
        <v>8269</v>
      </c>
      <c r="U3584" s="12" t="s">
        <v>8310</v>
      </c>
      <c r="V3584" t="s">
        <v>8311</v>
      </c>
    </row>
    <row r="3585" spans="1:22" ht="60" x14ac:dyDescent="0.25">
      <c r="A3585">
        <v>3583</v>
      </c>
      <c r="B3585" s="3" t="s">
        <v>3582</v>
      </c>
      <c r="C3585" s="9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f t="shared" si="322"/>
        <v>42478.384317129632</v>
      </c>
      <c r="K3585" s="14"/>
      <c r="L3585">
        <v>1455790405</v>
      </c>
      <c r="M3585" s="14">
        <f t="shared" si="323"/>
        <v>42418.425983796296</v>
      </c>
      <c r="N3585" s="10">
        <f t="shared" si="324"/>
        <v>2016</v>
      </c>
      <c r="O3585" t="b">
        <v>0</v>
      </c>
      <c r="P3585">
        <v>24</v>
      </c>
      <c r="Q3585" s="10">
        <f t="shared" si="321"/>
        <v>109</v>
      </c>
      <c r="R3585" s="10">
        <f t="shared" si="325"/>
        <v>135.63</v>
      </c>
      <c r="S3585" t="b">
        <v>1</v>
      </c>
      <c r="T3585" t="s">
        <v>8269</v>
      </c>
      <c r="U3585" s="12" t="s">
        <v>8310</v>
      </c>
      <c r="V3585" t="s">
        <v>8311</v>
      </c>
    </row>
    <row r="3586" spans="1:22" ht="90" x14ac:dyDescent="0.25">
      <c r="A3586">
        <v>3584</v>
      </c>
      <c r="B3586" s="3" t="s">
        <v>3583</v>
      </c>
      <c r="C3586" s="9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f t="shared" si="322"/>
        <v>42198.316481481481</v>
      </c>
      <c r="K3586" s="14"/>
      <c r="L3586">
        <v>1434180944</v>
      </c>
      <c r="M3586" s="14">
        <f t="shared" si="323"/>
        <v>42168.316481481481</v>
      </c>
      <c r="N3586" s="10">
        <f t="shared" si="324"/>
        <v>2015</v>
      </c>
      <c r="O3586" t="b">
        <v>0</v>
      </c>
      <c r="P3586">
        <v>112</v>
      </c>
      <c r="Q3586" s="10">
        <f t="shared" ref="Q3586:Q3649" si="326">ROUND(E3586/D3586*100,0)</f>
        <v>116</v>
      </c>
      <c r="R3586" s="10">
        <f t="shared" si="325"/>
        <v>30.94</v>
      </c>
      <c r="S3586" t="b">
        <v>1</v>
      </c>
      <c r="T3586" t="s">
        <v>8269</v>
      </c>
      <c r="U3586" s="12" t="s">
        <v>8310</v>
      </c>
      <c r="V3586" t="s">
        <v>8311</v>
      </c>
    </row>
    <row r="3587" spans="1:22" ht="45" x14ac:dyDescent="0.25">
      <c r="A3587">
        <v>3585</v>
      </c>
      <c r="B3587" s="3" t="s">
        <v>3584</v>
      </c>
      <c r="C3587" s="9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f t="shared" ref="J3587:J3650" si="327">(((I3587/60)/60/24)+DATE(1970,1,1))</f>
        <v>41994.716319444444</v>
      </c>
      <c r="K3587" s="14"/>
      <c r="L3587">
        <v>1416589890</v>
      </c>
      <c r="M3587" s="14">
        <f t="shared" ref="M3587:M3650" si="328">(((L3587/60)/60/24)+DATE(1970,1,1))</f>
        <v>41964.716319444444</v>
      </c>
      <c r="N3587" s="10">
        <f t="shared" ref="N3587:N3650" si="329">YEAR(M3587)</f>
        <v>2014</v>
      </c>
      <c r="O3587" t="b">
        <v>0</v>
      </c>
      <c r="P3587">
        <v>23</v>
      </c>
      <c r="Q3587" s="10">
        <f t="shared" si="326"/>
        <v>119</v>
      </c>
      <c r="R3587" s="10">
        <f t="shared" ref="R3587:R3650" si="330">IFERROR(ROUND(E3587/P3587,2),0)</f>
        <v>176.09</v>
      </c>
      <c r="S3587" t="b">
        <v>1</v>
      </c>
      <c r="T3587" t="s">
        <v>8269</v>
      </c>
      <c r="U3587" s="12" t="s">
        <v>8310</v>
      </c>
      <c r="V3587" t="s">
        <v>8311</v>
      </c>
    </row>
    <row r="3588" spans="1:22" ht="30" x14ac:dyDescent="0.25">
      <c r="A3588">
        <v>3586</v>
      </c>
      <c r="B3588" s="3" t="s">
        <v>3585</v>
      </c>
      <c r="C3588" s="9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f t="shared" si="327"/>
        <v>42636.697569444441</v>
      </c>
      <c r="K3588" s="14"/>
      <c r="L3588">
        <v>1469465070</v>
      </c>
      <c r="M3588" s="14">
        <f t="shared" si="328"/>
        <v>42576.697569444441</v>
      </c>
      <c r="N3588" s="10">
        <f t="shared" si="329"/>
        <v>2016</v>
      </c>
      <c r="O3588" t="b">
        <v>0</v>
      </c>
      <c r="P3588">
        <v>54</v>
      </c>
      <c r="Q3588" s="10">
        <f t="shared" si="326"/>
        <v>109</v>
      </c>
      <c r="R3588" s="10">
        <f t="shared" si="330"/>
        <v>151.97999999999999</v>
      </c>
      <c r="S3588" t="b">
        <v>1</v>
      </c>
      <c r="T3588" t="s">
        <v>8269</v>
      </c>
      <c r="U3588" s="12" t="s">
        <v>8310</v>
      </c>
      <c r="V3588" t="s">
        <v>8311</v>
      </c>
    </row>
    <row r="3589" spans="1:22" ht="45" x14ac:dyDescent="0.25">
      <c r="A3589">
        <v>3587</v>
      </c>
      <c r="B3589" s="3" t="s">
        <v>3586</v>
      </c>
      <c r="C3589" s="9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f t="shared" si="327"/>
        <v>42548.791666666672</v>
      </c>
      <c r="K3589" s="14"/>
      <c r="L3589">
        <v>1463144254</v>
      </c>
      <c r="M3589" s="14">
        <f t="shared" si="328"/>
        <v>42503.539976851855</v>
      </c>
      <c r="N3589" s="10">
        <f t="shared" si="329"/>
        <v>2016</v>
      </c>
      <c r="O3589" t="b">
        <v>0</v>
      </c>
      <c r="P3589">
        <v>28</v>
      </c>
      <c r="Q3589" s="10">
        <f t="shared" si="326"/>
        <v>127</v>
      </c>
      <c r="R3589" s="10">
        <f t="shared" si="330"/>
        <v>22.61</v>
      </c>
      <c r="S3589" t="b">
        <v>1</v>
      </c>
      <c r="T3589" t="s">
        <v>8269</v>
      </c>
      <c r="U3589" s="12" t="s">
        <v>8310</v>
      </c>
      <c r="V3589" t="s">
        <v>8311</v>
      </c>
    </row>
    <row r="3590" spans="1:22" ht="45" x14ac:dyDescent="0.25">
      <c r="A3590">
        <v>3588</v>
      </c>
      <c r="B3590" s="3" t="s">
        <v>3587</v>
      </c>
      <c r="C3590" s="9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f t="shared" si="327"/>
        <v>42123.958333333328</v>
      </c>
      <c r="K3590" s="14"/>
      <c r="L3590">
        <v>1428436410</v>
      </c>
      <c r="M3590" s="14">
        <f t="shared" si="328"/>
        <v>42101.828819444447</v>
      </c>
      <c r="N3590" s="10">
        <f t="shared" si="329"/>
        <v>2015</v>
      </c>
      <c r="O3590" t="b">
        <v>0</v>
      </c>
      <c r="P3590">
        <v>11</v>
      </c>
      <c r="Q3590" s="10">
        <f t="shared" si="326"/>
        <v>101</v>
      </c>
      <c r="R3590" s="10">
        <f t="shared" si="330"/>
        <v>18.27</v>
      </c>
      <c r="S3590" t="b">
        <v>1</v>
      </c>
      <c r="T3590" t="s">
        <v>8269</v>
      </c>
      <c r="U3590" s="12" t="s">
        <v>8310</v>
      </c>
      <c r="V3590" t="s">
        <v>8311</v>
      </c>
    </row>
    <row r="3591" spans="1:22" ht="45" x14ac:dyDescent="0.25">
      <c r="A3591">
        <v>3589</v>
      </c>
      <c r="B3591" s="3" t="s">
        <v>3588</v>
      </c>
      <c r="C3591" s="9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f t="shared" si="327"/>
        <v>42150.647534722222</v>
      </c>
      <c r="K3591" s="14"/>
      <c r="L3591">
        <v>1430494347</v>
      </c>
      <c r="M3591" s="14">
        <f t="shared" si="328"/>
        <v>42125.647534722222</v>
      </c>
      <c r="N3591" s="10">
        <f t="shared" si="329"/>
        <v>2015</v>
      </c>
      <c r="O3591" t="b">
        <v>0</v>
      </c>
      <c r="P3591">
        <v>62</v>
      </c>
      <c r="Q3591" s="10">
        <f t="shared" si="326"/>
        <v>128</v>
      </c>
      <c r="R3591" s="10">
        <f t="shared" si="330"/>
        <v>82.26</v>
      </c>
      <c r="S3591" t="b">
        <v>1</v>
      </c>
      <c r="T3591" t="s">
        <v>8269</v>
      </c>
      <c r="U3591" s="12" t="s">
        <v>8310</v>
      </c>
      <c r="V3591" t="s">
        <v>8311</v>
      </c>
    </row>
    <row r="3592" spans="1:22" ht="60" x14ac:dyDescent="0.25">
      <c r="A3592">
        <v>3590</v>
      </c>
      <c r="B3592" s="3" t="s">
        <v>3589</v>
      </c>
      <c r="C3592" s="9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f t="shared" si="327"/>
        <v>41932.333726851852</v>
      </c>
      <c r="K3592" s="14"/>
      <c r="L3592">
        <v>1411200034</v>
      </c>
      <c r="M3592" s="14">
        <f t="shared" si="328"/>
        <v>41902.333726851852</v>
      </c>
      <c r="N3592" s="10">
        <f t="shared" si="329"/>
        <v>2014</v>
      </c>
      <c r="O3592" t="b">
        <v>0</v>
      </c>
      <c r="P3592">
        <v>73</v>
      </c>
      <c r="Q3592" s="10">
        <f t="shared" si="326"/>
        <v>100</v>
      </c>
      <c r="R3592" s="10">
        <f t="shared" si="330"/>
        <v>68.53</v>
      </c>
      <c r="S3592" t="b">
        <v>1</v>
      </c>
      <c r="T3592" t="s">
        <v>8269</v>
      </c>
      <c r="U3592" s="12" t="s">
        <v>8310</v>
      </c>
      <c r="V3592" t="s">
        <v>8311</v>
      </c>
    </row>
    <row r="3593" spans="1:22" ht="60" x14ac:dyDescent="0.25">
      <c r="A3593">
        <v>3591</v>
      </c>
      <c r="B3593" s="3" t="s">
        <v>3590</v>
      </c>
      <c r="C3593" s="9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f t="shared" si="327"/>
        <v>42028.207638888889</v>
      </c>
      <c r="K3593" s="14"/>
      <c r="L3593">
        <v>1419979544</v>
      </c>
      <c r="M3593" s="14">
        <f t="shared" si="328"/>
        <v>42003.948425925926</v>
      </c>
      <c r="N3593" s="10">
        <f t="shared" si="329"/>
        <v>2014</v>
      </c>
      <c r="O3593" t="b">
        <v>0</v>
      </c>
      <c r="P3593">
        <v>18</v>
      </c>
      <c r="Q3593" s="10">
        <f t="shared" si="326"/>
        <v>175</v>
      </c>
      <c r="R3593" s="10">
        <f t="shared" si="330"/>
        <v>68.06</v>
      </c>
      <c r="S3593" t="b">
        <v>1</v>
      </c>
      <c r="T3593" t="s">
        <v>8269</v>
      </c>
      <c r="U3593" s="12" t="s">
        <v>8310</v>
      </c>
      <c r="V3593" t="s">
        <v>8311</v>
      </c>
    </row>
    <row r="3594" spans="1:22" ht="45" x14ac:dyDescent="0.25">
      <c r="A3594">
        <v>3592</v>
      </c>
      <c r="B3594" s="3" t="s">
        <v>3591</v>
      </c>
      <c r="C3594" s="9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f t="shared" si="327"/>
        <v>42046.207638888889</v>
      </c>
      <c r="K3594" s="14"/>
      <c r="L3594">
        <v>1418673307</v>
      </c>
      <c r="M3594" s="14">
        <f t="shared" si="328"/>
        <v>41988.829942129625</v>
      </c>
      <c r="N3594" s="10">
        <f t="shared" si="329"/>
        <v>2014</v>
      </c>
      <c r="O3594" t="b">
        <v>0</v>
      </c>
      <c r="P3594">
        <v>35</v>
      </c>
      <c r="Q3594" s="10">
        <f t="shared" si="326"/>
        <v>127</v>
      </c>
      <c r="R3594" s="10">
        <f t="shared" si="330"/>
        <v>72.709999999999994</v>
      </c>
      <c r="S3594" t="b">
        <v>1</v>
      </c>
      <c r="T3594" t="s">
        <v>8269</v>
      </c>
      <c r="U3594" s="12" t="s">
        <v>8310</v>
      </c>
      <c r="V3594" t="s">
        <v>8311</v>
      </c>
    </row>
    <row r="3595" spans="1:22" ht="45" x14ac:dyDescent="0.25">
      <c r="A3595">
        <v>3593</v>
      </c>
      <c r="B3595" s="3" t="s">
        <v>3592</v>
      </c>
      <c r="C3595" s="9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f t="shared" si="327"/>
        <v>42009.851388888885</v>
      </c>
      <c r="K3595" s="14"/>
      <c r="L3595">
        <v>1417469639</v>
      </c>
      <c r="M3595" s="14">
        <f t="shared" si="328"/>
        <v>41974.898599537039</v>
      </c>
      <c r="N3595" s="10">
        <f t="shared" si="329"/>
        <v>2014</v>
      </c>
      <c r="O3595" t="b">
        <v>0</v>
      </c>
      <c r="P3595">
        <v>43</v>
      </c>
      <c r="Q3595" s="10">
        <f t="shared" si="326"/>
        <v>111</v>
      </c>
      <c r="R3595" s="10">
        <f t="shared" si="330"/>
        <v>77.19</v>
      </c>
      <c r="S3595" t="b">
        <v>1</v>
      </c>
      <c r="T3595" t="s">
        <v>8269</v>
      </c>
      <c r="U3595" s="12" t="s">
        <v>8310</v>
      </c>
      <c r="V3595" t="s">
        <v>8311</v>
      </c>
    </row>
    <row r="3596" spans="1:22" ht="60" x14ac:dyDescent="0.25">
      <c r="A3596">
        <v>3594</v>
      </c>
      <c r="B3596" s="3" t="s">
        <v>3593</v>
      </c>
      <c r="C3596" s="9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f t="shared" si="327"/>
        <v>42617.066921296297</v>
      </c>
      <c r="K3596" s="14"/>
      <c r="L3596">
        <v>1470792982</v>
      </c>
      <c r="M3596" s="14">
        <f t="shared" si="328"/>
        <v>42592.066921296297</v>
      </c>
      <c r="N3596" s="10">
        <f t="shared" si="329"/>
        <v>2016</v>
      </c>
      <c r="O3596" t="b">
        <v>0</v>
      </c>
      <c r="P3596">
        <v>36</v>
      </c>
      <c r="Q3596" s="10">
        <f t="shared" si="326"/>
        <v>126</v>
      </c>
      <c r="R3596" s="10">
        <f t="shared" si="330"/>
        <v>55.97</v>
      </c>
      <c r="S3596" t="b">
        <v>1</v>
      </c>
      <c r="T3596" t="s">
        <v>8269</v>
      </c>
      <c r="U3596" s="12" t="s">
        <v>8310</v>
      </c>
      <c r="V3596" t="s">
        <v>8311</v>
      </c>
    </row>
    <row r="3597" spans="1:22" ht="30" x14ac:dyDescent="0.25">
      <c r="A3597">
        <v>3595</v>
      </c>
      <c r="B3597" s="3" t="s">
        <v>3594</v>
      </c>
      <c r="C3597" s="9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f t="shared" si="327"/>
        <v>42076.290972222225</v>
      </c>
      <c r="K3597" s="14"/>
      <c r="L3597">
        <v>1423959123</v>
      </c>
      <c r="M3597" s="14">
        <f t="shared" si="328"/>
        <v>42050.008368055554</v>
      </c>
      <c r="N3597" s="10">
        <f t="shared" si="329"/>
        <v>2015</v>
      </c>
      <c r="O3597" t="b">
        <v>0</v>
      </c>
      <c r="P3597">
        <v>62</v>
      </c>
      <c r="Q3597" s="10">
        <f t="shared" si="326"/>
        <v>119</v>
      </c>
      <c r="R3597" s="10">
        <f t="shared" si="330"/>
        <v>49.69</v>
      </c>
      <c r="S3597" t="b">
        <v>1</v>
      </c>
      <c r="T3597" t="s">
        <v>8269</v>
      </c>
      <c r="U3597" s="12" t="s">
        <v>8310</v>
      </c>
      <c r="V3597" t="s">
        <v>8311</v>
      </c>
    </row>
    <row r="3598" spans="1:22" ht="45" x14ac:dyDescent="0.25">
      <c r="A3598">
        <v>3596</v>
      </c>
      <c r="B3598" s="3" t="s">
        <v>3595</v>
      </c>
      <c r="C3598" s="9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f t="shared" si="327"/>
        <v>41877.715069444443</v>
      </c>
      <c r="K3598" s="14"/>
      <c r="L3598">
        <v>1407258582</v>
      </c>
      <c r="M3598" s="14">
        <f t="shared" si="328"/>
        <v>41856.715069444443</v>
      </c>
      <c r="N3598" s="10">
        <f t="shared" si="329"/>
        <v>2014</v>
      </c>
      <c r="O3598" t="b">
        <v>0</v>
      </c>
      <c r="P3598">
        <v>15</v>
      </c>
      <c r="Q3598" s="10">
        <f t="shared" si="326"/>
        <v>108</v>
      </c>
      <c r="R3598" s="10">
        <f t="shared" si="330"/>
        <v>79</v>
      </c>
      <c r="S3598" t="b">
        <v>1</v>
      </c>
      <c r="T3598" t="s">
        <v>8269</v>
      </c>
      <c r="U3598" s="12" t="s">
        <v>8310</v>
      </c>
      <c r="V3598" t="s">
        <v>8311</v>
      </c>
    </row>
    <row r="3599" spans="1:22" ht="30" x14ac:dyDescent="0.25">
      <c r="A3599">
        <v>3597</v>
      </c>
      <c r="B3599" s="3" t="s">
        <v>3596</v>
      </c>
      <c r="C3599" s="9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f t="shared" si="327"/>
        <v>42432.249305555553</v>
      </c>
      <c r="K3599" s="14"/>
      <c r="L3599">
        <v>1455717790</v>
      </c>
      <c r="M3599" s="14">
        <f t="shared" si="328"/>
        <v>42417.585532407407</v>
      </c>
      <c r="N3599" s="10">
        <f t="shared" si="329"/>
        <v>2016</v>
      </c>
      <c r="O3599" t="b">
        <v>0</v>
      </c>
      <c r="P3599">
        <v>33</v>
      </c>
      <c r="Q3599" s="10">
        <f t="shared" si="326"/>
        <v>103</v>
      </c>
      <c r="R3599" s="10">
        <f t="shared" si="330"/>
        <v>77.73</v>
      </c>
      <c r="S3599" t="b">
        <v>1</v>
      </c>
      <c r="T3599" t="s">
        <v>8269</v>
      </c>
      <c r="U3599" s="12" t="s">
        <v>8310</v>
      </c>
      <c r="V3599" t="s">
        <v>8311</v>
      </c>
    </row>
    <row r="3600" spans="1:22" ht="45" x14ac:dyDescent="0.25">
      <c r="A3600">
        <v>3598</v>
      </c>
      <c r="B3600" s="3" t="s">
        <v>3597</v>
      </c>
      <c r="C3600" s="9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f t="shared" si="327"/>
        <v>41885.207638888889</v>
      </c>
      <c r="K3600" s="14"/>
      <c r="L3600">
        <v>1408129822</v>
      </c>
      <c r="M3600" s="14">
        <f t="shared" si="328"/>
        <v>41866.79886574074</v>
      </c>
      <c r="N3600" s="10">
        <f t="shared" si="329"/>
        <v>2014</v>
      </c>
      <c r="O3600" t="b">
        <v>0</v>
      </c>
      <c r="P3600">
        <v>27</v>
      </c>
      <c r="Q3600" s="10">
        <f t="shared" si="326"/>
        <v>110</v>
      </c>
      <c r="R3600" s="10">
        <f t="shared" si="330"/>
        <v>40.78</v>
      </c>
      <c r="S3600" t="b">
        <v>1</v>
      </c>
      <c r="T3600" t="s">
        <v>8269</v>
      </c>
      <c r="U3600" s="12" t="s">
        <v>8310</v>
      </c>
      <c r="V3600" t="s">
        <v>8311</v>
      </c>
    </row>
    <row r="3601" spans="1:22" ht="45" x14ac:dyDescent="0.25">
      <c r="A3601">
        <v>3599</v>
      </c>
      <c r="B3601" s="3" t="s">
        <v>3598</v>
      </c>
      <c r="C3601" s="9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f t="shared" si="327"/>
        <v>42246</v>
      </c>
      <c r="K3601" s="14"/>
      <c r="L3601">
        <v>1438715077</v>
      </c>
      <c r="M3601" s="14">
        <f t="shared" si="328"/>
        <v>42220.79487268519</v>
      </c>
      <c r="N3601" s="10">
        <f t="shared" si="329"/>
        <v>2015</v>
      </c>
      <c r="O3601" t="b">
        <v>0</v>
      </c>
      <c r="P3601">
        <v>17</v>
      </c>
      <c r="Q3601" s="10">
        <f t="shared" si="326"/>
        <v>202</v>
      </c>
      <c r="R3601" s="10">
        <f t="shared" si="330"/>
        <v>59.41</v>
      </c>
      <c r="S3601" t="b">
        <v>1</v>
      </c>
      <c r="T3601" t="s">
        <v>8269</v>
      </c>
      <c r="U3601" s="12" t="s">
        <v>8310</v>
      </c>
      <c r="V3601" t="s">
        <v>8311</v>
      </c>
    </row>
    <row r="3602" spans="1:22" ht="30" x14ac:dyDescent="0.25">
      <c r="A3602">
        <v>3600</v>
      </c>
      <c r="B3602" s="3" t="s">
        <v>3599</v>
      </c>
      <c r="C3602" s="9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f t="shared" si="327"/>
        <v>42656.849120370374</v>
      </c>
      <c r="K3602" s="14"/>
      <c r="L3602">
        <v>1473970964</v>
      </c>
      <c r="M3602" s="14">
        <f t="shared" si="328"/>
        <v>42628.849120370374</v>
      </c>
      <c r="N3602" s="10">
        <f t="shared" si="329"/>
        <v>2016</v>
      </c>
      <c r="O3602" t="b">
        <v>0</v>
      </c>
      <c r="P3602">
        <v>4</v>
      </c>
      <c r="Q3602" s="10">
        <f t="shared" si="326"/>
        <v>130</v>
      </c>
      <c r="R3602" s="10">
        <f t="shared" si="330"/>
        <v>3.25</v>
      </c>
      <c r="S3602" t="b">
        <v>1</v>
      </c>
      <c r="T3602" t="s">
        <v>8269</v>
      </c>
      <c r="U3602" s="12" t="s">
        <v>8310</v>
      </c>
      <c r="V3602" t="s">
        <v>8311</v>
      </c>
    </row>
    <row r="3603" spans="1:22" ht="45" x14ac:dyDescent="0.25">
      <c r="A3603">
        <v>3601</v>
      </c>
      <c r="B3603" s="3" t="s">
        <v>3600</v>
      </c>
      <c r="C3603" s="9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f t="shared" si="327"/>
        <v>42020.99863425926</v>
      </c>
      <c r="K3603" s="14"/>
      <c r="L3603">
        <v>1418860682</v>
      </c>
      <c r="M3603" s="14">
        <f t="shared" si="328"/>
        <v>41990.99863425926</v>
      </c>
      <c r="N3603" s="10">
        <f t="shared" si="329"/>
        <v>2014</v>
      </c>
      <c r="O3603" t="b">
        <v>0</v>
      </c>
      <c r="P3603">
        <v>53</v>
      </c>
      <c r="Q3603" s="10">
        <f t="shared" si="326"/>
        <v>104</v>
      </c>
      <c r="R3603" s="10">
        <f t="shared" si="330"/>
        <v>39.380000000000003</v>
      </c>
      <c r="S3603" t="b">
        <v>1</v>
      </c>
      <c r="T3603" t="s">
        <v>8269</v>
      </c>
      <c r="U3603" s="12" t="s">
        <v>8310</v>
      </c>
      <c r="V3603" t="s">
        <v>8311</v>
      </c>
    </row>
    <row r="3604" spans="1:22" ht="60" x14ac:dyDescent="0.25">
      <c r="A3604">
        <v>3602</v>
      </c>
      <c r="B3604" s="3" t="s">
        <v>3601</v>
      </c>
      <c r="C3604" s="9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f t="shared" si="327"/>
        <v>42507.894432870366</v>
      </c>
      <c r="K3604" s="14"/>
      <c r="L3604">
        <v>1458336479</v>
      </c>
      <c r="M3604" s="14">
        <f t="shared" si="328"/>
        <v>42447.894432870366</v>
      </c>
      <c r="N3604" s="10">
        <f t="shared" si="329"/>
        <v>2016</v>
      </c>
      <c r="O3604" t="b">
        <v>0</v>
      </c>
      <c r="P3604">
        <v>49</v>
      </c>
      <c r="Q3604" s="10">
        <f t="shared" si="326"/>
        <v>100</v>
      </c>
      <c r="R3604" s="10">
        <f t="shared" si="330"/>
        <v>81.67</v>
      </c>
      <c r="S3604" t="b">
        <v>1</v>
      </c>
      <c r="T3604" t="s">
        <v>8269</v>
      </c>
      <c r="U3604" s="12" t="s">
        <v>8310</v>
      </c>
      <c r="V3604" t="s">
        <v>8311</v>
      </c>
    </row>
    <row r="3605" spans="1:22" ht="60" x14ac:dyDescent="0.25">
      <c r="A3605">
        <v>3603</v>
      </c>
      <c r="B3605" s="3" t="s">
        <v>3602</v>
      </c>
      <c r="C3605" s="9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f t="shared" si="327"/>
        <v>42313.906018518523</v>
      </c>
      <c r="K3605" s="14"/>
      <c r="L3605">
        <v>1444164280</v>
      </c>
      <c r="M3605" s="14">
        <f t="shared" si="328"/>
        <v>42283.864351851851</v>
      </c>
      <c r="N3605" s="10">
        <f t="shared" si="329"/>
        <v>2015</v>
      </c>
      <c r="O3605" t="b">
        <v>0</v>
      </c>
      <c r="P3605">
        <v>57</v>
      </c>
      <c r="Q3605" s="10">
        <f t="shared" si="326"/>
        <v>171</v>
      </c>
      <c r="R3605" s="10">
        <f t="shared" si="330"/>
        <v>44.91</v>
      </c>
      <c r="S3605" t="b">
        <v>1</v>
      </c>
      <c r="T3605" t="s">
        <v>8269</v>
      </c>
      <c r="U3605" s="12" t="s">
        <v>8310</v>
      </c>
      <c r="V3605" t="s">
        <v>8311</v>
      </c>
    </row>
    <row r="3606" spans="1:22" ht="60" x14ac:dyDescent="0.25">
      <c r="A3606">
        <v>3604</v>
      </c>
      <c r="B3606" s="3" t="s">
        <v>3603</v>
      </c>
      <c r="C3606" s="9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f t="shared" si="327"/>
        <v>42489.290972222225</v>
      </c>
      <c r="K3606" s="14"/>
      <c r="L3606">
        <v>1461370956</v>
      </c>
      <c r="M3606" s="14">
        <f t="shared" si="328"/>
        <v>42483.015694444446</v>
      </c>
      <c r="N3606" s="10">
        <f t="shared" si="329"/>
        <v>2016</v>
      </c>
      <c r="O3606" t="b">
        <v>0</v>
      </c>
      <c r="P3606">
        <v>69</v>
      </c>
      <c r="Q3606" s="10">
        <f t="shared" si="326"/>
        <v>113</v>
      </c>
      <c r="R3606" s="10">
        <f t="shared" si="330"/>
        <v>49.06</v>
      </c>
      <c r="S3606" t="b">
        <v>1</v>
      </c>
      <c r="T3606" t="s">
        <v>8269</v>
      </c>
      <c r="U3606" s="12" t="s">
        <v>8310</v>
      </c>
      <c r="V3606" t="s">
        <v>8311</v>
      </c>
    </row>
    <row r="3607" spans="1:22" ht="60" x14ac:dyDescent="0.25">
      <c r="A3607">
        <v>3605</v>
      </c>
      <c r="B3607" s="3" t="s">
        <v>3604</v>
      </c>
      <c r="C3607" s="9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f t="shared" si="327"/>
        <v>42413.793124999997</v>
      </c>
      <c r="K3607" s="14"/>
      <c r="L3607">
        <v>1452798126</v>
      </c>
      <c r="M3607" s="14">
        <f t="shared" si="328"/>
        <v>42383.793124999997</v>
      </c>
      <c r="N3607" s="10">
        <f t="shared" si="329"/>
        <v>2016</v>
      </c>
      <c r="O3607" t="b">
        <v>0</v>
      </c>
      <c r="P3607">
        <v>15</v>
      </c>
      <c r="Q3607" s="10">
        <f t="shared" si="326"/>
        <v>184</v>
      </c>
      <c r="R3607" s="10">
        <f t="shared" si="330"/>
        <v>30.67</v>
      </c>
      <c r="S3607" t="b">
        <v>1</v>
      </c>
      <c r="T3607" t="s">
        <v>8269</v>
      </c>
      <c r="U3607" s="12" t="s">
        <v>8310</v>
      </c>
      <c r="V3607" t="s">
        <v>8311</v>
      </c>
    </row>
    <row r="3608" spans="1:22" ht="60" x14ac:dyDescent="0.25">
      <c r="A3608">
        <v>3606</v>
      </c>
      <c r="B3608" s="3" t="s">
        <v>3605</v>
      </c>
      <c r="C3608" s="9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f t="shared" si="327"/>
        <v>42596.604826388888</v>
      </c>
      <c r="K3608" s="14"/>
      <c r="L3608">
        <v>1468593057</v>
      </c>
      <c r="M3608" s="14">
        <f t="shared" si="328"/>
        <v>42566.604826388888</v>
      </c>
      <c r="N3608" s="10">
        <f t="shared" si="329"/>
        <v>2016</v>
      </c>
      <c r="O3608" t="b">
        <v>0</v>
      </c>
      <c r="P3608">
        <v>64</v>
      </c>
      <c r="Q3608" s="10">
        <f t="shared" si="326"/>
        <v>130</v>
      </c>
      <c r="R3608" s="10">
        <f t="shared" si="330"/>
        <v>61.06</v>
      </c>
      <c r="S3608" t="b">
        <v>1</v>
      </c>
      <c r="T3608" t="s">
        <v>8269</v>
      </c>
      <c r="U3608" s="12" t="s">
        <v>8310</v>
      </c>
      <c r="V3608" t="s">
        <v>8311</v>
      </c>
    </row>
    <row r="3609" spans="1:22" ht="30" x14ac:dyDescent="0.25">
      <c r="A3609">
        <v>3607</v>
      </c>
      <c r="B3609" s="3" t="s">
        <v>3606</v>
      </c>
      <c r="C3609" s="9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f t="shared" si="327"/>
        <v>42353</v>
      </c>
      <c r="K3609" s="14"/>
      <c r="L3609">
        <v>1448924882</v>
      </c>
      <c r="M3609" s="14">
        <f t="shared" si="328"/>
        <v>42338.963912037041</v>
      </c>
      <c r="N3609" s="10">
        <f t="shared" si="329"/>
        <v>2015</v>
      </c>
      <c r="O3609" t="b">
        <v>0</v>
      </c>
      <c r="P3609">
        <v>20</v>
      </c>
      <c r="Q3609" s="10">
        <f t="shared" si="326"/>
        <v>105</v>
      </c>
      <c r="R3609" s="10">
        <f t="shared" si="330"/>
        <v>29</v>
      </c>
      <c r="S3609" t="b">
        <v>1</v>
      </c>
      <c r="T3609" t="s">
        <v>8269</v>
      </c>
      <c r="U3609" s="12" t="s">
        <v>8310</v>
      </c>
      <c r="V3609" t="s">
        <v>8311</v>
      </c>
    </row>
    <row r="3610" spans="1:22" ht="60" x14ac:dyDescent="0.25">
      <c r="A3610">
        <v>3608</v>
      </c>
      <c r="B3610" s="3" t="s">
        <v>3607</v>
      </c>
      <c r="C3610" s="9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f t="shared" si="327"/>
        <v>42538.583333333328</v>
      </c>
      <c r="K3610" s="14"/>
      <c r="L3610">
        <v>1463418090</v>
      </c>
      <c r="M3610" s="14">
        <f t="shared" si="328"/>
        <v>42506.709375000006</v>
      </c>
      <c r="N3610" s="10">
        <f t="shared" si="329"/>
        <v>2016</v>
      </c>
      <c r="O3610" t="b">
        <v>0</v>
      </c>
      <c r="P3610">
        <v>27</v>
      </c>
      <c r="Q3610" s="10">
        <f t="shared" si="326"/>
        <v>100</v>
      </c>
      <c r="R3610" s="10">
        <f t="shared" si="330"/>
        <v>29.63</v>
      </c>
      <c r="S3610" t="b">
        <v>1</v>
      </c>
      <c r="T3610" t="s">
        <v>8269</v>
      </c>
      <c r="U3610" s="12" t="s">
        <v>8310</v>
      </c>
      <c r="V3610" t="s">
        <v>8311</v>
      </c>
    </row>
    <row r="3611" spans="1:22" ht="60" x14ac:dyDescent="0.25">
      <c r="A3611">
        <v>3609</v>
      </c>
      <c r="B3611" s="3" t="s">
        <v>3608</v>
      </c>
      <c r="C3611" s="9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f t="shared" si="327"/>
        <v>42459.950057870374</v>
      </c>
      <c r="K3611" s="14"/>
      <c r="L3611">
        <v>1456789685</v>
      </c>
      <c r="M3611" s="14">
        <f t="shared" si="328"/>
        <v>42429.991724537031</v>
      </c>
      <c r="N3611" s="10">
        <f t="shared" si="329"/>
        <v>2016</v>
      </c>
      <c r="O3611" t="b">
        <v>0</v>
      </c>
      <c r="P3611">
        <v>21</v>
      </c>
      <c r="Q3611" s="10">
        <f t="shared" si="326"/>
        <v>153</v>
      </c>
      <c r="R3611" s="10">
        <f t="shared" si="330"/>
        <v>143.1</v>
      </c>
      <c r="S3611" t="b">
        <v>1</v>
      </c>
      <c r="T3611" t="s">
        <v>8269</v>
      </c>
      <c r="U3611" s="12" t="s">
        <v>8310</v>
      </c>
      <c r="V3611" t="s">
        <v>8311</v>
      </c>
    </row>
    <row r="3612" spans="1:22" ht="45" x14ac:dyDescent="0.25">
      <c r="A3612">
        <v>3610</v>
      </c>
      <c r="B3612" s="3" t="s">
        <v>3609</v>
      </c>
      <c r="C3612" s="9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f t="shared" si="327"/>
        <v>42233.432129629626</v>
      </c>
      <c r="K3612" s="14"/>
      <c r="L3612">
        <v>1437214936</v>
      </c>
      <c r="M3612" s="14">
        <f t="shared" si="328"/>
        <v>42203.432129629626</v>
      </c>
      <c r="N3612" s="10">
        <f t="shared" si="329"/>
        <v>2015</v>
      </c>
      <c r="O3612" t="b">
        <v>0</v>
      </c>
      <c r="P3612">
        <v>31</v>
      </c>
      <c r="Q3612" s="10">
        <f t="shared" si="326"/>
        <v>162</v>
      </c>
      <c r="R3612" s="10">
        <f t="shared" si="330"/>
        <v>52.35</v>
      </c>
      <c r="S3612" t="b">
        <v>1</v>
      </c>
      <c r="T3612" t="s">
        <v>8269</v>
      </c>
      <c r="U3612" s="12" t="s">
        <v>8310</v>
      </c>
      <c r="V3612" t="s">
        <v>8311</v>
      </c>
    </row>
    <row r="3613" spans="1:22" ht="60" x14ac:dyDescent="0.25">
      <c r="A3613">
        <v>3611</v>
      </c>
      <c r="B3613" s="3" t="s">
        <v>3610</v>
      </c>
      <c r="C3613" s="9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f t="shared" si="327"/>
        <v>42102.370381944449</v>
      </c>
      <c r="K3613" s="14"/>
      <c r="L3613">
        <v>1425891201</v>
      </c>
      <c r="M3613" s="14">
        <f t="shared" si="328"/>
        <v>42072.370381944449</v>
      </c>
      <c r="N3613" s="10">
        <f t="shared" si="329"/>
        <v>2015</v>
      </c>
      <c r="O3613" t="b">
        <v>0</v>
      </c>
      <c r="P3613">
        <v>51</v>
      </c>
      <c r="Q3613" s="10">
        <f t="shared" si="326"/>
        <v>136</v>
      </c>
      <c r="R3613" s="10">
        <f t="shared" si="330"/>
        <v>66.67</v>
      </c>
      <c r="S3613" t="b">
        <v>1</v>
      </c>
      <c r="T3613" t="s">
        <v>8269</v>
      </c>
      <c r="U3613" s="12" t="s">
        <v>8310</v>
      </c>
      <c r="V3613" t="s">
        <v>8311</v>
      </c>
    </row>
    <row r="3614" spans="1:22" ht="45" x14ac:dyDescent="0.25">
      <c r="A3614">
        <v>3612</v>
      </c>
      <c r="B3614" s="3" t="s">
        <v>3611</v>
      </c>
      <c r="C3614" s="9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f t="shared" si="327"/>
        <v>41799.726979166669</v>
      </c>
      <c r="K3614" s="14"/>
      <c r="L3614">
        <v>1401470811</v>
      </c>
      <c r="M3614" s="14">
        <f t="shared" si="328"/>
        <v>41789.726979166669</v>
      </c>
      <c r="N3614" s="10">
        <f t="shared" si="329"/>
        <v>2014</v>
      </c>
      <c r="O3614" t="b">
        <v>0</v>
      </c>
      <c r="P3614">
        <v>57</v>
      </c>
      <c r="Q3614" s="10">
        <f t="shared" si="326"/>
        <v>144</v>
      </c>
      <c r="R3614" s="10">
        <f t="shared" si="330"/>
        <v>126.67</v>
      </c>
      <c r="S3614" t="b">
        <v>1</v>
      </c>
      <c r="T3614" t="s">
        <v>8269</v>
      </c>
      <c r="U3614" s="12" t="s">
        <v>8310</v>
      </c>
      <c r="V3614" t="s">
        <v>8311</v>
      </c>
    </row>
    <row r="3615" spans="1:22" ht="45" x14ac:dyDescent="0.25">
      <c r="A3615">
        <v>3613</v>
      </c>
      <c r="B3615" s="3" t="s">
        <v>3612</v>
      </c>
      <c r="C3615" s="9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f t="shared" si="327"/>
        <v>41818.58997685185</v>
      </c>
      <c r="K3615" s="14"/>
      <c r="L3615">
        <v>1401372574</v>
      </c>
      <c r="M3615" s="14">
        <f t="shared" si="328"/>
        <v>41788.58997685185</v>
      </c>
      <c r="N3615" s="10">
        <f t="shared" si="329"/>
        <v>2014</v>
      </c>
      <c r="O3615" t="b">
        <v>0</v>
      </c>
      <c r="P3615">
        <v>20</v>
      </c>
      <c r="Q3615" s="10">
        <f t="shared" si="326"/>
        <v>100</v>
      </c>
      <c r="R3615" s="10">
        <f t="shared" si="330"/>
        <v>62.5</v>
      </c>
      <c r="S3615" t="b">
        <v>1</v>
      </c>
      <c r="T3615" t="s">
        <v>8269</v>
      </c>
      <c r="U3615" s="12" t="s">
        <v>8310</v>
      </c>
      <c r="V3615" t="s">
        <v>8311</v>
      </c>
    </row>
    <row r="3616" spans="1:22" ht="45" x14ac:dyDescent="0.25">
      <c r="A3616">
        <v>3614</v>
      </c>
      <c r="B3616" s="3" t="s">
        <v>3439</v>
      </c>
      <c r="C3616" s="9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f t="shared" si="327"/>
        <v>42174.041851851856</v>
      </c>
      <c r="K3616" s="14"/>
      <c r="L3616">
        <v>1432083616</v>
      </c>
      <c r="M3616" s="14">
        <f t="shared" si="328"/>
        <v>42144.041851851856</v>
      </c>
      <c r="N3616" s="10">
        <f t="shared" si="329"/>
        <v>2015</v>
      </c>
      <c r="O3616" t="b">
        <v>0</v>
      </c>
      <c r="P3616">
        <v>71</v>
      </c>
      <c r="Q3616" s="10">
        <f t="shared" si="326"/>
        <v>101</v>
      </c>
      <c r="R3616" s="10">
        <f t="shared" si="330"/>
        <v>35.49</v>
      </c>
      <c r="S3616" t="b">
        <v>1</v>
      </c>
      <c r="T3616" t="s">
        <v>8269</v>
      </c>
      <c r="U3616" s="12" t="s">
        <v>8310</v>
      </c>
      <c r="V3616" t="s">
        <v>8311</v>
      </c>
    </row>
    <row r="3617" spans="1:22" ht="60" x14ac:dyDescent="0.25">
      <c r="A3617">
        <v>3615</v>
      </c>
      <c r="B3617" s="3" t="s">
        <v>3613</v>
      </c>
      <c r="C3617" s="9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f t="shared" si="327"/>
        <v>42348.593703703707</v>
      </c>
      <c r="K3617" s="14"/>
      <c r="L3617">
        <v>1447164896</v>
      </c>
      <c r="M3617" s="14">
        <f t="shared" si="328"/>
        <v>42318.593703703707</v>
      </c>
      <c r="N3617" s="10">
        <f t="shared" si="329"/>
        <v>2015</v>
      </c>
      <c r="O3617" t="b">
        <v>0</v>
      </c>
      <c r="P3617">
        <v>72</v>
      </c>
      <c r="Q3617" s="10">
        <f t="shared" si="326"/>
        <v>107</v>
      </c>
      <c r="R3617" s="10">
        <f t="shared" si="330"/>
        <v>37.08</v>
      </c>
      <c r="S3617" t="b">
        <v>1</v>
      </c>
      <c r="T3617" t="s">
        <v>8269</v>
      </c>
      <c r="U3617" s="12" t="s">
        <v>8310</v>
      </c>
      <c r="V3617" t="s">
        <v>8311</v>
      </c>
    </row>
    <row r="3618" spans="1:22" ht="60" x14ac:dyDescent="0.25">
      <c r="A3618">
        <v>3616</v>
      </c>
      <c r="B3618" s="3" t="s">
        <v>3614</v>
      </c>
      <c r="C3618" s="9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f t="shared" si="327"/>
        <v>42082.908148148148</v>
      </c>
      <c r="K3618" s="14"/>
      <c r="L3618">
        <v>1424213264</v>
      </c>
      <c r="M3618" s="14">
        <f t="shared" si="328"/>
        <v>42052.949814814812</v>
      </c>
      <c r="N3618" s="10">
        <f t="shared" si="329"/>
        <v>2015</v>
      </c>
      <c r="O3618" t="b">
        <v>0</v>
      </c>
      <c r="P3618">
        <v>45</v>
      </c>
      <c r="Q3618" s="10">
        <f t="shared" si="326"/>
        <v>125</v>
      </c>
      <c r="R3618" s="10">
        <f t="shared" si="330"/>
        <v>69.33</v>
      </c>
      <c r="S3618" t="b">
        <v>1</v>
      </c>
      <c r="T3618" t="s">
        <v>8269</v>
      </c>
      <c r="U3618" s="12" t="s">
        <v>8310</v>
      </c>
      <c r="V3618" t="s">
        <v>8311</v>
      </c>
    </row>
    <row r="3619" spans="1:22" ht="60" x14ac:dyDescent="0.25">
      <c r="A3619">
        <v>3617</v>
      </c>
      <c r="B3619" s="3" t="s">
        <v>3615</v>
      </c>
      <c r="C3619" s="9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f t="shared" si="327"/>
        <v>42794</v>
      </c>
      <c r="K3619" s="14"/>
      <c r="L3619">
        <v>1486996729</v>
      </c>
      <c r="M3619" s="14">
        <f t="shared" si="328"/>
        <v>42779.610289351855</v>
      </c>
      <c r="N3619" s="10">
        <f t="shared" si="329"/>
        <v>2017</v>
      </c>
      <c r="O3619" t="b">
        <v>0</v>
      </c>
      <c r="P3619">
        <v>51</v>
      </c>
      <c r="Q3619" s="10">
        <f t="shared" si="326"/>
        <v>119</v>
      </c>
      <c r="R3619" s="10">
        <f t="shared" si="330"/>
        <v>17.25</v>
      </c>
      <c r="S3619" t="b">
        <v>1</v>
      </c>
      <c r="T3619" t="s">
        <v>8269</v>
      </c>
      <c r="U3619" s="12" t="s">
        <v>8310</v>
      </c>
      <c r="V3619" t="s">
        <v>8311</v>
      </c>
    </row>
    <row r="3620" spans="1:22" ht="60" x14ac:dyDescent="0.25">
      <c r="A3620">
        <v>3618</v>
      </c>
      <c r="B3620" s="3" t="s">
        <v>3616</v>
      </c>
      <c r="C3620" s="9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f t="shared" si="327"/>
        <v>42158.627893518518</v>
      </c>
      <c r="K3620" s="14"/>
      <c r="L3620">
        <v>1430751850</v>
      </c>
      <c r="M3620" s="14">
        <f t="shared" si="328"/>
        <v>42128.627893518518</v>
      </c>
      <c r="N3620" s="10">
        <f t="shared" si="329"/>
        <v>2015</v>
      </c>
      <c r="O3620" t="b">
        <v>0</v>
      </c>
      <c r="P3620">
        <v>56</v>
      </c>
      <c r="Q3620" s="10">
        <f t="shared" si="326"/>
        <v>101</v>
      </c>
      <c r="R3620" s="10">
        <f t="shared" si="330"/>
        <v>36.07</v>
      </c>
      <c r="S3620" t="b">
        <v>1</v>
      </c>
      <c r="T3620" t="s">
        <v>8269</v>
      </c>
      <c r="U3620" s="12" t="s">
        <v>8310</v>
      </c>
      <c r="V3620" t="s">
        <v>8311</v>
      </c>
    </row>
    <row r="3621" spans="1:22" ht="60" x14ac:dyDescent="0.25">
      <c r="A3621">
        <v>3619</v>
      </c>
      <c r="B3621" s="3" t="s">
        <v>3617</v>
      </c>
      <c r="C3621" s="9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f t="shared" si="327"/>
        <v>42693.916666666672</v>
      </c>
      <c r="K3621" s="14"/>
      <c r="L3621">
        <v>1476760226</v>
      </c>
      <c r="M3621" s="14">
        <f t="shared" si="328"/>
        <v>42661.132245370376</v>
      </c>
      <c r="N3621" s="10">
        <f t="shared" si="329"/>
        <v>2016</v>
      </c>
      <c r="O3621" t="b">
        <v>0</v>
      </c>
      <c r="P3621">
        <v>17</v>
      </c>
      <c r="Q3621" s="10">
        <f t="shared" si="326"/>
        <v>113</v>
      </c>
      <c r="R3621" s="10">
        <f t="shared" si="330"/>
        <v>66.47</v>
      </c>
      <c r="S3621" t="b">
        <v>1</v>
      </c>
      <c r="T3621" t="s">
        <v>8269</v>
      </c>
      <c r="U3621" s="12" t="s">
        <v>8310</v>
      </c>
      <c r="V3621" t="s">
        <v>8311</v>
      </c>
    </row>
    <row r="3622" spans="1:22" ht="60" x14ac:dyDescent="0.25">
      <c r="A3622">
        <v>3620</v>
      </c>
      <c r="B3622" s="3" t="s">
        <v>3618</v>
      </c>
      <c r="C3622" s="9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f t="shared" si="327"/>
        <v>42068.166666666672</v>
      </c>
      <c r="K3622" s="14"/>
      <c r="L3622">
        <v>1422916261</v>
      </c>
      <c r="M3622" s="14">
        <f t="shared" si="328"/>
        <v>42037.938206018516</v>
      </c>
      <c r="N3622" s="10">
        <f t="shared" si="329"/>
        <v>2015</v>
      </c>
      <c r="O3622" t="b">
        <v>0</v>
      </c>
      <c r="P3622">
        <v>197</v>
      </c>
      <c r="Q3622" s="10">
        <f t="shared" si="326"/>
        <v>105</v>
      </c>
      <c r="R3622" s="10">
        <f t="shared" si="330"/>
        <v>56.07</v>
      </c>
      <c r="S3622" t="b">
        <v>1</v>
      </c>
      <c r="T3622" t="s">
        <v>8269</v>
      </c>
      <c r="U3622" s="12" t="s">
        <v>8310</v>
      </c>
      <c r="V3622" t="s">
        <v>8311</v>
      </c>
    </row>
    <row r="3623" spans="1:22" ht="60" x14ac:dyDescent="0.25">
      <c r="A3623">
        <v>3621</v>
      </c>
      <c r="B3623" s="3" t="s">
        <v>3619</v>
      </c>
      <c r="C3623" s="9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f t="shared" si="327"/>
        <v>42643.875</v>
      </c>
      <c r="K3623" s="14"/>
      <c r="L3623">
        <v>1473200844</v>
      </c>
      <c r="M3623" s="14">
        <f t="shared" si="328"/>
        <v>42619.935694444444</v>
      </c>
      <c r="N3623" s="10">
        <f t="shared" si="329"/>
        <v>2016</v>
      </c>
      <c r="O3623" t="b">
        <v>0</v>
      </c>
      <c r="P3623">
        <v>70</v>
      </c>
      <c r="Q3623" s="10">
        <f t="shared" si="326"/>
        <v>110</v>
      </c>
      <c r="R3623" s="10">
        <f t="shared" si="330"/>
        <v>47.03</v>
      </c>
      <c r="S3623" t="b">
        <v>1</v>
      </c>
      <c r="T3623" t="s">
        <v>8269</v>
      </c>
      <c r="U3623" s="12" t="s">
        <v>8310</v>
      </c>
      <c r="V3623" t="s">
        <v>8311</v>
      </c>
    </row>
    <row r="3624" spans="1:22" ht="30" x14ac:dyDescent="0.25">
      <c r="A3624">
        <v>3622</v>
      </c>
      <c r="B3624" s="3" t="s">
        <v>3620</v>
      </c>
      <c r="C3624" s="9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f t="shared" si="327"/>
        <v>41910.140972222223</v>
      </c>
      <c r="K3624" s="14"/>
      <c r="L3624">
        <v>1409030371</v>
      </c>
      <c r="M3624" s="14">
        <f t="shared" si="328"/>
        <v>41877.221886574072</v>
      </c>
      <c r="N3624" s="10">
        <f t="shared" si="329"/>
        <v>2014</v>
      </c>
      <c r="O3624" t="b">
        <v>0</v>
      </c>
      <c r="P3624">
        <v>21</v>
      </c>
      <c r="Q3624" s="10">
        <f t="shared" si="326"/>
        <v>100</v>
      </c>
      <c r="R3624" s="10">
        <f t="shared" si="330"/>
        <v>47.67</v>
      </c>
      <c r="S3624" t="b">
        <v>1</v>
      </c>
      <c r="T3624" t="s">
        <v>8269</v>
      </c>
      <c r="U3624" s="12" t="s">
        <v>8310</v>
      </c>
      <c r="V3624" t="s">
        <v>8311</v>
      </c>
    </row>
    <row r="3625" spans="1:22" ht="45" x14ac:dyDescent="0.25">
      <c r="A3625">
        <v>3623</v>
      </c>
      <c r="B3625" s="3" t="s">
        <v>3621</v>
      </c>
      <c r="C3625" s="9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f t="shared" si="327"/>
        <v>41846.291666666664</v>
      </c>
      <c r="K3625" s="14"/>
      <c r="L3625">
        <v>1404841270</v>
      </c>
      <c r="M3625" s="14">
        <f t="shared" si="328"/>
        <v>41828.736921296295</v>
      </c>
      <c r="N3625" s="10">
        <f t="shared" si="329"/>
        <v>2014</v>
      </c>
      <c r="O3625" t="b">
        <v>0</v>
      </c>
      <c r="P3625">
        <v>34</v>
      </c>
      <c r="Q3625" s="10">
        <f t="shared" si="326"/>
        <v>120</v>
      </c>
      <c r="R3625" s="10">
        <f t="shared" si="330"/>
        <v>88.24</v>
      </c>
      <c r="S3625" t="b">
        <v>1</v>
      </c>
      <c r="T3625" t="s">
        <v>8269</v>
      </c>
      <c r="U3625" s="12" t="s">
        <v>8310</v>
      </c>
      <c r="V3625" t="s">
        <v>8311</v>
      </c>
    </row>
    <row r="3626" spans="1:22" ht="75" x14ac:dyDescent="0.25">
      <c r="A3626">
        <v>3624</v>
      </c>
      <c r="B3626" s="3" t="s">
        <v>3622</v>
      </c>
      <c r="C3626" s="9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f t="shared" si="327"/>
        <v>42605.774189814809</v>
      </c>
      <c r="K3626" s="14"/>
      <c r="L3626">
        <v>1466793290</v>
      </c>
      <c r="M3626" s="14">
        <f t="shared" si="328"/>
        <v>42545.774189814809</v>
      </c>
      <c r="N3626" s="10">
        <f t="shared" si="329"/>
        <v>2016</v>
      </c>
      <c r="O3626" t="b">
        <v>0</v>
      </c>
      <c r="P3626">
        <v>39</v>
      </c>
      <c r="Q3626" s="10">
        <f t="shared" si="326"/>
        <v>105</v>
      </c>
      <c r="R3626" s="10">
        <f t="shared" si="330"/>
        <v>80.72</v>
      </c>
      <c r="S3626" t="b">
        <v>1</v>
      </c>
      <c r="T3626" t="s">
        <v>8269</v>
      </c>
      <c r="U3626" s="12" t="s">
        <v>8310</v>
      </c>
      <c r="V3626" t="s">
        <v>8311</v>
      </c>
    </row>
    <row r="3627" spans="1:22" ht="60" x14ac:dyDescent="0.25">
      <c r="A3627">
        <v>3625</v>
      </c>
      <c r="B3627" s="3" t="s">
        <v>3623</v>
      </c>
      <c r="C3627" s="9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f t="shared" si="327"/>
        <v>42187.652511574073</v>
      </c>
      <c r="K3627" s="14"/>
      <c r="L3627">
        <v>1433259577</v>
      </c>
      <c r="M3627" s="14">
        <f t="shared" si="328"/>
        <v>42157.652511574073</v>
      </c>
      <c r="N3627" s="10">
        <f t="shared" si="329"/>
        <v>2015</v>
      </c>
      <c r="O3627" t="b">
        <v>0</v>
      </c>
      <c r="P3627">
        <v>78</v>
      </c>
      <c r="Q3627" s="10">
        <f t="shared" si="326"/>
        <v>103</v>
      </c>
      <c r="R3627" s="10">
        <f t="shared" si="330"/>
        <v>39.49</v>
      </c>
      <c r="S3627" t="b">
        <v>1</v>
      </c>
      <c r="T3627" t="s">
        <v>8269</v>
      </c>
      <c r="U3627" s="12" t="s">
        <v>8310</v>
      </c>
      <c r="V3627" t="s">
        <v>8311</v>
      </c>
    </row>
    <row r="3628" spans="1:22" ht="60" x14ac:dyDescent="0.25">
      <c r="A3628">
        <v>3626</v>
      </c>
      <c r="B3628" s="3" t="s">
        <v>3624</v>
      </c>
      <c r="C3628" s="9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f t="shared" si="327"/>
        <v>41867.667326388888</v>
      </c>
      <c r="K3628" s="14"/>
      <c r="L3628">
        <v>1406390457</v>
      </c>
      <c r="M3628" s="14">
        <f t="shared" si="328"/>
        <v>41846.667326388888</v>
      </c>
      <c r="N3628" s="10">
        <f t="shared" si="329"/>
        <v>2014</v>
      </c>
      <c r="O3628" t="b">
        <v>0</v>
      </c>
      <c r="P3628">
        <v>48</v>
      </c>
      <c r="Q3628" s="10">
        <f t="shared" si="326"/>
        <v>102</v>
      </c>
      <c r="R3628" s="10">
        <f t="shared" si="330"/>
        <v>84.85</v>
      </c>
      <c r="S3628" t="b">
        <v>1</v>
      </c>
      <c r="T3628" t="s">
        <v>8269</v>
      </c>
      <c r="U3628" s="12" t="s">
        <v>8310</v>
      </c>
      <c r="V3628" t="s">
        <v>8311</v>
      </c>
    </row>
    <row r="3629" spans="1:22" ht="60" x14ac:dyDescent="0.25">
      <c r="A3629">
        <v>3627</v>
      </c>
      <c r="B3629" s="3" t="s">
        <v>3625</v>
      </c>
      <c r="C3629" s="9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f t="shared" si="327"/>
        <v>42511.165972222225</v>
      </c>
      <c r="K3629" s="14"/>
      <c r="L3629">
        <v>1459446487</v>
      </c>
      <c r="M3629" s="14">
        <f t="shared" si="328"/>
        <v>42460.741747685184</v>
      </c>
      <c r="N3629" s="10">
        <f t="shared" si="329"/>
        <v>2016</v>
      </c>
      <c r="O3629" t="b">
        <v>0</v>
      </c>
      <c r="P3629">
        <v>29</v>
      </c>
      <c r="Q3629" s="10">
        <f t="shared" si="326"/>
        <v>100</v>
      </c>
      <c r="R3629" s="10">
        <f t="shared" si="330"/>
        <v>68.97</v>
      </c>
      <c r="S3629" t="b">
        <v>1</v>
      </c>
      <c r="T3629" t="s">
        <v>8269</v>
      </c>
      <c r="U3629" s="12" t="s">
        <v>8310</v>
      </c>
      <c r="V3629" t="s">
        <v>8311</v>
      </c>
    </row>
    <row r="3630" spans="1:22" ht="60" hidden="1" x14ac:dyDescent="0.25">
      <c r="A3630">
        <v>3628</v>
      </c>
      <c r="B3630" s="3" t="s">
        <v>3626</v>
      </c>
      <c r="C3630" s="9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f t="shared" si="327"/>
        <v>42351.874953703707</v>
      </c>
      <c r="K3630" s="14"/>
      <c r="L3630">
        <v>1444852796</v>
      </c>
      <c r="M3630" s="14">
        <f t="shared" si="328"/>
        <v>42291.833287037036</v>
      </c>
      <c r="N3630" s="10">
        <f t="shared" si="329"/>
        <v>2015</v>
      </c>
      <c r="O3630" t="b">
        <v>0</v>
      </c>
      <c r="P3630">
        <v>0</v>
      </c>
      <c r="Q3630" s="10">
        <f t="shared" si="326"/>
        <v>0</v>
      </c>
      <c r="R3630" s="10">
        <f t="shared" si="330"/>
        <v>0</v>
      </c>
      <c r="S3630" t="b">
        <v>0</v>
      </c>
      <c r="T3630" t="s">
        <v>8303</v>
      </c>
      <c r="U3630" s="12" t="s">
        <v>8310</v>
      </c>
      <c r="V3630" t="s">
        <v>8313</v>
      </c>
    </row>
    <row r="3631" spans="1:22" ht="60" hidden="1" x14ac:dyDescent="0.25">
      <c r="A3631">
        <v>3629</v>
      </c>
      <c r="B3631" s="3" t="s">
        <v>3627</v>
      </c>
      <c r="C3631" s="9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f t="shared" si="327"/>
        <v>42495.708333333328</v>
      </c>
      <c r="K3631" s="14"/>
      <c r="L3631">
        <v>1457403364</v>
      </c>
      <c r="M3631" s="14">
        <f t="shared" si="328"/>
        <v>42437.094490740739</v>
      </c>
      <c r="N3631" s="10">
        <f t="shared" si="329"/>
        <v>2016</v>
      </c>
      <c r="O3631" t="b">
        <v>0</v>
      </c>
      <c r="P3631">
        <v>2</v>
      </c>
      <c r="Q3631" s="10">
        <f t="shared" si="326"/>
        <v>0</v>
      </c>
      <c r="R3631" s="10">
        <f t="shared" si="330"/>
        <v>1</v>
      </c>
      <c r="S3631" t="b">
        <v>0</v>
      </c>
      <c r="T3631" t="s">
        <v>8303</v>
      </c>
      <c r="U3631" s="12" t="s">
        <v>8310</v>
      </c>
      <c r="V3631" t="s">
        <v>8313</v>
      </c>
    </row>
    <row r="3632" spans="1:22" ht="60" hidden="1" x14ac:dyDescent="0.25">
      <c r="A3632">
        <v>3630</v>
      </c>
      <c r="B3632" s="3" t="s">
        <v>3628</v>
      </c>
      <c r="C3632" s="9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f t="shared" si="327"/>
        <v>41972.888773148152</v>
      </c>
      <c r="K3632" s="14"/>
      <c r="L3632">
        <v>1414700390</v>
      </c>
      <c r="M3632" s="14">
        <f t="shared" si="328"/>
        <v>41942.84710648148</v>
      </c>
      <c r="N3632" s="10">
        <f t="shared" si="329"/>
        <v>2014</v>
      </c>
      <c r="O3632" t="b">
        <v>0</v>
      </c>
      <c r="P3632">
        <v>1</v>
      </c>
      <c r="Q3632" s="10">
        <f t="shared" si="326"/>
        <v>0</v>
      </c>
      <c r="R3632" s="10">
        <f t="shared" si="330"/>
        <v>1</v>
      </c>
      <c r="S3632" t="b">
        <v>0</v>
      </c>
      <c r="T3632" t="s">
        <v>8303</v>
      </c>
      <c r="U3632" s="12" t="s">
        <v>8310</v>
      </c>
      <c r="V3632" t="s">
        <v>8313</v>
      </c>
    </row>
    <row r="3633" spans="1:22" ht="60" hidden="1" x14ac:dyDescent="0.25">
      <c r="A3633">
        <v>3631</v>
      </c>
      <c r="B3633" s="3" t="s">
        <v>3629</v>
      </c>
      <c r="C3633" s="9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f t="shared" si="327"/>
        <v>41905.165972222225</v>
      </c>
      <c r="K3633" s="14"/>
      <c r="L3633">
        <v>1409335497</v>
      </c>
      <c r="M3633" s="14">
        <f t="shared" si="328"/>
        <v>41880.753437499996</v>
      </c>
      <c r="N3633" s="10">
        <f t="shared" si="329"/>
        <v>2014</v>
      </c>
      <c r="O3633" t="b">
        <v>0</v>
      </c>
      <c r="P3633">
        <v>59</v>
      </c>
      <c r="Q3633" s="10">
        <f t="shared" si="326"/>
        <v>51</v>
      </c>
      <c r="R3633" s="10">
        <f t="shared" si="330"/>
        <v>147.88</v>
      </c>
      <c r="S3633" t="b">
        <v>0</v>
      </c>
      <c r="T3633" t="s">
        <v>8303</v>
      </c>
      <c r="U3633" s="12" t="s">
        <v>8310</v>
      </c>
      <c r="V3633" t="s">
        <v>8313</v>
      </c>
    </row>
    <row r="3634" spans="1:22" ht="60" hidden="1" x14ac:dyDescent="0.25">
      <c r="A3634">
        <v>3632</v>
      </c>
      <c r="B3634" s="3" t="s">
        <v>3630</v>
      </c>
      <c r="C3634" s="9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f t="shared" si="327"/>
        <v>41966.936909722222</v>
      </c>
      <c r="K3634" s="14"/>
      <c r="L3634">
        <v>1415053749</v>
      </c>
      <c r="M3634" s="14">
        <f t="shared" si="328"/>
        <v>41946.936909722222</v>
      </c>
      <c r="N3634" s="10">
        <f t="shared" si="329"/>
        <v>2014</v>
      </c>
      <c r="O3634" t="b">
        <v>0</v>
      </c>
      <c r="P3634">
        <v>1</v>
      </c>
      <c r="Q3634" s="10">
        <f t="shared" si="326"/>
        <v>20</v>
      </c>
      <c r="R3634" s="10">
        <f t="shared" si="330"/>
        <v>100</v>
      </c>
      <c r="S3634" t="b">
        <v>0</v>
      </c>
      <c r="T3634" t="s">
        <v>8303</v>
      </c>
      <c r="U3634" s="12" t="s">
        <v>8310</v>
      </c>
      <c r="V3634" t="s">
        <v>8313</v>
      </c>
    </row>
    <row r="3635" spans="1:22" ht="45" hidden="1" x14ac:dyDescent="0.25">
      <c r="A3635">
        <v>3633</v>
      </c>
      <c r="B3635" s="3" t="s">
        <v>3631</v>
      </c>
      <c r="C3635" s="9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f t="shared" si="327"/>
        <v>42693.041666666672</v>
      </c>
      <c r="K3635" s="14"/>
      <c r="L3635">
        <v>1475765867</v>
      </c>
      <c r="M3635" s="14">
        <f t="shared" si="328"/>
        <v>42649.623460648145</v>
      </c>
      <c r="N3635" s="10">
        <f t="shared" si="329"/>
        <v>2016</v>
      </c>
      <c r="O3635" t="b">
        <v>0</v>
      </c>
      <c r="P3635">
        <v>31</v>
      </c>
      <c r="Q3635" s="10">
        <f t="shared" si="326"/>
        <v>35</v>
      </c>
      <c r="R3635" s="10">
        <f t="shared" si="330"/>
        <v>56.84</v>
      </c>
      <c r="S3635" t="b">
        <v>0</v>
      </c>
      <c r="T3635" t="s">
        <v>8303</v>
      </c>
      <c r="U3635" s="12" t="s">
        <v>8310</v>
      </c>
      <c r="V3635" t="s">
        <v>8313</v>
      </c>
    </row>
    <row r="3636" spans="1:22" ht="60" hidden="1" x14ac:dyDescent="0.25">
      <c r="A3636">
        <v>3634</v>
      </c>
      <c r="B3636" s="3" t="s">
        <v>3632</v>
      </c>
      <c r="C3636" s="9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f t="shared" si="327"/>
        <v>42749.165972222225</v>
      </c>
      <c r="K3636" s="14"/>
      <c r="L3636">
        <v>1480219174</v>
      </c>
      <c r="M3636" s="14">
        <f t="shared" si="328"/>
        <v>42701.166365740741</v>
      </c>
      <c r="N3636" s="10">
        <f t="shared" si="329"/>
        <v>2016</v>
      </c>
      <c r="O3636" t="b">
        <v>0</v>
      </c>
      <c r="P3636">
        <v>18</v>
      </c>
      <c r="Q3636" s="10">
        <f t="shared" si="326"/>
        <v>4</v>
      </c>
      <c r="R3636" s="10">
        <f t="shared" si="330"/>
        <v>176.94</v>
      </c>
      <c r="S3636" t="b">
        <v>0</v>
      </c>
      <c r="T3636" t="s">
        <v>8303</v>
      </c>
      <c r="U3636" s="12" t="s">
        <v>8310</v>
      </c>
      <c r="V3636" t="s">
        <v>8313</v>
      </c>
    </row>
    <row r="3637" spans="1:22" ht="30" hidden="1" x14ac:dyDescent="0.25">
      <c r="A3637">
        <v>3635</v>
      </c>
      <c r="B3637" s="3" t="s">
        <v>3633</v>
      </c>
      <c r="C3637" s="9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f t="shared" si="327"/>
        <v>42480.88282407407</v>
      </c>
      <c r="K3637" s="14"/>
      <c r="L3637">
        <v>1458594676</v>
      </c>
      <c r="M3637" s="14">
        <f t="shared" si="328"/>
        <v>42450.88282407407</v>
      </c>
      <c r="N3637" s="10">
        <f t="shared" si="329"/>
        <v>2016</v>
      </c>
      <c r="O3637" t="b">
        <v>0</v>
      </c>
      <c r="P3637">
        <v>10</v>
      </c>
      <c r="Q3637" s="10">
        <f t="shared" si="326"/>
        <v>36</v>
      </c>
      <c r="R3637" s="10">
        <f t="shared" si="330"/>
        <v>127.6</v>
      </c>
      <c r="S3637" t="b">
        <v>0</v>
      </c>
      <c r="T3637" t="s">
        <v>8303</v>
      </c>
      <c r="U3637" s="12" t="s">
        <v>8310</v>
      </c>
      <c r="V3637" t="s">
        <v>8313</v>
      </c>
    </row>
    <row r="3638" spans="1:22" ht="45" hidden="1" x14ac:dyDescent="0.25">
      <c r="A3638">
        <v>3636</v>
      </c>
      <c r="B3638" s="3" t="s">
        <v>3634</v>
      </c>
      <c r="C3638" s="9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f t="shared" si="327"/>
        <v>42261.694780092599</v>
      </c>
      <c r="K3638" s="14"/>
      <c r="L3638">
        <v>1439224829</v>
      </c>
      <c r="M3638" s="14">
        <f t="shared" si="328"/>
        <v>42226.694780092599</v>
      </c>
      <c r="N3638" s="10">
        <f t="shared" si="329"/>
        <v>2015</v>
      </c>
      <c r="O3638" t="b">
        <v>0</v>
      </c>
      <c r="P3638">
        <v>0</v>
      </c>
      <c r="Q3638" s="10">
        <f t="shared" si="326"/>
        <v>0</v>
      </c>
      <c r="R3638" s="10">
        <f t="shared" si="330"/>
        <v>0</v>
      </c>
      <c r="S3638" t="b">
        <v>0</v>
      </c>
      <c r="T3638" t="s">
        <v>8303</v>
      </c>
      <c r="U3638" s="12" t="s">
        <v>8310</v>
      </c>
      <c r="V3638" t="s">
        <v>8313</v>
      </c>
    </row>
    <row r="3639" spans="1:22" ht="60" hidden="1" x14ac:dyDescent="0.25">
      <c r="A3639">
        <v>3637</v>
      </c>
      <c r="B3639" s="3" t="s">
        <v>3635</v>
      </c>
      <c r="C3639" s="9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f t="shared" si="327"/>
        <v>42005.700636574074</v>
      </c>
      <c r="K3639" s="14"/>
      <c r="L3639">
        <v>1417538935</v>
      </c>
      <c r="M3639" s="14">
        <f t="shared" si="328"/>
        <v>41975.700636574074</v>
      </c>
      <c r="N3639" s="10">
        <f t="shared" si="329"/>
        <v>2014</v>
      </c>
      <c r="O3639" t="b">
        <v>0</v>
      </c>
      <c r="P3639">
        <v>14</v>
      </c>
      <c r="Q3639" s="10">
        <f t="shared" si="326"/>
        <v>31</v>
      </c>
      <c r="R3639" s="10">
        <f t="shared" si="330"/>
        <v>66.14</v>
      </c>
      <c r="S3639" t="b">
        <v>0</v>
      </c>
      <c r="T3639" t="s">
        <v>8303</v>
      </c>
      <c r="U3639" s="12" t="s">
        <v>8310</v>
      </c>
      <c r="V3639" t="s">
        <v>8313</v>
      </c>
    </row>
    <row r="3640" spans="1:22" ht="30" hidden="1" x14ac:dyDescent="0.25">
      <c r="A3640">
        <v>3638</v>
      </c>
      <c r="B3640" s="3" t="s">
        <v>3636</v>
      </c>
      <c r="C3640" s="9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f t="shared" si="327"/>
        <v>42113.631157407406</v>
      </c>
      <c r="K3640" s="14"/>
      <c r="L3640">
        <v>1424275732</v>
      </c>
      <c r="M3640" s="14">
        <f t="shared" si="328"/>
        <v>42053.672824074078</v>
      </c>
      <c r="N3640" s="10">
        <f t="shared" si="329"/>
        <v>2015</v>
      </c>
      <c r="O3640" t="b">
        <v>0</v>
      </c>
      <c r="P3640">
        <v>2</v>
      </c>
      <c r="Q3640" s="10">
        <f t="shared" si="326"/>
        <v>7</v>
      </c>
      <c r="R3640" s="10">
        <f t="shared" si="330"/>
        <v>108</v>
      </c>
      <c r="S3640" t="b">
        <v>0</v>
      </c>
      <c r="T3640" t="s">
        <v>8303</v>
      </c>
      <c r="U3640" s="12" t="s">
        <v>8310</v>
      </c>
      <c r="V3640" t="s">
        <v>8313</v>
      </c>
    </row>
    <row r="3641" spans="1:22" ht="60" hidden="1" x14ac:dyDescent="0.25">
      <c r="A3641">
        <v>3639</v>
      </c>
      <c r="B3641" s="3" t="s">
        <v>3637</v>
      </c>
      <c r="C3641" s="9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f t="shared" si="327"/>
        <v>42650.632638888885</v>
      </c>
      <c r="K3641" s="14"/>
      <c r="L3641">
        <v>1470672906</v>
      </c>
      <c r="M3641" s="14">
        <f t="shared" si="328"/>
        <v>42590.677152777775</v>
      </c>
      <c r="N3641" s="10">
        <f t="shared" si="329"/>
        <v>2016</v>
      </c>
      <c r="O3641" t="b">
        <v>0</v>
      </c>
      <c r="P3641">
        <v>1</v>
      </c>
      <c r="Q3641" s="10">
        <f t="shared" si="326"/>
        <v>0</v>
      </c>
      <c r="R3641" s="10">
        <f t="shared" si="330"/>
        <v>1</v>
      </c>
      <c r="S3641" t="b">
        <v>0</v>
      </c>
      <c r="T3641" t="s">
        <v>8303</v>
      </c>
      <c r="U3641" s="12" t="s">
        <v>8310</v>
      </c>
      <c r="V3641" t="s">
        <v>8313</v>
      </c>
    </row>
    <row r="3642" spans="1:22" ht="75" hidden="1" x14ac:dyDescent="0.25">
      <c r="A3642">
        <v>3640</v>
      </c>
      <c r="B3642" s="3" t="s">
        <v>3638</v>
      </c>
      <c r="C3642" s="9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f t="shared" si="327"/>
        <v>42134.781597222223</v>
      </c>
      <c r="K3642" s="14"/>
      <c r="L3642">
        <v>1428691530</v>
      </c>
      <c r="M3642" s="14">
        <f t="shared" si="328"/>
        <v>42104.781597222223</v>
      </c>
      <c r="N3642" s="10">
        <f t="shared" si="329"/>
        <v>2015</v>
      </c>
      <c r="O3642" t="b">
        <v>0</v>
      </c>
      <c r="P3642">
        <v>3</v>
      </c>
      <c r="Q3642" s="10">
        <f t="shared" si="326"/>
        <v>6</v>
      </c>
      <c r="R3642" s="10">
        <f t="shared" si="330"/>
        <v>18.329999999999998</v>
      </c>
      <c r="S3642" t="b">
        <v>0</v>
      </c>
      <c r="T3642" t="s">
        <v>8303</v>
      </c>
      <c r="U3642" s="12" t="s">
        <v>8310</v>
      </c>
      <c r="V3642" t="s">
        <v>8313</v>
      </c>
    </row>
    <row r="3643" spans="1:22" ht="60" hidden="1" x14ac:dyDescent="0.25">
      <c r="A3643">
        <v>3641</v>
      </c>
      <c r="B3643" s="3" t="s">
        <v>3639</v>
      </c>
      <c r="C3643" s="9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f t="shared" si="327"/>
        <v>41917.208333333336</v>
      </c>
      <c r="K3643" s="14"/>
      <c r="L3643">
        <v>1410966179</v>
      </c>
      <c r="M3643" s="14">
        <f t="shared" si="328"/>
        <v>41899.627071759263</v>
      </c>
      <c r="N3643" s="10">
        <f t="shared" si="329"/>
        <v>2014</v>
      </c>
      <c r="O3643" t="b">
        <v>0</v>
      </c>
      <c r="P3643">
        <v>0</v>
      </c>
      <c r="Q3643" s="10">
        <f t="shared" si="326"/>
        <v>0</v>
      </c>
      <c r="R3643" s="10">
        <f t="shared" si="330"/>
        <v>0</v>
      </c>
      <c r="S3643" t="b">
        <v>0</v>
      </c>
      <c r="T3643" t="s">
        <v>8303</v>
      </c>
      <c r="U3643" s="12" t="s">
        <v>8310</v>
      </c>
      <c r="V3643" t="s">
        <v>8313</v>
      </c>
    </row>
    <row r="3644" spans="1:22" ht="60" hidden="1" x14ac:dyDescent="0.25">
      <c r="A3644">
        <v>3642</v>
      </c>
      <c r="B3644" s="3" t="s">
        <v>3640</v>
      </c>
      <c r="C3644" s="9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f t="shared" si="327"/>
        <v>42338.708333333328</v>
      </c>
      <c r="K3644" s="14"/>
      <c r="L3644">
        <v>1445369727</v>
      </c>
      <c r="M3644" s="14">
        <f t="shared" si="328"/>
        <v>42297.816284722227</v>
      </c>
      <c r="N3644" s="10">
        <f t="shared" si="329"/>
        <v>2015</v>
      </c>
      <c r="O3644" t="b">
        <v>0</v>
      </c>
      <c r="P3644">
        <v>2</v>
      </c>
      <c r="Q3644" s="10">
        <f t="shared" si="326"/>
        <v>2</v>
      </c>
      <c r="R3644" s="10">
        <f t="shared" si="330"/>
        <v>7.5</v>
      </c>
      <c r="S3644" t="b">
        <v>0</v>
      </c>
      <c r="T3644" t="s">
        <v>8303</v>
      </c>
      <c r="U3644" s="12" t="s">
        <v>8310</v>
      </c>
      <c r="V3644" t="s">
        <v>8313</v>
      </c>
    </row>
    <row r="3645" spans="1:22" ht="45" hidden="1" x14ac:dyDescent="0.25">
      <c r="A3645">
        <v>3643</v>
      </c>
      <c r="B3645" s="3" t="s">
        <v>3641</v>
      </c>
      <c r="C3645" s="9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f t="shared" si="327"/>
        <v>42325.185636574075</v>
      </c>
      <c r="K3645" s="14"/>
      <c r="L3645">
        <v>1444274839</v>
      </c>
      <c r="M3645" s="14">
        <f t="shared" si="328"/>
        <v>42285.143969907411</v>
      </c>
      <c r="N3645" s="10">
        <f t="shared" si="329"/>
        <v>2015</v>
      </c>
      <c r="O3645" t="b">
        <v>0</v>
      </c>
      <c r="P3645">
        <v>0</v>
      </c>
      <c r="Q3645" s="10">
        <f t="shared" si="326"/>
        <v>0</v>
      </c>
      <c r="R3645" s="10">
        <f t="shared" si="330"/>
        <v>0</v>
      </c>
      <c r="S3645" t="b">
        <v>0</v>
      </c>
      <c r="T3645" t="s">
        <v>8303</v>
      </c>
      <c r="U3645" s="12" t="s">
        <v>8310</v>
      </c>
      <c r="V3645" t="s">
        <v>8313</v>
      </c>
    </row>
    <row r="3646" spans="1:22" ht="45" hidden="1" x14ac:dyDescent="0.25">
      <c r="A3646">
        <v>3644</v>
      </c>
      <c r="B3646" s="3" t="s">
        <v>3642</v>
      </c>
      <c r="C3646" s="9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f t="shared" si="327"/>
        <v>42437.207638888889</v>
      </c>
      <c r="K3646" s="14"/>
      <c r="L3646">
        <v>1454996887</v>
      </c>
      <c r="M3646" s="14">
        <f t="shared" si="328"/>
        <v>42409.241747685184</v>
      </c>
      <c r="N3646" s="10">
        <f t="shared" si="329"/>
        <v>2016</v>
      </c>
      <c r="O3646" t="b">
        <v>0</v>
      </c>
      <c r="P3646">
        <v>12</v>
      </c>
      <c r="Q3646" s="10">
        <f t="shared" si="326"/>
        <v>16</v>
      </c>
      <c r="R3646" s="10">
        <f t="shared" si="330"/>
        <v>68.42</v>
      </c>
      <c r="S3646" t="b">
        <v>0</v>
      </c>
      <c r="T3646" t="s">
        <v>8303</v>
      </c>
      <c r="U3646" s="12" t="s">
        <v>8310</v>
      </c>
      <c r="V3646" t="s">
        <v>8313</v>
      </c>
    </row>
    <row r="3647" spans="1:22" ht="60" hidden="1" x14ac:dyDescent="0.25">
      <c r="A3647">
        <v>3645</v>
      </c>
      <c r="B3647" s="3" t="s">
        <v>3643</v>
      </c>
      <c r="C3647" s="9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f t="shared" si="327"/>
        <v>42696.012013888889</v>
      </c>
      <c r="K3647" s="14"/>
      <c r="L3647">
        <v>1477178238</v>
      </c>
      <c r="M3647" s="14">
        <f t="shared" si="328"/>
        <v>42665.970347222217</v>
      </c>
      <c r="N3647" s="10">
        <f t="shared" si="329"/>
        <v>2016</v>
      </c>
      <c r="O3647" t="b">
        <v>0</v>
      </c>
      <c r="P3647">
        <v>1</v>
      </c>
      <c r="Q3647" s="10">
        <f t="shared" si="326"/>
        <v>0</v>
      </c>
      <c r="R3647" s="10">
        <f t="shared" si="330"/>
        <v>1</v>
      </c>
      <c r="S3647" t="b">
        <v>0</v>
      </c>
      <c r="T3647" t="s">
        <v>8303</v>
      </c>
      <c r="U3647" s="12" t="s">
        <v>8310</v>
      </c>
      <c r="V3647" t="s">
        <v>8313</v>
      </c>
    </row>
    <row r="3648" spans="1:22" ht="45" hidden="1" x14ac:dyDescent="0.25">
      <c r="A3648">
        <v>3646</v>
      </c>
      <c r="B3648" s="3" t="s">
        <v>3644</v>
      </c>
      <c r="C3648" s="9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f t="shared" si="327"/>
        <v>42171.979166666672</v>
      </c>
      <c r="K3648" s="14"/>
      <c r="L3648">
        <v>1431770802</v>
      </c>
      <c r="M3648" s="14">
        <f t="shared" si="328"/>
        <v>42140.421319444446</v>
      </c>
      <c r="N3648" s="10">
        <f t="shared" si="329"/>
        <v>2015</v>
      </c>
      <c r="O3648" t="b">
        <v>0</v>
      </c>
      <c r="P3648">
        <v>8</v>
      </c>
      <c r="Q3648" s="10">
        <f t="shared" si="326"/>
        <v>5</v>
      </c>
      <c r="R3648" s="10">
        <f t="shared" si="330"/>
        <v>60.13</v>
      </c>
      <c r="S3648" t="b">
        <v>0</v>
      </c>
      <c r="T3648" t="s">
        <v>8303</v>
      </c>
      <c r="U3648" s="12" t="s">
        <v>8310</v>
      </c>
      <c r="V3648" t="s">
        <v>8313</v>
      </c>
    </row>
    <row r="3649" spans="1:22" ht="60" hidden="1" x14ac:dyDescent="0.25">
      <c r="A3649">
        <v>3647</v>
      </c>
      <c r="B3649" s="3" t="s">
        <v>3645</v>
      </c>
      <c r="C3649" s="9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f t="shared" si="327"/>
        <v>42643.749155092592</v>
      </c>
      <c r="K3649" s="14"/>
      <c r="L3649">
        <v>1471370327</v>
      </c>
      <c r="M3649" s="14">
        <f t="shared" si="328"/>
        <v>42598.749155092592</v>
      </c>
      <c r="N3649" s="10">
        <f t="shared" si="329"/>
        <v>2016</v>
      </c>
      <c r="O3649" t="b">
        <v>0</v>
      </c>
      <c r="P3649">
        <v>2</v>
      </c>
      <c r="Q3649" s="10">
        <f t="shared" si="326"/>
        <v>6</v>
      </c>
      <c r="R3649" s="10">
        <f t="shared" si="330"/>
        <v>15</v>
      </c>
      <c r="S3649" t="b">
        <v>0</v>
      </c>
      <c r="T3649" t="s">
        <v>8303</v>
      </c>
      <c r="U3649" s="12" t="s">
        <v>8310</v>
      </c>
      <c r="V3649" t="s">
        <v>8313</v>
      </c>
    </row>
    <row r="3650" spans="1:22" ht="30" x14ac:dyDescent="0.25">
      <c r="A3650">
        <v>3648</v>
      </c>
      <c r="B3650" s="3" t="s">
        <v>3646</v>
      </c>
      <c r="C3650" s="9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f t="shared" si="327"/>
        <v>41917.292187500003</v>
      </c>
      <c r="K3650" s="14"/>
      <c r="L3650">
        <v>1409900445</v>
      </c>
      <c r="M3650" s="14">
        <f t="shared" si="328"/>
        <v>41887.292187500003</v>
      </c>
      <c r="N3650" s="10">
        <f t="shared" si="329"/>
        <v>2014</v>
      </c>
      <c r="O3650" t="b">
        <v>0</v>
      </c>
      <c r="P3650">
        <v>73</v>
      </c>
      <c r="Q3650" s="10">
        <f t="shared" ref="Q3650:Q3713" si="331">ROUND(E3650/D3650*100,0)</f>
        <v>100</v>
      </c>
      <c r="R3650" s="10">
        <f t="shared" si="330"/>
        <v>550.04</v>
      </c>
      <c r="S3650" t="b">
        <v>1</v>
      </c>
      <c r="T3650" t="s">
        <v>8269</v>
      </c>
      <c r="U3650" s="12" t="s">
        <v>8310</v>
      </c>
      <c r="V3650" t="s">
        <v>8311</v>
      </c>
    </row>
    <row r="3651" spans="1:22" ht="45" x14ac:dyDescent="0.25">
      <c r="A3651">
        <v>3649</v>
      </c>
      <c r="B3651" s="3" t="s">
        <v>3647</v>
      </c>
      <c r="C3651" s="9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f t="shared" ref="J3651:J3714" si="332">(((I3651/60)/60/24)+DATE(1970,1,1))</f>
        <v>41806.712893518517</v>
      </c>
      <c r="K3651" s="14"/>
      <c r="L3651">
        <v>1400691994</v>
      </c>
      <c r="M3651" s="14">
        <f t="shared" ref="M3651:M3714" si="333">(((L3651/60)/60/24)+DATE(1970,1,1))</f>
        <v>41780.712893518517</v>
      </c>
      <c r="N3651" s="10">
        <f t="shared" ref="N3651:N3714" si="334">YEAR(M3651)</f>
        <v>2014</v>
      </c>
      <c r="O3651" t="b">
        <v>0</v>
      </c>
      <c r="P3651">
        <v>8</v>
      </c>
      <c r="Q3651" s="10">
        <f t="shared" si="331"/>
        <v>104</v>
      </c>
      <c r="R3651" s="10">
        <f t="shared" ref="R3651:R3714" si="335">IFERROR(ROUND(E3651/P3651,2),0)</f>
        <v>97.5</v>
      </c>
      <c r="S3651" t="b">
        <v>1</v>
      </c>
      <c r="T3651" t="s">
        <v>8269</v>
      </c>
      <c r="U3651" s="12" t="s">
        <v>8310</v>
      </c>
      <c r="V3651" t="s">
        <v>8311</v>
      </c>
    </row>
    <row r="3652" spans="1:22" ht="60" x14ac:dyDescent="0.25">
      <c r="A3652">
        <v>3650</v>
      </c>
      <c r="B3652" s="3" t="s">
        <v>3648</v>
      </c>
      <c r="C3652" s="9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f t="shared" si="332"/>
        <v>42402.478981481487</v>
      </c>
      <c r="K3652" s="14"/>
      <c r="L3652">
        <v>1452598184</v>
      </c>
      <c r="M3652" s="14">
        <f t="shared" si="333"/>
        <v>42381.478981481487</v>
      </c>
      <c r="N3652" s="10">
        <f t="shared" si="334"/>
        <v>2016</v>
      </c>
      <c r="O3652" t="b">
        <v>0</v>
      </c>
      <c r="P3652">
        <v>17</v>
      </c>
      <c r="Q3652" s="10">
        <f t="shared" si="331"/>
        <v>100</v>
      </c>
      <c r="R3652" s="10">
        <f t="shared" si="335"/>
        <v>29.41</v>
      </c>
      <c r="S3652" t="b">
        <v>1</v>
      </c>
      <c r="T3652" t="s">
        <v>8269</v>
      </c>
      <c r="U3652" s="12" t="s">
        <v>8310</v>
      </c>
      <c r="V3652" t="s">
        <v>8311</v>
      </c>
    </row>
    <row r="3653" spans="1:22" ht="45" x14ac:dyDescent="0.25">
      <c r="A3653">
        <v>3651</v>
      </c>
      <c r="B3653" s="3" t="s">
        <v>3649</v>
      </c>
      <c r="C3653" s="9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f t="shared" si="332"/>
        <v>41861.665972222225</v>
      </c>
      <c r="K3653" s="14"/>
      <c r="L3653">
        <v>1404833442</v>
      </c>
      <c r="M3653" s="14">
        <f t="shared" si="333"/>
        <v>41828.646319444444</v>
      </c>
      <c r="N3653" s="10">
        <f t="shared" si="334"/>
        <v>2014</v>
      </c>
      <c r="O3653" t="b">
        <v>0</v>
      </c>
      <c r="P3653">
        <v>9</v>
      </c>
      <c r="Q3653" s="10">
        <f t="shared" si="331"/>
        <v>104</v>
      </c>
      <c r="R3653" s="10">
        <f t="shared" si="335"/>
        <v>57.78</v>
      </c>
      <c r="S3653" t="b">
        <v>1</v>
      </c>
      <c r="T3653" t="s">
        <v>8269</v>
      </c>
      <c r="U3653" s="12" t="s">
        <v>8310</v>
      </c>
      <c r="V3653" t="s">
        <v>8311</v>
      </c>
    </row>
    <row r="3654" spans="1:22" ht="60" x14ac:dyDescent="0.25">
      <c r="A3654">
        <v>3652</v>
      </c>
      <c r="B3654" s="3" t="s">
        <v>2867</v>
      </c>
      <c r="C3654" s="9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f t="shared" si="332"/>
        <v>42607.165972222225</v>
      </c>
      <c r="K3654" s="14"/>
      <c r="L3654">
        <v>1471188502</v>
      </c>
      <c r="M3654" s="14">
        <f t="shared" si="333"/>
        <v>42596.644699074073</v>
      </c>
      <c r="N3654" s="10">
        <f t="shared" si="334"/>
        <v>2016</v>
      </c>
      <c r="O3654" t="b">
        <v>0</v>
      </c>
      <c r="P3654">
        <v>17</v>
      </c>
      <c r="Q3654" s="10">
        <f t="shared" si="331"/>
        <v>251</v>
      </c>
      <c r="R3654" s="10">
        <f t="shared" si="335"/>
        <v>44.24</v>
      </c>
      <c r="S3654" t="b">
        <v>1</v>
      </c>
      <c r="T3654" t="s">
        <v>8269</v>
      </c>
      <c r="U3654" s="12" t="s">
        <v>8310</v>
      </c>
      <c r="V3654" t="s">
        <v>8311</v>
      </c>
    </row>
    <row r="3655" spans="1:22" ht="60" x14ac:dyDescent="0.25">
      <c r="A3655">
        <v>3653</v>
      </c>
      <c r="B3655" s="3" t="s">
        <v>3650</v>
      </c>
      <c r="C3655" s="9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f t="shared" si="332"/>
        <v>42221.363506944443</v>
      </c>
      <c r="K3655" s="14"/>
      <c r="L3655">
        <v>1436172207</v>
      </c>
      <c r="M3655" s="14">
        <f t="shared" si="333"/>
        <v>42191.363506944443</v>
      </c>
      <c r="N3655" s="10">
        <f t="shared" si="334"/>
        <v>2015</v>
      </c>
      <c r="O3655" t="b">
        <v>0</v>
      </c>
      <c r="P3655">
        <v>33</v>
      </c>
      <c r="Q3655" s="10">
        <f t="shared" si="331"/>
        <v>101</v>
      </c>
      <c r="R3655" s="10">
        <f t="shared" si="335"/>
        <v>60.91</v>
      </c>
      <c r="S3655" t="b">
        <v>1</v>
      </c>
      <c r="T3655" t="s">
        <v>8269</v>
      </c>
      <c r="U3655" s="12" t="s">
        <v>8310</v>
      </c>
      <c r="V3655" t="s">
        <v>8311</v>
      </c>
    </row>
    <row r="3656" spans="1:22" ht="60" x14ac:dyDescent="0.25">
      <c r="A3656">
        <v>3654</v>
      </c>
      <c r="B3656" s="3" t="s">
        <v>3651</v>
      </c>
      <c r="C3656" s="9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f t="shared" si="332"/>
        <v>42463.708333333328</v>
      </c>
      <c r="K3656" s="14"/>
      <c r="L3656">
        <v>1457690386</v>
      </c>
      <c r="M3656" s="14">
        <f t="shared" si="333"/>
        <v>42440.416504629626</v>
      </c>
      <c r="N3656" s="10">
        <f t="shared" si="334"/>
        <v>2016</v>
      </c>
      <c r="O3656" t="b">
        <v>0</v>
      </c>
      <c r="P3656">
        <v>38</v>
      </c>
      <c r="Q3656" s="10">
        <f t="shared" si="331"/>
        <v>174</v>
      </c>
      <c r="R3656" s="10">
        <f t="shared" si="335"/>
        <v>68.84</v>
      </c>
      <c r="S3656" t="b">
        <v>1</v>
      </c>
      <c r="T3656" t="s">
        <v>8269</v>
      </c>
      <c r="U3656" s="12" t="s">
        <v>8310</v>
      </c>
      <c r="V3656" t="s">
        <v>8311</v>
      </c>
    </row>
    <row r="3657" spans="1:22" ht="60" x14ac:dyDescent="0.25">
      <c r="A3657">
        <v>3655</v>
      </c>
      <c r="B3657" s="3" t="s">
        <v>3652</v>
      </c>
      <c r="C3657" s="9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f t="shared" si="332"/>
        <v>42203.290972222225</v>
      </c>
      <c r="K3657" s="14"/>
      <c r="L3657">
        <v>1434654998</v>
      </c>
      <c r="M3657" s="14">
        <f t="shared" si="333"/>
        <v>42173.803217592591</v>
      </c>
      <c r="N3657" s="10">
        <f t="shared" si="334"/>
        <v>2015</v>
      </c>
      <c r="O3657" t="b">
        <v>0</v>
      </c>
      <c r="P3657">
        <v>79</v>
      </c>
      <c r="Q3657" s="10">
        <f t="shared" si="331"/>
        <v>116</v>
      </c>
      <c r="R3657" s="10">
        <f t="shared" si="335"/>
        <v>73.58</v>
      </c>
      <c r="S3657" t="b">
        <v>1</v>
      </c>
      <c r="T3657" t="s">
        <v>8269</v>
      </c>
      <c r="U3657" s="12" t="s">
        <v>8310</v>
      </c>
      <c r="V3657" t="s">
        <v>8311</v>
      </c>
    </row>
    <row r="3658" spans="1:22" ht="60" x14ac:dyDescent="0.25">
      <c r="A3658">
        <v>3656</v>
      </c>
      <c r="B3658" s="3" t="s">
        <v>3653</v>
      </c>
      <c r="C3658" s="9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f t="shared" si="332"/>
        <v>42767.957638888889</v>
      </c>
      <c r="K3658" s="14"/>
      <c r="L3658">
        <v>1483393836</v>
      </c>
      <c r="M3658" s="14">
        <f t="shared" si="333"/>
        <v>42737.910138888896</v>
      </c>
      <c r="N3658" s="10">
        <f t="shared" si="334"/>
        <v>2017</v>
      </c>
      <c r="O3658" t="b">
        <v>0</v>
      </c>
      <c r="P3658">
        <v>46</v>
      </c>
      <c r="Q3658" s="10">
        <f t="shared" si="331"/>
        <v>106</v>
      </c>
      <c r="R3658" s="10">
        <f t="shared" si="335"/>
        <v>115.02</v>
      </c>
      <c r="S3658" t="b">
        <v>1</v>
      </c>
      <c r="T3658" t="s">
        <v>8269</v>
      </c>
      <c r="U3658" s="12" t="s">
        <v>8310</v>
      </c>
      <c r="V3658" t="s">
        <v>8311</v>
      </c>
    </row>
    <row r="3659" spans="1:22" ht="60" x14ac:dyDescent="0.25">
      <c r="A3659">
        <v>3657</v>
      </c>
      <c r="B3659" s="3" t="s">
        <v>3654</v>
      </c>
      <c r="C3659" s="9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f t="shared" si="332"/>
        <v>42522.904166666667</v>
      </c>
      <c r="K3659" s="14"/>
      <c r="L3659">
        <v>1462806419</v>
      </c>
      <c r="M3659" s="14">
        <f t="shared" si="333"/>
        <v>42499.629849537043</v>
      </c>
      <c r="N3659" s="10">
        <f t="shared" si="334"/>
        <v>2016</v>
      </c>
      <c r="O3659" t="b">
        <v>0</v>
      </c>
      <c r="P3659">
        <v>20</v>
      </c>
      <c r="Q3659" s="10">
        <f t="shared" si="331"/>
        <v>111</v>
      </c>
      <c r="R3659" s="10">
        <f t="shared" si="335"/>
        <v>110.75</v>
      </c>
      <c r="S3659" t="b">
        <v>1</v>
      </c>
      <c r="T3659" t="s">
        <v>8269</v>
      </c>
      <c r="U3659" s="12" t="s">
        <v>8310</v>
      </c>
      <c r="V3659" t="s">
        <v>8311</v>
      </c>
    </row>
    <row r="3660" spans="1:22" ht="30" x14ac:dyDescent="0.25">
      <c r="A3660">
        <v>3658</v>
      </c>
      <c r="B3660" s="3" t="s">
        <v>3655</v>
      </c>
      <c r="C3660" s="9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f t="shared" si="332"/>
        <v>41822.165972222225</v>
      </c>
      <c r="K3660" s="14"/>
      <c r="L3660">
        <v>1400272580</v>
      </c>
      <c r="M3660" s="14">
        <f t="shared" si="333"/>
        <v>41775.858564814815</v>
      </c>
      <c r="N3660" s="10">
        <f t="shared" si="334"/>
        <v>2014</v>
      </c>
      <c r="O3660" t="b">
        <v>0</v>
      </c>
      <c r="P3660">
        <v>20</v>
      </c>
      <c r="Q3660" s="10">
        <f t="shared" si="331"/>
        <v>101</v>
      </c>
      <c r="R3660" s="10">
        <f t="shared" si="335"/>
        <v>75.5</v>
      </c>
      <c r="S3660" t="b">
        <v>1</v>
      </c>
      <c r="T3660" t="s">
        <v>8269</v>
      </c>
      <c r="U3660" s="12" t="s">
        <v>8310</v>
      </c>
      <c r="V3660" t="s">
        <v>8311</v>
      </c>
    </row>
    <row r="3661" spans="1:22" ht="45" x14ac:dyDescent="0.25">
      <c r="A3661">
        <v>3659</v>
      </c>
      <c r="B3661" s="3" t="s">
        <v>3656</v>
      </c>
      <c r="C3661" s="9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f t="shared" si="332"/>
        <v>42082.610416666663</v>
      </c>
      <c r="K3661" s="14"/>
      <c r="L3661">
        <v>1424414350</v>
      </c>
      <c r="M3661" s="14">
        <f t="shared" si="333"/>
        <v>42055.277199074073</v>
      </c>
      <c r="N3661" s="10">
        <f t="shared" si="334"/>
        <v>2015</v>
      </c>
      <c r="O3661" t="b">
        <v>0</v>
      </c>
      <c r="P3661">
        <v>13</v>
      </c>
      <c r="Q3661" s="10">
        <f t="shared" si="331"/>
        <v>102</v>
      </c>
      <c r="R3661" s="10">
        <f t="shared" si="335"/>
        <v>235.46</v>
      </c>
      <c r="S3661" t="b">
        <v>1</v>
      </c>
      <c r="T3661" t="s">
        <v>8269</v>
      </c>
      <c r="U3661" s="12" t="s">
        <v>8310</v>
      </c>
      <c r="V3661" t="s">
        <v>8311</v>
      </c>
    </row>
    <row r="3662" spans="1:22" ht="60" x14ac:dyDescent="0.25">
      <c r="A3662">
        <v>3660</v>
      </c>
      <c r="B3662" s="3" t="s">
        <v>3657</v>
      </c>
      <c r="C3662" s="9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f t="shared" si="332"/>
        <v>41996.881076388891</v>
      </c>
      <c r="K3662" s="14"/>
      <c r="L3662">
        <v>1417208925</v>
      </c>
      <c r="M3662" s="14">
        <f t="shared" si="333"/>
        <v>41971.881076388891</v>
      </c>
      <c r="N3662" s="10">
        <f t="shared" si="334"/>
        <v>2014</v>
      </c>
      <c r="O3662" t="b">
        <v>0</v>
      </c>
      <c r="P3662">
        <v>22</v>
      </c>
      <c r="Q3662" s="10">
        <f t="shared" si="331"/>
        <v>100</v>
      </c>
      <c r="R3662" s="10">
        <f t="shared" si="335"/>
        <v>11.36</v>
      </c>
      <c r="S3662" t="b">
        <v>1</v>
      </c>
      <c r="T3662" t="s">
        <v>8269</v>
      </c>
      <c r="U3662" s="12" t="s">
        <v>8310</v>
      </c>
      <c r="V3662" t="s">
        <v>8311</v>
      </c>
    </row>
    <row r="3663" spans="1:22" ht="60" x14ac:dyDescent="0.25">
      <c r="A3663">
        <v>3661</v>
      </c>
      <c r="B3663" s="3" t="s">
        <v>3658</v>
      </c>
      <c r="C3663" s="9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f t="shared" si="332"/>
        <v>42470.166666666672</v>
      </c>
      <c r="K3663" s="14"/>
      <c r="L3663">
        <v>1458336672</v>
      </c>
      <c r="M3663" s="14">
        <f t="shared" si="333"/>
        <v>42447.896666666667</v>
      </c>
      <c r="N3663" s="10">
        <f t="shared" si="334"/>
        <v>2016</v>
      </c>
      <c r="O3663" t="b">
        <v>0</v>
      </c>
      <c r="P3663">
        <v>36</v>
      </c>
      <c r="Q3663" s="10">
        <f t="shared" si="331"/>
        <v>111</v>
      </c>
      <c r="R3663" s="10">
        <f t="shared" si="335"/>
        <v>92.5</v>
      </c>
      <c r="S3663" t="b">
        <v>1</v>
      </c>
      <c r="T3663" t="s">
        <v>8269</v>
      </c>
      <c r="U3663" s="12" t="s">
        <v>8310</v>
      </c>
      <c r="V3663" t="s">
        <v>8311</v>
      </c>
    </row>
    <row r="3664" spans="1:22" ht="60" x14ac:dyDescent="0.25">
      <c r="A3664">
        <v>3662</v>
      </c>
      <c r="B3664" s="3" t="s">
        <v>3659</v>
      </c>
      <c r="C3664" s="9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f t="shared" si="332"/>
        <v>42094.178402777776</v>
      </c>
      <c r="K3664" s="14"/>
      <c r="L3664">
        <v>1425187014</v>
      </c>
      <c r="M3664" s="14">
        <f t="shared" si="333"/>
        <v>42064.220069444447</v>
      </c>
      <c r="N3664" s="10">
        <f t="shared" si="334"/>
        <v>2015</v>
      </c>
      <c r="O3664" t="b">
        <v>0</v>
      </c>
      <c r="P3664">
        <v>40</v>
      </c>
      <c r="Q3664" s="10">
        <f t="shared" si="331"/>
        <v>101</v>
      </c>
      <c r="R3664" s="10">
        <f t="shared" si="335"/>
        <v>202.85</v>
      </c>
      <c r="S3664" t="b">
        <v>1</v>
      </c>
      <c r="T3664" t="s">
        <v>8269</v>
      </c>
      <c r="U3664" s="12" t="s">
        <v>8310</v>
      </c>
      <c r="V3664" t="s">
        <v>8311</v>
      </c>
    </row>
    <row r="3665" spans="1:22" ht="60" x14ac:dyDescent="0.25">
      <c r="A3665">
        <v>3663</v>
      </c>
      <c r="B3665" s="3" t="s">
        <v>3660</v>
      </c>
      <c r="C3665" s="9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f t="shared" si="332"/>
        <v>42725.493402777778</v>
      </c>
      <c r="K3665" s="14"/>
      <c r="L3665">
        <v>1477133430</v>
      </c>
      <c r="M3665" s="14">
        <f t="shared" si="333"/>
        <v>42665.451736111107</v>
      </c>
      <c r="N3665" s="10">
        <f t="shared" si="334"/>
        <v>2016</v>
      </c>
      <c r="O3665" t="b">
        <v>0</v>
      </c>
      <c r="P3665">
        <v>9</v>
      </c>
      <c r="Q3665" s="10">
        <f t="shared" si="331"/>
        <v>104</v>
      </c>
      <c r="R3665" s="10">
        <f t="shared" si="335"/>
        <v>26</v>
      </c>
      <c r="S3665" t="b">
        <v>1</v>
      </c>
      <c r="T3665" t="s">
        <v>8269</v>
      </c>
      <c r="U3665" s="12" t="s">
        <v>8310</v>
      </c>
      <c r="V3665" t="s">
        <v>8311</v>
      </c>
    </row>
    <row r="3666" spans="1:22" ht="60" x14ac:dyDescent="0.25">
      <c r="A3666">
        <v>3664</v>
      </c>
      <c r="B3666" s="3" t="s">
        <v>3661</v>
      </c>
      <c r="C3666" s="9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f t="shared" si="332"/>
        <v>42537.248715277776</v>
      </c>
      <c r="K3666" s="14"/>
      <c r="L3666">
        <v>1464847089</v>
      </c>
      <c r="M3666" s="14">
        <f t="shared" si="333"/>
        <v>42523.248715277776</v>
      </c>
      <c r="N3666" s="10">
        <f t="shared" si="334"/>
        <v>2016</v>
      </c>
      <c r="O3666" t="b">
        <v>0</v>
      </c>
      <c r="P3666">
        <v>19</v>
      </c>
      <c r="Q3666" s="10">
        <f t="shared" si="331"/>
        <v>109</v>
      </c>
      <c r="R3666" s="10">
        <f t="shared" si="335"/>
        <v>46.05</v>
      </c>
      <c r="S3666" t="b">
        <v>1</v>
      </c>
      <c r="T3666" t="s">
        <v>8269</v>
      </c>
      <c r="U3666" s="12" t="s">
        <v>8310</v>
      </c>
      <c r="V3666" t="s">
        <v>8311</v>
      </c>
    </row>
    <row r="3667" spans="1:22" ht="60" x14ac:dyDescent="0.25">
      <c r="A3667">
        <v>3665</v>
      </c>
      <c r="B3667" s="3" t="s">
        <v>3662</v>
      </c>
      <c r="C3667" s="9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f t="shared" si="332"/>
        <v>42305.829166666663</v>
      </c>
      <c r="K3667" s="14"/>
      <c r="L3667">
        <v>1445109822</v>
      </c>
      <c r="M3667" s="14">
        <f t="shared" si="333"/>
        <v>42294.808124999996</v>
      </c>
      <c r="N3667" s="10">
        <f t="shared" si="334"/>
        <v>2015</v>
      </c>
      <c r="O3667" t="b">
        <v>0</v>
      </c>
      <c r="P3667">
        <v>14</v>
      </c>
      <c r="Q3667" s="10">
        <f t="shared" si="331"/>
        <v>115</v>
      </c>
      <c r="R3667" s="10">
        <f t="shared" si="335"/>
        <v>51</v>
      </c>
      <c r="S3667" t="b">
        <v>1</v>
      </c>
      <c r="T3667" t="s">
        <v>8269</v>
      </c>
      <c r="U3667" s="12" t="s">
        <v>8310</v>
      </c>
      <c r="V3667" t="s">
        <v>8311</v>
      </c>
    </row>
    <row r="3668" spans="1:22" ht="30" x14ac:dyDescent="0.25">
      <c r="A3668">
        <v>3666</v>
      </c>
      <c r="B3668" s="3" t="s">
        <v>3663</v>
      </c>
      <c r="C3668" s="9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f t="shared" si="332"/>
        <v>41844.291666666664</v>
      </c>
      <c r="K3668" s="14"/>
      <c r="L3668">
        <v>1404337382</v>
      </c>
      <c r="M3668" s="14">
        <f t="shared" si="333"/>
        <v>41822.90488425926</v>
      </c>
      <c r="N3668" s="10">
        <f t="shared" si="334"/>
        <v>2014</v>
      </c>
      <c r="O3668" t="b">
        <v>0</v>
      </c>
      <c r="P3668">
        <v>38</v>
      </c>
      <c r="Q3668" s="10">
        <f t="shared" si="331"/>
        <v>100</v>
      </c>
      <c r="R3668" s="10">
        <f t="shared" si="335"/>
        <v>31.58</v>
      </c>
      <c r="S3668" t="b">
        <v>1</v>
      </c>
      <c r="T3668" t="s">
        <v>8269</v>
      </c>
      <c r="U3668" s="12" t="s">
        <v>8310</v>
      </c>
      <c r="V3668" t="s">
        <v>8311</v>
      </c>
    </row>
    <row r="3669" spans="1:22" ht="60" x14ac:dyDescent="0.25">
      <c r="A3669">
        <v>3667</v>
      </c>
      <c r="B3669" s="3" t="s">
        <v>3664</v>
      </c>
      <c r="C3669" s="9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f t="shared" si="332"/>
        <v>42203.970127314817</v>
      </c>
      <c r="K3669" s="14"/>
      <c r="L3669">
        <v>1434669419</v>
      </c>
      <c r="M3669" s="14">
        <f t="shared" si="333"/>
        <v>42173.970127314817</v>
      </c>
      <c r="N3669" s="10">
        <f t="shared" si="334"/>
        <v>2015</v>
      </c>
      <c r="O3669" t="b">
        <v>0</v>
      </c>
      <c r="P3669">
        <v>58</v>
      </c>
      <c r="Q3669" s="10">
        <f t="shared" si="331"/>
        <v>103</v>
      </c>
      <c r="R3669" s="10">
        <f t="shared" si="335"/>
        <v>53.36</v>
      </c>
      <c r="S3669" t="b">
        <v>1</v>
      </c>
      <c r="T3669" t="s">
        <v>8269</v>
      </c>
      <c r="U3669" s="12" t="s">
        <v>8310</v>
      </c>
      <c r="V3669" t="s">
        <v>8311</v>
      </c>
    </row>
    <row r="3670" spans="1:22" ht="60" x14ac:dyDescent="0.25">
      <c r="A3670">
        <v>3668</v>
      </c>
      <c r="B3670" s="3" t="s">
        <v>3665</v>
      </c>
      <c r="C3670" s="9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f t="shared" si="332"/>
        <v>42208.772916666669</v>
      </c>
      <c r="K3670" s="14"/>
      <c r="L3670">
        <v>1435670452</v>
      </c>
      <c r="M3670" s="14">
        <f t="shared" si="333"/>
        <v>42185.556157407409</v>
      </c>
      <c r="N3670" s="10">
        <f t="shared" si="334"/>
        <v>2015</v>
      </c>
      <c r="O3670" t="b">
        <v>0</v>
      </c>
      <c r="P3670">
        <v>28</v>
      </c>
      <c r="Q3670" s="10">
        <f t="shared" si="331"/>
        <v>104</v>
      </c>
      <c r="R3670" s="10">
        <f t="shared" si="335"/>
        <v>36.96</v>
      </c>
      <c r="S3670" t="b">
        <v>1</v>
      </c>
      <c r="T3670" t="s">
        <v>8269</v>
      </c>
      <c r="U3670" s="12" t="s">
        <v>8310</v>
      </c>
      <c r="V3670" t="s">
        <v>8311</v>
      </c>
    </row>
    <row r="3671" spans="1:22" ht="60" x14ac:dyDescent="0.25">
      <c r="A3671">
        <v>3669</v>
      </c>
      <c r="B3671" s="3" t="s">
        <v>3666</v>
      </c>
      <c r="C3671" s="9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f t="shared" si="332"/>
        <v>42166.675196759257</v>
      </c>
      <c r="K3671" s="14"/>
      <c r="L3671">
        <v>1431447137</v>
      </c>
      <c r="M3671" s="14">
        <f t="shared" si="333"/>
        <v>42136.675196759257</v>
      </c>
      <c r="N3671" s="10">
        <f t="shared" si="334"/>
        <v>2015</v>
      </c>
      <c r="O3671" t="b">
        <v>0</v>
      </c>
      <c r="P3671">
        <v>17</v>
      </c>
      <c r="Q3671" s="10">
        <f t="shared" si="331"/>
        <v>138</v>
      </c>
      <c r="R3671" s="10">
        <f t="shared" si="335"/>
        <v>81.290000000000006</v>
      </c>
      <c r="S3671" t="b">
        <v>1</v>
      </c>
      <c r="T3671" t="s">
        <v>8269</v>
      </c>
      <c r="U3671" s="12" t="s">
        <v>8310</v>
      </c>
      <c r="V3671" t="s">
        <v>8311</v>
      </c>
    </row>
    <row r="3672" spans="1:22" ht="60" x14ac:dyDescent="0.25">
      <c r="A3672">
        <v>3670</v>
      </c>
      <c r="B3672" s="3" t="s">
        <v>3667</v>
      </c>
      <c r="C3672" s="9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f t="shared" si="332"/>
        <v>42155.958333333328</v>
      </c>
      <c r="K3672" s="14"/>
      <c r="L3672">
        <v>1431951611</v>
      </c>
      <c r="M3672" s="14">
        <f t="shared" si="333"/>
        <v>42142.514016203699</v>
      </c>
      <c r="N3672" s="10">
        <f t="shared" si="334"/>
        <v>2015</v>
      </c>
      <c r="O3672" t="b">
        <v>0</v>
      </c>
      <c r="P3672">
        <v>12</v>
      </c>
      <c r="Q3672" s="10">
        <f t="shared" si="331"/>
        <v>110</v>
      </c>
      <c r="R3672" s="10">
        <f t="shared" si="335"/>
        <v>20.079999999999998</v>
      </c>
      <c r="S3672" t="b">
        <v>1</v>
      </c>
      <c r="T3672" t="s">
        <v>8269</v>
      </c>
      <c r="U3672" s="12" t="s">
        <v>8310</v>
      </c>
      <c r="V3672" t="s">
        <v>8311</v>
      </c>
    </row>
    <row r="3673" spans="1:22" ht="60" x14ac:dyDescent="0.25">
      <c r="A3673">
        <v>3671</v>
      </c>
      <c r="B3673" s="3" t="s">
        <v>3668</v>
      </c>
      <c r="C3673" s="9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f t="shared" si="332"/>
        <v>41841.165972222225</v>
      </c>
      <c r="K3673" s="14"/>
      <c r="L3673">
        <v>1404140667</v>
      </c>
      <c r="M3673" s="14">
        <f t="shared" si="333"/>
        <v>41820.62809027778</v>
      </c>
      <c r="N3673" s="10">
        <f t="shared" si="334"/>
        <v>2014</v>
      </c>
      <c r="O3673" t="b">
        <v>0</v>
      </c>
      <c r="P3673">
        <v>40</v>
      </c>
      <c r="Q3673" s="10">
        <f t="shared" si="331"/>
        <v>101</v>
      </c>
      <c r="R3673" s="10">
        <f t="shared" si="335"/>
        <v>88.25</v>
      </c>
      <c r="S3673" t="b">
        <v>1</v>
      </c>
      <c r="T3673" t="s">
        <v>8269</v>
      </c>
      <c r="U3673" s="12" t="s">
        <v>8310</v>
      </c>
      <c r="V3673" t="s">
        <v>8311</v>
      </c>
    </row>
    <row r="3674" spans="1:22" ht="60" x14ac:dyDescent="0.25">
      <c r="A3674">
        <v>3672</v>
      </c>
      <c r="B3674" s="3" t="s">
        <v>3669</v>
      </c>
      <c r="C3674" s="9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f t="shared" si="332"/>
        <v>41908.946574074071</v>
      </c>
      <c r="K3674" s="14"/>
      <c r="L3674">
        <v>1409179384</v>
      </c>
      <c r="M3674" s="14">
        <f t="shared" si="333"/>
        <v>41878.946574074071</v>
      </c>
      <c r="N3674" s="10">
        <f t="shared" si="334"/>
        <v>2014</v>
      </c>
      <c r="O3674" t="b">
        <v>0</v>
      </c>
      <c r="P3674">
        <v>57</v>
      </c>
      <c r="Q3674" s="10">
        <f t="shared" si="331"/>
        <v>102</v>
      </c>
      <c r="R3674" s="10">
        <f t="shared" si="335"/>
        <v>53.44</v>
      </c>
      <c r="S3674" t="b">
        <v>1</v>
      </c>
      <c r="T3674" t="s">
        <v>8269</v>
      </c>
      <c r="U3674" s="12" t="s">
        <v>8310</v>
      </c>
      <c r="V3674" t="s">
        <v>8311</v>
      </c>
    </row>
    <row r="3675" spans="1:22" ht="45" x14ac:dyDescent="0.25">
      <c r="A3675">
        <v>3673</v>
      </c>
      <c r="B3675" s="3" t="s">
        <v>3670</v>
      </c>
      <c r="C3675" s="9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f t="shared" si="332"/>
        <v>41948.536111111112</v>
      </c>
      <c r="K3675" s="14"/>
      <c r="L3675">
        <v>1412233497</v>
      </c>
      <c r="M3675" s="14">
        <f t="shared" si="333"/>
        <v>41914.295104166667</v>
      </c>
      <c r="N3675" s="10">
        <f t="shared" si="334"/>
        <v>2014</v>
      </c>
      <c r="O3675" t="b">
        <v>0</v>
      </c>
      <c r="P3675">
        <v>114</v>
      </c>
      <c r="Q3675" s="10">
        <f t="shared" si="331"/>
        <v>114</v>
      </c>
      <c r="R3675" s="10">
        <f t="shared" si="335"/>
        <v>39.869999999999997</v>
      </c>
      <c r="S3675" t="b">
        <v>1</v>
      </c>
      <c r="T3675" t="s">
        <v>8269</v>
      </c>
      <c r="U3675" s="12" t="s">
        <v>8310</v>
      </c>
      <c r="V3675" t="s">
        <v>8311</v>
      </c>
    </row>
    <row r="3676" spans="1:22" ht="60" x14ac:dyDescent="0.25">
      <c r="A3676">
        <v>3674</v>
      </c>
      <c r="B3676" s="3" t="s">
        <v>3671</v>
      </c>
      <c r="C3676" s="9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f t="shared" si="332"/>
        <v>42616.873020833329</v>
      </c>
      <c r="K3676" s="14"/>
      <c r="L3676">
        <v>1467752229</v>
      </c>
      <c r="M3676" s="14">
        <f t="shared" si="333"/>
        <v>42556.873020833329</v>
      </c>
      <c r="N3676" s="10">
        <f t="shared" si="334"/>
        <v>2016</v>
      </c>
      <c r="O3676" t="b">
        <v>0</v>
      </c>
      <c r="P3676">
        <v>31</v>
      </c>
      <c r="Q3676" s="10">
        <f t="shared" si="331"/>
        <v>100</v>
      </c>
      <c r="R3676" s="10">
        <f t="shared" si="335"/>
        <v>145.16</v>
      </c>
      <c r="S3676" t="b">
        <v>1</v>
      </c>
      <c r="T3676" t="s">
        <v>8269</v>
      </c>
      <c r="U3676" s="12" t="s">
        <v>8310</v>
      </c>
      <c r="V3676" t="s">
        <v>8311</v>
      </c>
    </row>
    <row r="3677" spans="1:22" ht="60" x14ac:dyDescent="0.25">
      <c r="A3677">
        <v>3675</v>
      </c>
      <c r="B3677" s="3" t="s">
        <v>3672</v>
      </c>
      <c r="C3677" s="9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f t="shared" si="332"/>
        <v>42505.958333333328</v>
      </c>
      <c r="K3677" s="14"/>
      <c r="L3677">
        <v>1462285182</v>
      </c>
      <c r="M3677" s="14">
        <f t="shared" si="333"/>
        <v>42493.597013888888</v>
      </c>
      <c r="N3677" s="10">
        <f t="shared" si="334"/>
        <v>2016</v>
      </c>
      <c r="O3677" t="b">
        <v>0</v>
      </c>
      <c r="P3677">
        <v>3</v>
      </c>
      <c r="Q3677" s="10">
        <f t="shared" si="331"/>
        <v>140</v>
      </c>
      <c r="R3677" s="10">
        <f t="shared" si="335"/>
        <v>23.33</v>
      </c>
      <c r="S3677" t="b">
        <v>1</v>
      </c>
      <c r="T3677" t="s">
        <v>8269</v>
      </c>
      <c r="U3677" s="12" t="s">
        <v>8310</v>
      </c>
      <c r="V3677" t="s">
        <v>8311</v>
      </c>
    </row>
    <row r="3678" spans="1:22" ht="60" x14ac:dyDescent="0.25">
      <c r="A3678">
        <v>3676</v>
      </c>
      <c r="B3678" s="3" t="s">
        <v>3673</v>
      </c>
      <c r="C3678" s="9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f t="shared" si="332"/>
        <v>41894.815787037034</v>
      </c>
      <c r="K3678" s="14"/>
      <c r="L3678">
        <v>1408995284</v>
      </c>
      <c r="M3678" s="14">
        <f t="shared" si="333"/>
        <v>41876.815787037034</v>
      </c>
      <c r="N3678" s="10">
        <f t="shared" si="334"/>
        <v>2014</v>
      </c>
      <c r="O3678" t="b">
        <v>0</v>
      </c>
      <c r="P3678">
        <v>16</v>
      </c>
      <c r="Q3678" s="10">
        <f t="shared" si="331"/>
        <v>129</v>
      </c>
      <c r="R3678" s="10">
        <f t="shared" si="335"/>
        <v>64.38</v>
      </c>
      <c r="S3678" t="b">
        <v>1</v>
      </c>
      <c r="T3678" t="s">
        <v>8269</v>
      </c>
      <c r="U3678" s="12" t="s">
        <v>8310</v>
      </c>
      <c r="V3678" t="s">
        <v>8311</v>
      </c>
    </row>
    <row r="3679" spans="1:22" ht="45" x14ac:dyDescent="0.25">
      <c r="A3679">
        <v>3677</v>
      </c>
      <c r="B3679" s="3" t="s">
        <v>3674</v>
      </c>
      <c r="C3679" s="9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f t="shared" si="332"/>
        <v>41823.165972222225</v>
      </c>
      <c r="K3679" s="14"/>
      <c r="L3679">
        <v>1402580818</v>
      </c>
      <c r="M3679" s="14">
        <f t="shared" si="333"/>
        <v>41802.574282407404</v>
      </c>
      <c r="N3679" s="10">
        <f t="shared" si="334"/>
        <v>2014</v>
      </c>
      <c r="O3679" t="b">
        <v>0</v>
      </c>
      <c r="P3679">
        <v>199</v>
      </c>
      <c r="Q3679" s="10">
        <f t="shared" si="331"/>
        <v>103</v>
      </c>
      <c r="R3679" s="10">
        <f t="shared" si="335"/>
        <v>62.05</v>
      </c>
      <c r="S3679" t="b">
        <v>1</v>
      </c>
      <c r="T3679" t="s">
        <v>8269</v>
      </c>
      <c r="U3679" s="12" t="s">
        <v>8310</v>
      </c>
      <c r="V3679" t="s">
        <v>8311</v>
      </c>
    </row>
    <row r="3680" spans="1:22" ht="45" x14ac:dyDescent="0.25">
      <c r="A3680">
        <v>3678</v>
      </c>
      <c r="B3680" s="3" t="s">
        <v>3675</v>
      </c>
      <c r="C3680" s="9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f t="shared" si="332"/>
        <v>42155.531226851846</v>
      </c>
      <c r="K3680" s="14"/>
      <c r="L3680">
        <v>1430052298</v>
      </c>
      <c r="M3680" s="14">
        <f t="shared" si="333"/>
        <v>42120.531226851846</v>
      </c>
      <c r="N3680" s="10">
        <f t="shared" si="334"/>
        <v>2015</v>
      </c>
      <c r="O3680" t="b">
        <v>0</v>
      </c>
      <c r="P3680">
        <v>31</v>
      </c>
      <c r="Q3680" s="10">
        <f t="shared" si="331"/>
        <v>103</v>
      </c>
      <c r="R3680" s="10">
        <f t="shared" si="335"/>
        <v>66.13</v>
      </c>
      <c r="S3680" t="b">
        <v>1</v>
      </c>
      <c r="T3680" t="s">
        <v>8269</v>
      </c>
      <c r="U3680" s="12" t="s">
        <v>8310</v>
      </c>
      <c r="V3680" t="s">
        <v>8311</v>
      </c>
    </row>
    <row r="3681" spans="1:22" ht="60" x14ac:dyDescent="0.25">
      <c r="A3681">
        <v>3679</v>
      </c>
      <c r="B3681" s="3" t="s">
        <v>3676</v>
      </c>
      <c r="C3681" s="9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f t="shared" si="332"/>
        <v>41821.207638888889</v>
      </c>
      <c r="K3681" s="14"/>
      <c r="L3681">
        <v>1401214581</v>
      </c>
      <c r="M3681" s="14">
        <f t="shared" si="333"/>
        <v>41786.761354166665</v>
      </c>
      <c r="N3681" s="10">
        <f t="shared" si="334"/>
        <v>2014</v>
      </c>
      <c r="O3681" t="b">
        <v>0</v>
      </c>
      <c r="P3681">
        <v>30</v>
      </c>
      <c r="Q3681" s="10">
        <f t="shared" si="331"/>
        <v>110</v>
      </c>
      <c r="R3681" s="10">
        <f t="shared" si="335"/>
        <v>73.400000000000006</v>
      </c>
      <c r="S3681" t="b">
        <v>1</v>
      </c>
      <c r="T3681" t="s">
        <v>8269</v>
      </c>
      <c r="U3681" s="12" t="s">
        <v>8310</v>
      </c>
      <c r="V3681" t="s">
        <v>8311</v>
      </c>
    </row>
    <row r="3682" spans="1:22" ht="45" x14ac:dyDescent="0.25">
      <c r="A3682">
        <v>3680</v>
      </c>
      <c r="B3682" s="3" t="s">
        <v>3677</v>
      </c>
      <c r="C3682" s="9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f t="shared" si="332"/>
        <v>42648.454097222217</v>
      </c>
      <c r="K3682" s="14"/>
      <c r="L3682">
        <v>1473850434</v>
      </c>
      <c r="M3682" s="14">
        <f t="shared" si="333"/>
        <v>42627.454097222217</v>
      </c>
      <c r="N3682" s="10">
        <f t="shared" si="334"/>
        <v>2016</v>
      </c>
      <c r="O3682" t="b">
        <v>0</v>
      </c>
      <c r="P3682">
        <v>34</v>
      </c>
      <c r="Q3682" s="10">
        <f t="shared" si="331"/>
        <v>113</v>
      </c>
      <c r="R3682" s="10">
        <f t="shared" si="335"/>
        <v>99.5</v>
      </c>
      <c r="S3682" t="b">
        <v>1</v>
      </c>
      <c r="T3682" t="s">
        <v>8269</v>
      </c>
      <c r="U3682" s="12" t="s">
        <v>8310</v>
      </c>
      <c r="V3682" t="s">
        <v>8311</v>
      </c>
    </row>
    <row r="3683" spans="1:22" ht="60" x14ac:dyDescent="0.25">
      <c r="A3683">
        <v>3681</v>
      </c>
      <c r="B3683" s="3" t="s">
        <v>3678</v>
      </c>
      <c r="C3683" s="9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f t="shared" si="332"/>
        <v>42384.651504629626</v>
      </c>
      <c r="K3683" s="14"/>
      <c r="L3683">
        <v>1452008290</v>
      </c>
      <c r="M3683" s="14">
        <f t="shared" si="333"/>
        <v>42374.651504629626</v>
      </c>
      <c r="N3683" s="10">
        <f t="shared" si="334"/>
        <v>2016</v>
      </c>
      <c r="O3683" t="b">
        <v>0</v>
      </c>
      <c r="P3683">
        <v>18</v>
      </c>
      <c r="Q3683" s="10">
        <f t="shared" si="331"/>
        <v>112</v>
      </c>
      <c r="R3683" s="10">
        <f t="shared" si="335"/>
        <v>62.17</v>
      </c>
      <c r="S3683" t="b">
        <v>1</v>
      </c>
      <c r="T3683" t="s">
        <v>8269</v>
      </c>
      <c r="U3683" s="12" t="s">
        <v>8310</v>
      </c>
      <c r="V3683" t="s">
        <v>8311</v>
      </c>
    </row>
    <row r="3684" spans="1:22" ht="45" x14ac:dyDescent="0.25">
      <c r="A3684">
        <v>3682</v>
      </c>
      <c r="B3684" s="3" t="s">
        <v>3679</v>
      </c>
      <c r="C3684" s="9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f t="shared" si="332"/>
        <v>41806.290972222225</v>
      </c>
      <c r="K3684" s="14"/>
      <c r="L3684">
        <v>1399998418</v>
      </c>
      <c r="M3684" s="14">
        <f t="shared" si="333"/>
        <v>41772.685393518521</v>
      </c>
      <c r="N3684" s="10">
        <f t="shared" si="334"/>
        <v>2014</v>
      </c>
      <c r="O3684" t="b">
        <v>0</v>
      </c>
      <c r="P3684">
        <v>67</v>
      </c>
      <c r="Q3684" s="10">
        <f t="shared" si="331"/>
        <v>139</v>
      </c>
      <c r="R3684" s="10">
        <f t="shared" si="335"/>
        <v>62.33</v>
      </c>
      <c r="S3684" t="b">
        <v>1</v>
      </c>
      <c r="T3684" t="s">
        <v>8269</v>
      </c>
      <c r="U3684" s="12" t="s">
        <v>8310</v>
      </c>
      <c r="V3684" t="s">
        <v>8311</v>
      </c>
    </row>
    <row r="3685" spans="1:22" ht="45" x14ac:dyDescent="0.25">
      <c r="A3685">
        <v>3683</v>
      </c>
      <c r="B3685" s="3" t="s">
        <v>3680</v>
      </c>
      <c r="C3685" s="9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f t="shared" si="332"/>
        <v>42663.116851851853</v>
      </c>
      <c r="K3685" s="14"/>
      <c r="L3685">
        <v>1474339696</v>
      </c>
      <c r="M3685" s="14">
        <f t="shared" si="333"/>
        <v>42633.116851851853</v>
      </c>
      <c r="N3685" s="10">
        <f t="shared" si="334"/>
        <v>2016</v>
      </c>
      <c r="O3685" t="b">
        <v>0</v>
      </c>
      <c r="P3685">
        <v>66</v>
      </c>
      <c r="Q3685" s="10">
        <f t="shared" si="331"/>
        <v>111</v>
      </c>
      <c r="R3685" s="10">
        <f t="shared" si="335"/>
        <v>58.79</v>
      </c>
      <c r="S3685" t="b">
        <v>1</v>
      </c>
      <c r="T3685" t="s">
        <v>8269</v>
      </c>
      <c r="U3685" s="12" t="s">
        <v>8310</v>
      </c>
      <c r="V3685" t="s">
        <v>8311</v>
      </c>
    </row>
    <row r="3686" spans="1:22" ht="60" x14ac:dyDescent="0.25">
      <c r="A3686">
        <v>3684</v>
      </c>
      <c r="B3686" s="3" t="s">
        <v>3681</v>
      </c>
      <c r="C3686" s="9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f t="shared" si="332"/>
        <v>42249.180393518516</v>
      </c>
      <c r="K3686" s="14"/>
      <c r="L3686">
        <v>1438575586</v>
      </c>
      <c r="M3686" s="14">
        <f t="shared" si="333"/>
        <v>42219.180393518516</v>
      </c>
      <c r="N3686" s="10">
        <f t="shared" si="334"/>
        <v>2015</v>
      </c>
      <c r="O3686" t="b">
        <v>0</v>
      </c>
      <c r="P3686">
        <v>23</v>
      </c>
      <c r="Q3686" s="10">
        <f t="shared" si="331"/>
        <v>139</v>
      </c>
      <c r="R3686" s="10">
        <f t="shared" si="335"/>
        <v>45.35</v>
      </c>
      <c r="S3686" t="b">
        <v>1</v>
      </c>
      <c r="T3686" t="s">
        <v>8269</v>
      </c>
      <c r="U3686" s="12" t="s">
        <v>8310</v>
      </c>
      <c r="V3686" t="s">
        <v>8311</v>
      </c>
    </row>
    <row r="3687" spans="1:22" ht="45" x14ac:dyDescent="0.25">
      <c r="A3687">
        <v>3685</v>
      </c>
      <c r="B3687" s="3" t="s">
        <v>3682</v>
      </c>
      <c r="C3687" s="9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f t="shared" si="332"/>
        <v>41778.875</v>
      </c>
      <c r="K3687" s="14"/>
      <c r="L3687">
        <v>1398348859</v>
      </c>
      <c r="M3687" s="14">
        <f t="shared" si="333"/>
        <v>41753.593275462961</v>
      </c>
      <c r="N3687" s="10">
        <f t="shared" si="334"/>
        <v>2014</v>
      </c>
      <c r="O3687" t="b">
        <v>0</v>
      </c>
      <c r="P3687">
        <v>126</v>
      </c>
      <c r="Q3687" s="10">
        <f t="shared" si="331"/>
        <v>106</v>
      </c>
      <c r="R3687" s="10">
        <f t="shared" si="335"/>
        <v>41.94</v>
      </c>
      <c r="S3687" t="b">
        <v>1</v>
      </c>
      <c r="T3687" t="s">
        <v>8269</v>
      </c>
      <c r="U3687" s="12" t="s">
        <v>8310</v>
      </c>
      <c r="V3687" t="s">
        <v>8311</v>
      </c>
    </row>
    <row r="3688" spans="1:22" ht="45" x14ac:dyDescent="0.25">
      <c r="A3688">
        <v>3686</v>
      </c>
      <c r="B3688" s="3" t="s">
        <v>3683</v>
      </c>
      <c r="C3688" s="9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f t="shared" si="332"/>
        <v>42245.165972222225</v>
      </c>
      <c r="K3688" s="14"/>
      <c r="L3688">
        <v>1439567660</v>
      </c>
      <c r="M3688" s="14">
        <f t="shared" si="333"/>
        <v>42230.662731481483</v>
      </c>
      <c r="N3688" s="10">
        <f t="shared" si="334"/>
        <v>2015</v>
      </c>
      <c r="O3688" t="b">
        <v>0</v>
      </c>
      <c r="P3688">
        <v>6</v>
      </c>
      <c r="Q3688" s="10">
        <f t="shared" si="331"/>
        <v>101</v>
      </c>
      <c r="R3688" s="10">
        <f t="shared" si="335"/>
        <v>59.17</v>
      </c>
      <c r="S3688" t="b">
        <v>1</v>
      </c>
      <c r="T3688" t="s">
        <v>8269</v>
      </c>
      <c r="U3688" s="12" t="s">
        <v>8310</v>
      </c>
      <c r="V3688" t="s">
        <v>8311</v>
      </c>
    </row>
    <row r="3689" spans="1:22" ht="60" x14ac:dyDescent="0.25">
      <c r="A3689">
        <v>3687</v>
      </c>
      <c r="B3689" s="3" t="s">
        <v>3684</v>
      </c>
      <c r="C3689" s="9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f t="shared" si="332"/>
        <v>41817.218229166669</v>
      </c>
      <c r="K3689" s="14"/>
      <c r="L3689">
        <v>1401254055</v>
      </c>
      <c r="M3689" s="14">
        <f t="shared" si="333"/>
        <v>41787.218229166669</v>
      </c>
      <c r="N3689" s="10">
        <f t="shared" si="334"/>
        <v>2014</v>
      </c>
      <c r="O3689" t="b">
        <v>0</v>
      </c>
      <c r="P3689">
        <v>25</v>
      </c>
      <c r="Q3689" s="10">
        <f t="shared" si="331"/>
        <v>100</v>
      </c>
      <c r="R3689" s="10">
        <f t="shared" si="335"/>
        <v>200.49</v>
      </c>
      <c r="S3689" t="b">
        <v>1</v>
      </c>
      <c r="T3689" t="s">
        <v>8269</v>
      </c>
      <c r="U3689" s="12" t="s">
        <v>8310</v>
      </c>
      <c r="V3689" t="s">
        <v>8311</v>
      </c>
    </row>
    <row r="3690" spans="1:22" ht="60" x14ac:dyDescent="0.25">
      <c r="A3690">
        <v>3688</v>
      </c>
      <c r="B3690" s="3" t="s">
        <v>3685</v>
      </c>
      <c r="C3690" s="9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f t="shared" si="332"/>
        <v>41859.787083333329</v>
      </c>
      <c r="K3690" s="14"/>
      <c r="L3690">
        <v>1404932004</v>
      </c>
      <c r="M3690" s="14">
        <f t="shared" si="333"/>
        <v>41829.787083333329</v>
      </c>
      <c r="N3690" s="10">
        <f t="shared" si="334"/>
        <v>2014</v>
      </c>
      <c r="O3690" t="b">
        <v>0</v>
      </c>
      <c r="P3690">
        <v>39</v>
      </c>
      <c r="Q3690" s="10">
        <f t="shared" si="331"/>
        <v>109</v>
      </c>
      <c r="R3690" s="10">
        <f t="shared" si="335"/>
        <v>83.97</v>
      </c>
      <c r="S3690" t="b">
        <v>1</v>
      </c>
      <c r="T3690" t="s">
        <v>8269</v>
      </c>
      <c r="U3690" s="12" t="s">
        <v>8310</v>
      </c>
      <c r="V3690" t="s">
        <v>8311</v>
      </c>
    </row>
    <row r="3691" spans="1:22" ht="60" x14ac:dyDescent="0.25">
      <c r="A3691">
        <v>3689</v>
      </c>
      <c r="B3691" s="3" t="s">
        <v>3686</v>
      </c>
      <c r="C3691" s="9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f t="shared" si="332"/>
        <v>42176.934027777781</v>
      </c>
      <c r="K3691" s="14"/>
      <c r="L3691">
        <v>1432410639</v>
      </c>
      <c r="M3691" s="14">
        <f t="shared" si="333"/>
        <v>42147.826840277776</v>
      </c>
      <c r="N3691" s="10">
        <f t="shared" si="334"/>
        <v>2015</v>
      </c>
      <c r="O3691" t="b">
        <v>0</v>
      </c>
      <c r="P3691">
        <v>62</v>
      </c>
      <c r="Q3691" s="10">
        <f t="shared" si="331"/>
        <v>118</v>
      </c>
      <c r="R3691" s="10">
        <f t="shared" si="335"/>
        <v>57.26</v>
      </c>
      <c r="S3691" t="b">
        <v>1</v>
      </c>
      <c r="T3691" t="s">
        <v>8269</v>
      </c>
      <c r="U3691" s="12" t="s">
        <v>8310</v>
      </c>
      <c r="V3691" t="s">
        <v>8311</v>
      </c>
    </row>
    <row r="3692" spans="1:22" ht="60" x14ac:dyDescent="0.25">
      <c r="A3692">
        <v>3690</v>
      </c>
      <c r="B3692" s="3" t="s">
        <v>3687</v>
      </c>
      <c r="C3692" s="9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f t="shared" si="332"/>
        <v>41970.639849537038</v>
      </c>
      <c r="K3692" s="14"/>
      <c r="L3692">
        <v>1414506083</v>
      </c>
      <c r="M3692" s="14">
        <f t="shared" si="333"/>
        <v>41940.598182870373</v>
      </c>
      <c r="N3692" s="10">
        <f t="shared" si="334"/>
        <v>2014</v>
      </c>
      <c r="O3692" t="b">
        <v>0</v>
      </c>
      <c r="P3692">
        <v>31</v>
      </c>
      <c r="Q3692" s="10">
        <f t="shared" si="331"/>
        <v>120</v>
      </c>
      <c r="R3692" s="10">
        <f t="shared" si="335"/>
        <v>58.06</v>
      </c>
      <c r="S3692" t="b">
        <v>1</v>
      </c>
      <c r="T3692" t="s">
        <v>8269</v>
      </c>
      <c r="U3692" s="12" t="s">
        <v>8310</v>
      </c>
      <c r="V3692" t="s">
        <v>8311</v>
      </c>
    </row>
    <row r="3693" spans="1:22" ht="30" x14ac:dyDescent="0.25">
      <c r="A3693">
        <v>3691</v>
      </c>
      <c r="B3693" s="3" t="s">
        <v>3688</v>
      </c>
      <c r="C3693" s="9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f t="shared" si="332"/>
        <v>42065.207638888889</v>
      </c>
      <c r="K3693" s="14"/>
      <c r="L3693">
        <v>1421426929</v>
      </c>
      <c r="M3693" s="14">
        <f t="shared" si="333"/>
        <v>42020.700567129628</v>
      </c>
      <c r="N3693" s="10">
        <f t="shared" si="334"/>
        <v>2015</v>
      </c>
      <c r="O3693" t="b">
        <v>0</v>
      </c>
      <c r="P3693">
        <v>274</v>
      </c>
      <c r="Q3693" s="10">
        <f t="shared" si="331"/>
        <v>128</v>
      </c>
      <c r="R3693" s="10">
        <f t="shared" si="335"/>
        <v>186.8</v>
      </c>
      <c r="S3693" t="b">
        <v>1</v>
      </c>
      <c r="T3693" t="s">
        <v>8269</v>
      </c>
      <c r="U3693" s="12" t="s">
        <v>8310</v>
      </c>
      <c r="V3693" t="s">
        <v>8311</v>
      </c>
    </row>
    <row r="3694" spans="1:22" ht="30" x14ac:dyDescent="0.25">
      <c r="A3694">
        <v>3692</v>
      </c>
      <c r="B3694" s="3" t="s">
        <v>3689</v>
      </c>
      <c r="C3694" s="9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f t="shared" si="332"/>
        <v>41901</v>
      </c>
      <c r="K3694" s="14"/>
      <c r="L3694">
        <v>1410304179</v>
      </c>
      <c r="M3694" s="14">
        <f t="shared" si="333"/>
        <v>41891.96503472222</v>
      </c>
      <c r="N3694" s="10">
        <f t="shared" si="334"/>
        <v>2014</v>
      </c>
      <c r="O3694" t="b">
        <v>0</v>
      </c>
      <c r="P3694">
        <v>17</v>
      </c>
      <c r="Q3694" s="10">
        <f t="shared" si="331"/>
        <v>126</v>
      </c>
      <c r="R3694" s="10">
        <f t="shared" si="335"/>
        <v>74.12</v>
      </c>
      <c r="S3694" t="b">
        <v>1</v>
      </c>
      <c r="T3694" t="s">
        <v>8269</v>
      </c>
      <c r="U3694" s="12" t="s">
        <v>8310</v>
      </c>
      <c r="V3694" t="s">
        <v>8311</v>
      </c>
    </row>
    <row r="3695" spans="1:22" ht="60" x14ac:dyDescent="0.25">
      <c r="A3695">
        <v>3693</v>
      </c>
      <c r="B3695" s="3" t="s">
        <v>3690</v>
      </c>
      <c r="C3695" s="9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f t="shared" si="332"/>
        <v>42338.9375</v>
      </c>
      <c r="K3695" s="14"/>
      <c r="L3695">
        <v>1446352529</v>
      </c>
      <c r="M3695" s="14">
        <f t="shared" si="333"/>
        <v>42309.191307870366</v>
      </c>
      <c r="N3695" s="10">
        <f t="shared" si="334"/>
        <v>2015</v>
      </c>
      <c r="O3695" t="b">
        <v>0</v>
      </c>
      <c r="P3695">
        <v>14</v>
      </c>
      <c r="Q3695" s="10">
        <f t="shared" si="331"/>
        <v>129</v>
      </c>
      <c r="R3695" s="10">
        <f t="shared" si="335"/>
        <v>30.71</v>
      </c>
      <c r="S3695" t="b">
        <v>1</v>
      </c>
      <c r="T3695" t="s">
        <v>8269</v>
      </c>
      <c r="U3695" s="12" t="s">
        <v>8310</v>
      </c>
      <c r="V3695" t="s">
        <v>8311</v>
      </c>
    </row>
    <row r="3696" spans="1:22" ht="60" x14ac:dyDescent="0.25">
      <c r="A3696">
        <v>3694</v>
      </c>
      <c r="B3696" s="3" t="s">
        <v>3691</v>
      </c>
      <c r="C3696" s="9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f t="shared" si="332"/>
        <v>42527.083333333328</v>
      </c>
      <c r="K3696" s="14"/>
      <c r="L3696">
        <v>1461985967</v>
      </c>
      <c r="M3696" s="14">
        <f t="shared" si="333"/>
        <v>42490.133877314816</v>
      </c>
      <c r="N3696" s="10">
        <f t="shared" si="334"/>
        <v>2016</v>
      </c>
      <c r="O3696" t="b">
        <v>0</v>
      </c>
      <c r="P3696">
        <v>60</v>
      </c>
      <c r="Q3696" s="10">
        <f t="shared" si="331"/>
        <v>107</v>
      </c>
      <c r="R3696" s="10">
        <f t="shared" si="335"/>
        <v>62.67</v>
      </c>
      <c r="S3696" t="b">
        <v>1</v>
      </c>
      <c r="T3696" t="s">
        <v>8269</v>
      </c>
      <c r="U3696" s="12" t="s">
        <v>8310</v>
      </c>
      <c r="V3696" t="s">
        <v>8311</v>
      </c>
    </row>
    <row r="3697" spans="1:22" ht="60" x14ac:dyDescent="0.25">
      <c r="A3697">
        <v>3695</v>
      </c>
      <c r="B3697" s="3" t="s">
        <v>3692</v>
      </c>
      <c r="C3697" s="9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f t="shared" si="332"/>
        <v>42015.870486111111</v>
      </c>
      <c r="K3697" s="14"/>
      <c r="L3697">
        <v>1419281610</v>
      </c>
      <c r="M3697" s="14">
        <f t="shared" si="333"/>
        <v>41995.870486111111</v>
      </c>
      <c r="N3697" s="10">
        <f t="shared" si="334"/>
        <v>2014</v>
      </c>
      <c r="O3697" t="b">
        <v>0</v>
      </c>
      <c r="P3697">
        <v>33</v>
      </c>
      <c r="Q3697" s="10">
        <f t="shared" si="331"/>
        <v>100</v>
      </c>
      <c r="R3697" s="10">
        <f t="shared" si="335"/>
        <v>121.36</v>
      </c>
      <c r="S3697" t="b">
        <v>1</v>
      </c>
      <c r="T3697" t="s">
        <v>8269</v>
      </c>
      <c r="U3697" s="12" t="s">
        <v>8310</v>
      </c>
      <c r="V3697" t="s">
        <v>8311</v>
      </c>
    </row>
    <row r="3698" spans="1:22" ht="45" x14ac:dyDescent="0.25">
      <c r="A3698">
        <v>3696</v>
      </c>
      <c r="B3698" s="3" t="s">
        <v>3693</v>
      </c>
      <c r="C3698" s="9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f t="shared" si="332"/>
        <v>42048.617083333331</v>
      </c>
      <c r="K3698" s="14"/>
      <c r="L3698">
        <v>1418654916</v>
      </c>
      <c r="M3698" s="14">
        <f t="shared" si="333"/>
        <v>41988.617083333331</v>
      </c>
      <c r="N3698" s="10">
        <f t="shared" si="334"/>
        <v>2014</v>
      </c>
      <c r="O3698" t="b">
        <v>0</v>
      </c>
      <c r="P3698">
        <v>78</v>
      </c>
      <c r="Q3698" s="10">
        <f t="shared" si="331"/>
        <v>155</v>
      </c>
      <c r="R3698" s="10">
        <f t="shared" si="335"/>
        <v>39.74</v>
      </c>
      <c r="S3698" t="b">
        <v>1</v>
      </c>
      <c r="T3698" t="s">
        <v>8269</v>
      </c>
      <c r="U3698" s="12" t="s">
        <v>8310</v>
      </c>
      <c r="V3698" t="s">
        <v>8311</v>
      </c>
    </row>
    <row r="3699" spans="1:22" ht="60" x14ac:dyDescent="0.25">
      <c r="A3699">
        <v>3697</v>
      </c>
      <c r="B3699" s="3" t="s">
        <v>3694</v>
      </c>
      <c r="C3699" s="9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f t="shared" si="332"/>
        <v>42500.465833333335</v>
      </c>
      <c r="K3699" s="14"/>
      <c r="L3699">
        <v>1461064248</v>
      </c>
      <c r="M3699" s="14">
        <f t="shared" si="333"/>
        <v>42479.465833333335</v>
      </c>
      <c r="N3699" s="10">
        <f t="shared" si="334"/>
        <v>2016</v>
      </c>
      <c r="O3699" t="b">
        <v>0</v>
      </c>
      <c r="P3699">
        <v>30</v>
      </c>
      <c r="Q3699" s="10">
        <f t="shared" si="331"/>
        <v>108</v>
      </c>
      <c r="R3699" s="10">
        <f t="shared" si="335"/>
        <v>72</v>
      </c>
      <c r="S3699" t="b">
        <v>1</v>
      </c>
      <c r="T3699" t="s">
        <v>8269</v>
      </c>
      <c r="U3699" s="12" t="s">
        <v>8310</v>
      </c>
      <c r="V3699" t="s">
        <v>8311</v>
      </c>
    </row>
    <row r="3700" spans="1:22" ht="45" x14ac:dyDescent="0.25">
      <c r="A3700">
        <v>3698</v>
      </c>
      <c r="B3700" s="3" t="s">
        <v>3695</v>
      </c>
      <c r="C3700" s="9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f t="shared" si="332"/>
        <v>42431.806562500002</v>
      </c>
      <c r="K3700" s="14"/>
      <c r="L3700">
        <v>1454354487</v>
      </c>
      <c r="M3700" s="14">
        <f t="shared" si="333"/>
        <v>42401.806562500002</v>
      </c>
      <c r="N3700" s="10">
        <f t="shared" si="334"/>
        <v>2016</v>
      </c>
      <c r="O3700" t="b">
        <v>0</v>
      </c>
      <c r="P3700">
        <v>136</v>
      </c>
      <c r="Q3700" s="10">
        <f t="shared" si="331"/>
        <v>111</v>
      </c>
      <c r="R3700" s="10">
        <f t="shared" si="335"/>
        <v>40.630000000000003</v>
      </c>
      <c r="S3700" t="b">
        <v>1</v>
      </c>
      <c r="T3700" t="s">
        <v>8269</v>
      </c>
      <c r="U3700" s="12" t="s">
        <v>8310</v>
      </c>
      <c r="V3700" t="s">
        <v>8311</v>
      </c>
    </row>
    <row r="3701" spans="1:22" ht="60" x14ac:dyDescent="0.25">
      <c r="A3701">
        <v>3699</v>
      </c>
      <c r="B3701" s="3" t="s">
        <v>3696</v>
      </c>
      <c r="C3701" s="9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f t="shared" si="332"/>
        <v>41927.602037037039</v>
      </c>
      <c r="K3701" s="14"/>
      <c r="L3701">
        <v>1410791216</v>
      </c>
      <c r="M3701" s="14">
        <f t="shared" si="333"/>
        <v>41897.602037037039</v>
      </c>
      <c r="N3701" s="10">
        <f t="shared" si="334"/>
        <v>2014</v>
      </c>
      <c r="O3701" t="b">
        <v>0</v>
      </c>
      <c r="P3701">
        <v>40</v>
      </c>
      <c r="Q3701" s="10">
        <f t="shared" si="331"/>
        <v>101</v>
      </c>
      <c r="R3701" s="10">
        <f t="shared" si="335"/>
        <v>63</v>
      </c>
      <c r="S3701" t="b">
        <v>1</v>
      </c>
      <c r="T3701" t="s">
        <v>8269</v>
      </c>
      <c r="U3701" s="12" t="s">
        <v>8310</v>
      </c>
      <c r="V3701" t="s">
        <v>8311</v>
      </c>
    </row>
    <row r="3702" spans="1:22" ht="30" x14ac:dyDescent="0.25">
      <c r="A3702">
        <v>3700</v>
      </c>
      <c r="B3702" s="3" t="s">
        <v>3697</v>
      </c>
      <c r="C3702" s="9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f t="shared" si="332"/>
        <v>41912.666666666664</v>
      </c>
      <c r="K3702" s="14"/>
      <c r="L3702">
        <v>1409493800</v>
      </c>
      <c r="M3702" s="14">
        <f t="shared" si="333"/>
        <v>41882.585648148146</v>
      </c>
      <c r="N3702" s="10">
        <f t="shared" si="334"/>
        <v>2014</v>
      </c>
      <c r="O3702" t="b">
        <v>0</v>
      </c>
      <c r="P3702">
        <v>18</v>
      </c>
      <c r="Q3702" s="10">
        <f t="shared" si="331"/>
        <v>121</v>
      </c>
      <c r="R3702" s="10">
        <f t="shared" si="335"/>
        <v>33.67</v>
      </c>
      <c r="S3702" t="b">
        <v>1</v>
      </c>
      <c r="T3702" t="s">
        <v>8269</v>
      </c>
      <c r="U3702" s="12" t="s">
        <v>8310</v>
      </c>
      <c r="V3702" t="s">
        <v>8311</v>
      </c>
    </row>
    <row r="3703" spans="1:22" ht="60" x14ac:dyDescent="0.25">
      <c r="A3703">
        <v>3701</v>
      </c>
      <c r="B3703" s="3" t="s">
        <v>3698</v>
      </c>
      <c r="C3703" s="9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f t="shared" si="332"/>
        <v>42159.541585648149</v>
      </c>
      <c r="K3703" s="14"/>
      <c r="L3703">
        <v>1430830793</v>
      </c>
      <c r="M3703" s="14">
        <f t="shared" si="333"/>
        <v>42129.541585648149</v>
      </c>
      <c r="N3703" s="10">
        <f t="shared" si="334"/>
        <v>2015</v>
      </c>
      <c r="O3703" t="b">
        <v>0</v>
      </c>
      <c r="P3703">
        <v>39</v>
      </c>
      <c r="Q3703" s="10">
        <f t="shared" si="331"/>
        <v>100</v>
      </c>
      <c r="R3703" s="10">
        <f t="shared" si="335"/>
        <v>38.590000000000003</v>
      </c>
      <c r="S3703" t="b">
        <v>1</v>
      </c>
      <c r="T3703" t="s">
        <v>8269</v>
      </c>
      <c r="U3703" s="12" t="s">
        <v>8310</v>
      </c>
      <c r="V3703" t="s">
        <v>8311</v>
      </c>
    </row>
    <row r="3704" spans="1:22" ht="60" x14ac:dyDescent="0.25">
      <c r="A3704">
        <v>3702</v>
      </c>
      <c r="B3704" s="3" t="s">
        <v>3699</v>
      </c>
      <c r="C3704" s="9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f t="shared" si="332"/>
        <v>42561.957638888889</v>
      </c>
      <c r="K3704" s="14"/>
      <c r="L3704">
        <v>1464958484</v>
      </c>
      <c r="M3704" s="14">
        <f t="shared" si="333"/>
        <v>42524.53800925926</v>
      </c>
      <c r="N3704" s="10">
        <f t="shared" si="334"/>
        <v>2016</v>
      </c>
      <c r="O3704" t="b">
        <v>0</v>
      </c>
      <c r="P3704">
        <v>21</v>
      </c>
      <c r="Q3704" s="10">
        <f t="shared" si="331"/>
        <v>109</v>
      </c>
      <c r="R3704" s="10">
        <f t="shared" si="335"/>
        <v>155.94999999999999</v>
      </c>
      <c r="S3704" t="b">
        <v>1</v>
      </c>
      <c r="T3704" t="s">
        <v>8269</v>
      </c>
      <c r="U3704" s="12" t="s">
        <v>8310</v>
      </c>
      <c r="V3704" t="s">
        <v>8311</v>
      </c>
    </row>
    <row r="3705" spans="1:22" ht="60" x14ac:dyDescent="0.25">
      <c r="A3705">
        <v>3703</v>
      </c>
      <c r="B3705" s="3" t="s">
        <v>3700</v>
      </c>
      <c r="C3705" s="9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f t="shared" si="332"/>
        <v>42595.290972222225</v>
      </c>
      <c r="K3705" s="14"/>
      <c r="L3705">
        <v>1467720388</v>
      </c>
      <c r="M3705" s="14">
        <f t="shared" si="333"/>
        <v>42556.504490740743</v>
      </c>
      <c r="N3705" s="10">
        <f t="shared" si="334"/>
        <v>2016</v>
      </c>
      <c r="O3705" t="b">
        <v>0</v>
      </c>
      <c r="P3705">
        <v>30</v>
      </c>
      <c r="Q3705" s="10">
        <f t="shared" si="331"/>
        <v>123</v>
      </c>
      <c r="R3705" s="10">
        <f t="shared" si="335"/>
        <v>43.2</v>
      </c>
      <c r="S3705" t="b">
        <v>1</v>
      </c>
      <c r="T3705" t="s">
        <v>8269</v>
      </c>
      <c r="U3705" s="12" t="s">
        <v>8310</v>
      </c>
      <c r="V3705" t="s">
        <v>8311</v>
      </c>
    </row>
    <row r="3706" spans="1:22" ht="60" x14ac:dyDescent="0.25">
      <c r="A3706">
        <v>3704</v>
      </c>
      <c r="B3706" s="3" t="s">
        <v>3701</v>
      </c>
      <c r="C3706" s="9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f t="shared" si="332"/>
        <v>42521.689745370371</v>
      </c>
      <c r="K3706" s="14"/>
      <c r="L3706">
        <v>1459528394</v>
      </c>
      <c r="M3706" s="14">
        <f t="shared" si="333"/>
        <v>42461.689745370371</v>
      </c>
      <c r="N3706" s="10">
        <f t="shared" si="334"/>
        <v>2016</v>
      </c>
      <c r="O3706" t="b">
        <v>0</v>
      </c>
      <c r="P3706">
        <v>27</v>
      </c>
      <c r="Q3706" s="10">
        <f t="shared" si="331"/>
        <v>136</v>
      </c>
      <c r="R3706" s="10">
        <f t="shared" si="335"/>
        <v>15.15</v>
      </c>
      <c r="S3706" t="b">
        <v>1</v>
      </c>
      <c r="T3706" t="s">
        <v>8269</v>
      </c>
      <c r="U3706" s="12" t="s">
        <v>8310</v>
      </c>
      <c r="V3706" t="s">
        <v>8311</v>
      </c>
    </row>
    <row r="3707" spans="1:22" ht="60" x14ac:dyDescent="0.25">
      <c r="A3707">
        <v>3705</v>
      </c>
      <c r="B3707" s="3" t="s">
        <v>3702</v>
      </c>
      <c r="C3707" s="9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f t="shared" si="332"/>
        <v>41813.75</v>
      </c>
      <c r="K3707" s="14"/>
      <c r="L3707">
        <v>1401714114</v>
      </c>
      <c r="M3707" s="14">
        <f t="shared" si="333"/>
        <v>41792.542986111112</v>
      </c>
      <c r="N3707" s="10">
        <f t="shared" si="334"/>
        <v>2014</v>
      </c>
      <c r="O3707" t="b">
        <v>0</v>
      </c>
      <c r="P3707">
        <v>35</v>
      </c>
      <c r="Q3707" s="10">
        <f t="shared" si="331"/>
        <v>103</v>
      </c>
      <c r="R3707" s="10">
        <f t="shared" si="335"/>
        <v>83.57</v>
      </c>
      <c r="S3707" t="b">
        <v>1</v>
      </c>
      <c r="T3707" t="s">
        <v>8269</v>
      </c>
      <c r="U3707" s="12" t="s">
        <v>8310</v>
      </c>
      <c r="V3707" t="s">
        <v>8311</v>
      </c>
    </row>
    <row r="3708" spans="1:22" ht="45" x14ac:dyDescent="0.25">
      <c r="A3708">
        <v>3706</v>
      </c>
      <c r="B3708" s="3" t="s">
        <v>3703</v>
      </c>
      <c r="C3708" s="9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f t="shared" si="332"/>
        <v>41894.913761574076</v>
      </c>
      <c r="K3708" s="14"/>
      <c r="L3708">
        <v>1409262949</v>
      </c>
      <c r="M3708" s="14">
        <f t="shared" si="333"/>
        <v>41879.913761574076</v>
      </c>
      <c r="N3708" s="10">
        <f t="shared" si="334"/>
        <v>2014</v>
      </c>
      <c r="O3708" t="b">
        <v>0</v>
      </c>
      <c r="P3708">
        <v>13</v>
      </c>
      <c r="Q3708" s="10">
        <f t="shared" si="331"/>
        <v>121</v>
      </c>
      <c r="R3708" s="10">
        <f t="shared" si="335"/>
        <v>140</v>
      </c>
      <c r="S3708" t="b">
        <v>1</v>
      </c>
      <c r="T3708" t="s">
        <v>8269</v>
      </c>
      <c r="U3708" s="12" t="s">
        <v>8310</v>
      </c>
      <c r="V3708" t="s">
        <v>8311</v>
      </c>
    </row>
    <row r="3709" spans="1:22" ht="45" x14ac:dyDescent="0.25">
      <c r="A3709">
        <v>3707</v>
      </c>
      <c r="B3709" s="3" t="s">
        <v>3704</v>
      </c>
      <c r="C3709" s="9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f t="shared" si="332"/>
        <v>42573.226388888885</v>
      </c>
      <c r="K3709" s="14"/>
      <c r="L3709">
        <v>1467335378</v>
      </c>
      <c r="M3709" s="14">
        <f t="shared" si="333"/>
        <v>42552.048356481479</v>
      </c>
      <c r="N3709" s="10">
        <f t="shared" si="334"/>
        <v>2016</v>
      </c>
      <c r="O3709" t="b">
        <v>0</v>
      </c>
      <c r="P3709">
        <v>23</v>
      </c>
      <c r="Q3709" s="10">
        <f t="shared" si="331"/>
        <v>186</v>
      </c>
      <c r="R3709" s="10">
        <f t="shared" si="335"/>
        <v>80.87</v>
      </c>
      <c r="S3709" t="b">
        <v>1</v>
      </c>
      <c r="T3709" t="s">
        <v>8269</v>
      </c>
      <c r="U3709" s="12" t="s">
        <v>8310</v>
      </c>
      <c r="V3709" t="s">
        <v>8311</v>
      </c>
    </row>
    <row r="3710" spans="1:22" ht="60" x14ac:dyDescent="0.25">
      <c r="A3710">
        <v>3708</v>
      </c>
      <c r="B3710" s="3" t="s">
        <v>3705</v>
      </c>
      <c r="C3710" s="9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f t="shared" si="332"/>
        <v>41824.142199074071</v>
      </c>
      <c r="K3710" s="14"/>
      <c r="L3710">
        <v>1403234686</v>
      </c>
      <c r="M3710" s="14">
        <f t="shared" si="333"/>
        <v>41810.142199074071</v>
      </c>
      <c r="N3710" s="10">
        <f t="shared" si="334"/>
        <v>2014</v>
      </c>
      <c r="O3710" t="b">
        <v>0</v>
      </c>
      <c r="P3710">
        <v>39</v>
      </c>
      <c r="Q3710" s="10">
        <f t="shared" si="331"/>
        <v>300</v>
      </c>
      <c r="R3710" s="10">
        <f t="shared" si="335"/>
        <v>53.85</v>
      </c>
      <c r="S3710" t="b">
        <v>1</v>
      </c>
      <c r="T3710" t="s">
        <v>8269</v>
      </c>
      <c r="U3710" s="12" t="s">
        <v>8310</v>
      </c>
      <c r="V3710" t="s">
        <v>8311</v>
      </c>
    </row>
    <row r="3711" spans="1:22" ht="45" x14ac:dyDescent="0.25">
      <c r="A3711">
        <v>3709</v>
      </c>
      <c r="B3711" s="3" t="s">
        <v>3706</v>
      </c>
      <c r="C3711" s="9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f t="shared" si="332"/>
        <v>41815.707708333335</v>
      </c>
      <c r="K3711" s="14"/>
      <c r="L3711">
        <v>1401123546</v>
      </c>
      <c r="M3711" s="14">
        <f t="shared" si="333"/>
        <v>41785.707708333335</v>
      </c>
      <c r="N3711" s="10">
        <f t="shared" si="334"/>
        <v>2014</v>
      </c>
      <c r="O3711" t="b">
        <v>0</v>
      </c>
      <c r="P3711">
        <v>35</v>
      </c>
      <c r="Q3711" s="10">
        <f t="shared" si="331"/>
        <v>108</v>
      </c>
      <c r="R3711" s="10">
        <f t="shared" si="335"/>
        <v>30.93</v>
      </c>
      <c r="S3711" t="b">
        <v>1</v>
      </c>
      <c r="T3711" t="s">
        <v>8269</v>
      </c>
      <c r="U3711" s="12" t="s">
        <v>8310</v>
      </c>
      <c r="V3711" t="s">
        <v>8311</v>
      </c>
    </row>
    <row r="3712" spans="1:22" ht="30" x14ac:dyDescent="0.25">
      <c r="A3712">
        <v>3710</v>
      </c>
      <c r="B3712" s="3" t="s">
        <v>3707</v>
      </c>
      <c r="C3712" s="9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f t="shared" si="332"/>
        <v>42097.576249999998</v>
      </c>
      <c r="K3712" s="14"/>
      <c r="L3712">
        <v>1425908988</v>
      </c>
      <c r="M3712" s="14">
        <f t="shared" si="333"/>
        <v>42072.576249999998</v>
      </c>
      <c r="N3712" s="10">
        <f t="shared" si="334"/>
        <v>2015</v>
      </c>
      <c r="O3712" t="b">
        <v>0</v>
      </c>
      <c r="P3712">
        <v>27</v>
      </c>
      <c r="Q3712" s="10">
        <f t="shared" si="331"/>
        <v>141</v>
      </c>
      <c r="R3712" s="10">
        <f t="shared" si="335"/>
        <v>67.959999999999994</v>
      </c>
      <c r="S3712" t="b">
        <v>1</v>
      </c>
      <c r="T3712" t="s">
        <v>8269</v>
      </c>
      <c r="U3712" s="12" t="s">
        <v>8310</v>
      </c>
      <c r="V3712" t="s">
        <v>8311</v>
      </c>
    </row>
    <row r="3713" spans="1:22" ht="30" x14ac:dyDescent="0.25">
      <c r="A3713">
        <v>3711</v>
      </c>
      <c r="B3713" s="3" t="s">
        <v>3708</v>
      </c>
      <c r="C3713" s="9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f t="shared" si="332"/>
        <v>41805.666666666664</v>
      </c>
      <c r="K3713" s="14"/>
      <c r="L3713">
        <v>1400606573</v>
      </c>
      <c r="M3713" s="14">
        <f t="shared" si="333"/>
        <v>41779.724224537036</v>
      </c>
      <c r="N3713" s="10">
        <f t="shared" si="334"/>
        <v>2014</v>
      </c>
      <c r="O3713" t="b">
        <v>0</v>
      </c>
      <c r="P3713">
        <v>21</v>
      </c>
      <c r="Q3713" s="10">
        <f t="shared" si="331"/>
        <v>114</v>
      </c>
      <c r="R3713" s="10">
        <f t="shared" si="335"/>
        <v>27.14</v>
      </c>
      <c r="S3713" t="b">
        <v>1</v>
      </c>
      <c r="T3713" t="s">
        <v>8269</v>
      </c>
      <c r="U3713" s="12" t="s">
        <v>8310</v>
      </c>
      <c r="V3713" t="s">
        <v>8311</v>
      </c>
    </row>
    <row r="3714" spans="1:22" ht="60" x14ac:dyDescent="0.25">
      <c r="A3714">
        <v>3712</v>
      </c>
      <c r="B3714" s="3" t="s">
        <v>3709</v>
      </c>
      <c r="C3714" s="9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f t="shared" si="332"/>
        <v>42155.290972222225</v>
      </c>
      <c r="K3714" s="14"/>
      <c r="L3714">
        <v>1431230867</v>
      </c>
      <c r="M3714" s="14">
        <f t="shared" si="333"/>
        <v>42134.172071759262</v>
      </c>
      <c r="N3714" s="10">
        <f t="shared" si="334"/>
        <v>2015</v>
      </c>
      <c r="O3714" t="b">
        <v>0</v>
      </c>
      <c r="P3714">
        <v>104</v>
      </c>
      <c r="Q3714" s="10">
        <f t="shared" ref="Q3714:Q3777" si="336">ROUND(E3714/D3714*100,0)</f>
        <v>154</v>
      </c>
      <c r="R3714" s="10">
        <f t="shared" si="335"/>
        <v>110.87</v>
      </c>
      <c r="S3714" t="b">
        <v>1</v>
      </c>
      <c r="T3714" t="s">
        <v>8269</v>
      </c>
      <c r="U3714" s="12" t="s">
        <v>8310</v>
      </c>
      <c r="V3714" t="s">
        <v>8311</v>
      </c>
    </row>
    <row r="3715" spans="1:22" ht="45" x14ac:dyDescent="0.25">
      <c r="A3715">
        <v>3713</v>
      </c>
      <c r="B3715" s="3" t="s">
        <v>3710</v>
      </c>
      <c r="C3715" s="9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f t="shared" ref="J3715:J3778" si="337">(((I3715/60)/60/24)+DATE(1970,1,1))</f>
        <v>42525.738032407404</v>
      </c>
      <c r="K3715" s="14"/>
      <c r="L3715">
        <v>1463334166</v>
      </c>
      <c r="M3715" s="14">
        <f t="shared" ref="M3715:M3778" si="338">(((L3715/60)/60/24)+DATE(1970,1,1))</f>
        <v>42505.738032407404</v>
      </c>
      <c r="N3715" s="10">
        <f t="shared" ref="N3715:N3778" si="339">YEAR(M3715)</f>
        <v>2016</v>
      </c>
      <c r="O3715" t="b">
        <v>0</v>
      </c>
      <c r="P3715">
        <v>19</v>
      </c>
      <c r="Q3715" s="10">
        <f t="shared" si="336"/>
        <v>102</v>
      </c>
      <c r="R3715" s="10">
        <f t="shared" ref="R3715:R3778" si="340">IFERROR(ROUND(E3715/P3715,2),0)</f>
        <v>106.84</v>
      </c>
      <c r="S3715" t="b">
        <v>1</v>
      </c>
      <c r="T3715" t="s">
        <v>8269</v>
      </c>
      <c r="U3715" s="12" t="s">
        <v>8310</v>
      </c>
      <c r="V3715" t="s">
        <v>8311</v>
      </c>
    </row>
    <row r="3716" spans="1:22" ht="60" x14ac:dyDescent="0.25">
      <c r="A3716">
        <v>3714</v>
      </c>
      <c r="B3716" s="3" t="s">
        <v>3711</v>
      </c>
      <c r="C3716" s="9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f t="shared" si="337"/>
        <v>42150.165972222225</v>
      </c>
      <c r="K3716" s="14"/>
      <c r="L3716">
        <v>1429881667</v>
      </c>
      <c r="M3716" s="14">
        <f t="shared" si="338"/>
        <v>42118.556331018524</v>
      </c>
      <c r="N3716" s="10">
        <f t="shared" si="339"/>
        <v>2015</v>
      </c>
      <c r="O3716" t="b">
        <v>0</v>
      </c>
      <c r="P3716">
        <v>97</v>
      </c>
      <c r="Q3716" s="10">
        <f t="shared" si="336"/>
        <v>102</v>
      </c>
      <c r="R3716" s="10">
        <f t="shared" si="340"/>
        <v>105.52</v>
      </c>
      <c r="S3716" t="b">
        <v>1</v>
      </c>
      <c r="T3716" t="s">
        <v>8269</v>
      </c>
      <c r="U3716" s="12" t="s">
        <v>8310</v>
      </c>
      <c r="V3716" t="s">
        <v>8311</v>
      </c>
    </row>
    <row r="3717" spans="1:22" ht="60" x14ac:dyDescent="0.25">
      <c r="A3717">
        <v>3715</v>
      </c>
      <c r="B3717" s="3" t="s">
        <v>3712</v>
      </c>
      <c r="C3717" s="9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f t="shared" si="337"/>
        <v>42094.536111111112</v>
      </c>
      <c r="K3717" s="14"/>
      <c r="L3717">
        <v>1422834819</v>
      </c>
      <c r="M3717" s="14">
        <f t="shared" si="338"/>
        <v>42036.995590277773</v>
      </c>
      <c r="N3717" s="10">
        <f t="shared" si="339"/>
        <v>2015</v>
      </c>
      <c r="O3717" t="b">
        <v>0</v>
      </c>
      <c r="P3717">
        <v>27</v>
      </c>
      <c r="Q3717" s="10">
        <f t="shared" si="336"/>
        <v>103</v>
      </c>
      <c r="R3717" s="10">
        <f t="shared" si="340"/>
        <v>132.96</v>
      </c>
      <c r="S3717" t="b">
        <v>1</v>
      </c>
      <c r="T3717" t="s">
        <v>8269</v>
      </c>
      <c r="U3717" s="12" t="s">
        <v>8310</v>
      </c>
      <c r="V3717" t="s">
        <v>8311</v>
      </c>
    </row>
    <row r="3718" spans="1:22" ht="45" x14ac:dyDescent="0.25">
      <c r="A3718">
        <v>3716</v>
      </c>
      <c r="B3718" s="3" t="s">
        <v>3713</v>
      </c>
      <c r="C3718" s="9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f t="shared" si="337"/>
        <v>42390.887835648144</v>
      </c>
      <c r="K3718" s="14"/>
      <c r="L3718">
        <v>1450819109</v>
      </c>
      <c r="M3718" s="14">
        <f t="shared" si="338"/>
        <v>42360.887835648144</v>
      </c>
      <c r="N3718" s="10">
        <f t="shared" si="339"/>
        <v>2015</v>
      </c>
      <c r="O3718" t="b">
        <v>0</v>
      </c>
      <c r="P3718">
        <v>24</v>
      </c>
      <c r="Q3718" s="10">
        <f t="shared" si="336"/>
        <v>156</v>
      </c>
      <c r="R3718" s="10">
        <f t="shared" si="340"/>
        <v>51.92</v>
      </c>
      <c r="S3718" t="b">
        <v>1</v>
      </c>
      <c r="T3718" t="s">
        <v>8269</v>
      </c>
      <c r="U3718" s="12" t="s">
        <v>8310</v>
      </c>
      <c r="V3718" t="s">
        <v>8311</v>
      </c>
    </row>
    <row r="3719" spans="1:22" ht="45" x14ac:dyDescent="0.25">
      <c r="A3719">
        <v>3717</v>
      </c>
      <c r="B3719" s="3" t="s">
        <v>3714</v>
      </c>
      <c r="C3719" s="9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f t="shared" si="337"/>
        <v>42133.866307870368</v>
      </c>
      <c r="K3719" s="14"/>
      <c r="L3719">
        <v>1428526049</v>
      </c>
      <c r="M3719" s="14">
        <f t="shared" si="338"/>
        <v>42102.866307870368</v>
      </c>
      <c r="N3719" s="10">
        <f t="shared" si="339"/>
        <v>2015</v>
      </c>
      <c r="O3719" t="b">
        <v>0</v>
      </c>
      <c r="P3719">
        <v>13</v>
      </c>
      <c r="Q3719" s="10">
        <f t="shared" si="336"/>
        <v>101</v>
      </c>
      <c r="R3719" s="10">
        <f t="shared" si="340"/>
        <v>310</v>
      </c>
      <c r="S3719" t="b">
        <v>1</v>
      </c>
      <c r="T3719" t="s">
        <v>8269</v>
      </c>
      <c r="U3719" s="12" t="s">
        <v>8310</v>
      </c>
      <c r="V3719" t="s">
        <v>8311</v>
      </c>
    </row>
    <row r="3720" spans="1:22" ht="45" x14ac:dyDescent="0.25">
      <c r="A3720">
        <v>3718</v>
      </c>
      <c r="B3720" s="3" t="s">
        <v>3715</v>
      </c>
      <c r="C3720" s="9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f t="shared" si="337"/>
        <v>42062.716145833328</v>
      </c>
      <c r="K3720" s="14"/>
      <c r="L3720">
        <v>1422465075</v>
      </c>
      <c r="M3720" s="14">
        <f t="shared" si="338"/>
        <v>42032.716145833328</v>
      </c>
      <c r="N3720" s="10">
        <f t="shared" si="339"/>
        <v>2015</v>
      </c>
      <c r="O3720" t="b">
        <v>0</v>
      </c>
      <c r="P3720">
        <v>46</v>
      </c>
      <c r="Q3720" s="10">
        <f t="shared" si="336"/>
        <v>239</v>
      </c>
      <c r="R3720" s="10">
        <f t="shared" si="340"/>
        <v>26.02</v>
      </c>
      <c r="S3720" t="b">
        <v>1</v>
      </c>
      <c r="T3720" t="s">
        <v>8269</v>
      </c>
      <c r="U3720" s="12" t="s">
        <v>8310</v>
      </c>
      <c r="V3720" t="s">
        <v>8311</v>
      </c>
    </row>
    <row r="3721" spans="1:22" ht="30" x14ac:dyDescent="0.25">
      <c r="A3721">
        <v>3719</v>
      </c>
      <c r="B3721" s="3" t="s">
        <v>3716</v>
      </c>
      <c r="C3721" s="9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f t="shared" si="337"/>
        <v>42177.729930555557</v>
      </c>
      <c r="K3721" s="14"/>
      <c r="L3721">
        <v>1432402266</v>
      </c>
      <c r="M3721" s="14">
        <f t="shared" si="338"/>
        <v>42147.729930555557</v>
      </c>
      <c r="N3721" s="10">
        <f t="shared" si="339"/>
        <v>2015</v>
      </c>
      <c r="O3721" t="b">
        <v>0</v>
      </c>
      <c r="P3721">
        <v>4</v>
      </c>
      <c r="Q3721" s="10">
        <f t="shared" si="336"/>
        <v>210</v>
      </c>
      <c r="R3721" s="10">
        <f t="shared" si="340"/>
        <v>105</v>
      </c>
      <c r="S3721" t="b">
        <v>1</v>
      </c>
      <c r="T3721" t="s">
        <v>8269</v>
      </c>
      <c r="U3721" s="12" t="s">
        <v>8310</v>
      </c>
      <c r="V3721" t="s">
        <v>8311</v>
      </c>
    </row>
    <row r="3722" spans="1:22" ht="30" x14ac:dyDescent="0.25">
      <c r="A3722">
        <v>3720</v>
      </c>
      <c r="B3722" s="3" t="s">
        <v>3717</v>
      </c>
      <c r="C3722" s="9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f t="shared" si="337"/>
        <v>42187.993125000001</v>
      </c>
      <c r="K3722" s="14"/>
      <c r="L3722">
        <v>1433980206</v>
      </c>
      <c r="M3722" s="14">
        <f t="shared" si="338"/>
        <v>42165.993125000001</v>
      </c>
      <c r="N3722" s="10">
        <f t="shared" si="339"/>
        <v>2015</v>
      </c>
      <c r="O3722" t="b">
        <v>0</v>
      </c>
      <c r="P3722">
        <v>40</v>
      </c>
      <c r="Q3722" s="10">
        <f t="shared" si="336"/>
        <v>105</v>
      </c>
      <c r="R3722" s="10">
        <f t="shared" si="340"/>
        <v>86.23</v>
      </c>
      <c r="S3722" t="b">
        <v>1</v>
      </c>
      <c r="T3722" t="s">
        <v>8269</v>
      </c>
      <c r="U3722" s="12" t="s">
        <v>8310</v>
      </c>
      <c r="V3722" t="s">
        <v>8311</v>
      </c>
    </row>
    <row r="3723" spans="1:22" ht="60" x14ac:dyDescent="0.25">
      <c r="A3723">
        <v>3721</v>
      </c>
      <c r="B3723" s="3" t="s">
        <v>3718</v>
      </c>
      <c r="C3723" s="9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f t="shared" si="337"/>
        <v>41948.977824074071</v>
      </c>
      <c r="K3723" s="14"/>
      <c r="L3723">
        <v>1413412084</v>
      </c>
      <c r="M3723" s="14">
        <f t="shared" si="338"/>
        <v>41927.936157407406</v>
      </c>
      <c r="N3723" s="10">
        <f t="shared" si="339"/>
        <v>2014</v>
      </c>
      <c r="O3723" t="b">
        <v>0</v>
      </c>
      <c r="P3723">
        <v>44</v>
      </c>
      <c r="Q3723" s="10">
        <f t="shared" si="336"/>
        <v>101</v>
      </c>
      <c r="R3723" s="10">
        <f t="shared" si="340"/>
        <v>114.55</v>
      </c>
      <c r="S3723" t="b">
        <v>1</v>
      </c>
      <c r="T3723" t="s">
        <v>8269</v>
      </c>
      <c r="U3723" s="12" t="s">
        <v>8310</v>
      </c>
      <c r="V3723" t="s">
        <v>8311</v>
      </c>
    </row>
    <row r="3724" spans="1:22" ht="60" x14ac:dyDescent="0.25">
      <c r="A3724">
        <v>3722</v>
      </c>
      <c r="B3724" s="3" t="s">
        <v>3719</v>
      </c>
      <c r="C3724" s="9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f t="shared" si="337"/>
        <v>42411.957638888889</v>
      </c>
      <c r="K3724" s="14"/>
      <c r="L3724">
        <v>1452614847</v>
      </c>
      <c r="M3724" s="14">
        <f t="shared" si="338"/>
        <v>42381.671840277777</v>
      </c>
      <c r="N3724" s="10">
        <f t="shared" si="339"/>
        <v>2016</v>
      </c>
      <c r="O3724" t="b">
        <v>0</v>
      </c>
      <c r="P3724">
        <v>35</v>
      </c>
      <c r="Q3724" s="10">
        <f t="shared" si="336"/>
        <v>111</v>
      </c>
      <c r="R3724" s="10">
        <f t="shared" si="340"/>
        <v>47.66</v>
      </c>
      <c r="S3724" t="b">
        <v>1</v>
      </c>
      <c r="T3724" t="s">
        <v>8269</v>
      </c>
      <c r="U3724" s="12" t="s">
        <v>8310</v>
      </c>
      <c r="V3724" t="s">
        <v>8311</v>
      </c>
    </row>
    <row r="3725" spans="1:22" ht="30" x14ac:dyDescent="0.25">
      <c r="A3725">
        <v>3723</v>
      </c>
      <c r="B3725" s="3" t="s">
        <v>3720</v>
      </c>
      <c r="C3725" s="9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f t="shared" si="337"/>
        <v>41973.794699074075</v>
      </c>
      <c r="K3725" s="14"/>
      <c r="L3725">
        <v>1414778662</v>
      </c>
      <c r="M3725" s="14">
        <f t="shared" si="338"/>
        <v>41943.753032407411</v>
      </c>
      <c r="N3725" s="10">
        <f t="shared" si="339"/>
        <v>2014</v>
      </c>
      <c r="O3725" t="b">
        <v>0</v>
      </c>
      <c r="P3725">
        <v>63</v>
      </c>
      <c r="Q3725" s="10">
        <f t="shared" si="336"/>
        <v>102</v>
      </c>
      <c r="R3725" s="10">
        <f t="shared" si="340"/>
        <v>72.89</v>
      </c>
      <c r="S3725" t="b">
        <v>1</v>
      </c>
      <c r="T3725" t="s">
        <v>8269</v>
      </c>
      <c r="U3725" s="12" t="s">
        <v>8310</v>
      </c>
      <c r="V3725" t="s">
        <v>8311</v>
      </c>
    </row>
    <row r="3726" spans="1:22" ht="60" x14ac:dyDescent="0.25">
      <c r="A3726">
        <v>3724</v>
      </c>
      <c r="B3726" s="3" t="s">
        <v>3721</v>
      </c>
      <c r="C3726" s="9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f t="shared" si="337"/>
        <v>42494.958333333328</v>
      </c>
      <c r="K3726" s="14"/>
      <c r="L3726">
        <v>1459856860</v>
      </c>
      <c r="M3726" s="14">
        <f t="shared" si="338"/>
        <v>42465.491435185191</v>
      </c>
      <c r="N3726" s="10">
        <f t="shared" si="339"/>
        <v>2016</v>
      </c>
      <c r="O3726" t="b">
        <v>0</v>
      </c>
      <c r="P3726">
        <v>89</v>
      </c>
      <c r="Q3726" s="10">
        <f t="shared" si="336"/>
        <v>103</v>
      </c>
      <c r="R3726" s="10">
        <f t="shared" si="340"/>
        <v>49.55</v>
      </c>
      <c r="S3726" t="b">
        <v>1</v>
      </c>
      <c r="T3726" t="s">
        <v>8269</v>
      </c>
      <c r="U3726" s="12" t="s">
        <v>8310</v>
      </c>
      <c r="V3726" t="s">
        <v>8311</v>
      </c>
    </row>
    <row r="3727" spans="1:22" ht="60" x14ac:dyDescent="0.25">
      <c r="A3727">
        <v>3725</v>
      </c>
      <c r="B3727" s="3" t="s">
        <v>3722</v>
      </c>
      <c r="C3727" s="9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f t="shared" si="337"/>
        <v>42418.895833333328</v>
      </c>
      <c r="K3727" s="14"/>
      <c r="L3727">
        <v>1454366467</v>
      </c>
      <c r="M3727" s="14">
        <f t="shared" si="338"/>
        <v>42401.945219907408</v>
      </c>
      <c r="N3727" s="10">
        <f t="shared" si="339"/>
        <v>2016</v>
      </c>
      <c r="O3727" t="b">
        <v>0</v>
      </c>
      <c r="P3727">
        <v>15</v>
      </c>
      <c r="Q3727" s="10">
        <f t="shared" si="336"/>
        <v>127</v>
      </c>
      <c r="R3727" s="10">
        <f t="shared" si="340"/>
        <v>25.4</v>
      </c>
      <c r="S3727" t="b">
        <v>1</v>
      </c>
      <c r="T3727" t="s">
        <v>8269</v>
      </c>
      <c r="U3727" s="12" t="s">
        <v>8310</v>
      </c>
      <c r="V3727" t="s">
        <v>8311</v>
      </c>
    </row>
    <row r="3728" spans="1:22" ht="45" x14ac:dyDescent="0.25">
      <c r="A3728">
        <v>3726</v>
      </c>
      <c r="B3728" s="3" t="s">
        <v>3723</v>
      </c>
      <c r="C3728" s="9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f t="shared" si="337"/>
        <v>42489.875</v>
      </c>
      <c r="K3728" s="14"/>
      <c r="L3728">
        <v>1459567371</v>
      </c>
      <c r="M3728" s="14">
        <f t="shared" si="338"/>
        <v>42462.140868055561</v>
      </c>
      <c r="N3728" s="10">
        <f t="shared" si="339"/>
        <v>2016</v>
      </c>
      <c r="O3728" t="b">
        <v>0</v>
      </c>
      <c r="P3728">
        <v>46</v>
      </c>
      <c r="Q3728" s="10">
        <f t="shared" si="336"/>
        <v>339</v>
      </c>
      <c r="R3728" s="10">
        <f t="shared" si="340"/>
        <v>62.59</v>
      </c>
      <c r="S3728" t="b">
        <v>1</v>
      </c>
      <c r="T3728" t="s">
        <v>8269</v>
      </c>
      <c r="U3728" s="12" t="s">
        <v>8310</v>
      </c>
      <c r="V3728" t="s">
        <v>8311</v>
      </c>
    </row>
    <row r="3729" spans="1:22" ht="45" x14ac:dyDescent="0.25">
      <c r="A3729">
        <v>3727</v>
      </c>
      <c r="B3729" s="3" t="s">
        <v>3724</v>
      </c>
      <c r="C3729" s="9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f t="shared" si="337"/>
        <v>42663.204861111109</v>
      </c>
      <c r="K3729" s="14"/>
      <c r="L3729">
        <v>1474273294</v>
      </c>
      <c r="M3729" s="14">
        <f t="shared" si="338"/>
        <v>42632.348310185189</v>
      </c>
      <c r="N3729" s="10">
        <f t="shared" si="339"/>
        <v>2016</v>
      </c>
      <c r="O3729" t="b">
        <v>0</v>
      </c>
      <c r="P3729">
        <v>33</v>
      </c>
      <c r="Q3729" s="10">
        <f t="shared" si="336"/>
        <v>101</v>
      </c>
      <c r="R3729" s="10">
        <f t="shared" si="340"/>
        <v>61.06</v>
      </c>
      <c r="S3729" t="b">
        <v>1</v>
      </c>
      <c r="T3729" t="s">
        <v>8269</v>
      </c>
      <c r="U3729" s="12" t="s">
        <v>8310</v>
      </c>
      <c r="V3729" t="s">
        <v>8311</v>
      </c>
    </row>
    <row r="3730" spans="1:22" ht="45" x14ac:dyDescent="0.25">
      <c r="A3730">
        <v>3728</v>
      </c>
      <c r="B3730" s="3" t="s">
        <v>3725</v>
      </c>
      <c r="C3730" s="9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f t="shared" si="337"/>
        <v>42235.171018518522</v>
      </c>
      <c r="K3730" s="14"/>
      <c r="L3730">
        <v>1437365176</v>
      </c>
      <c r="M3730" s="14">
        <f t="shared" si="338"/>
        <v>42205.171018518522</v>
      </c>
      <c r="N3730" s="10">
        <f t="shared" si="339"/>
        <v>2015</v>
      </c>
      <c r="O3730" t="b">
        <v>0</v>
      </c>
      <c r="P3730">
        <v>31</v>
      </c>
      <c r="Q3730" s="10">
        <f t="shared" si="336"/>
        <v>9</v>
      </c>
      <c r="R3730" s="10">
        <f t="shared" si="340"/>
        <v>60.06</v>
      </c>
      <c r="S3730" t="b">
        <v>0</v>
      </c>
      <c r="T3730" t="s">
        <v>8269</v>
      </c>
      <c r="U3730" s="12" t="s">
        <v>8310</v>
      </c>
      <c r="V3730" t="s">
        <v>8311</v>
      </c>
    </row>
    <row r="3731" spans="1:22" ht="60" x14ac:dyDescent="0.25">
      <c r="A3731">
        <v>3729</v>
      </c>
      <c r="B3731" s="3" t="s">
        <v>3726</v>
      </c>
      <c r="C3731" s="9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f t="shared" si="337"/>
        <v>42086.16333333333</v>
      </c>
      <c r="K3731" s="14"/>
      <c r="L3731">
        <v>1423198512</v>
      </c>
      <c r="M3731" s="14">
        <f t="shared" si="338"/>
        <v>42041.205000000002</v>
      </c>
      <c r="N3731" s="10">
        <f t="shared" si="339"/>
        <v>2015</v>
      </c>
      <c r="O3731" t="b">
        <v>0</v>
      </c>
      <c r="P3731">
        <v>5</v>
      </c>
      <c r="Q3731" s="10">
        <f t="shared" si="336"/>
        <v>7</v>
      </c>
      <c r="R3731" s="10">
        <f t="shared" si="340"/>
        <v>72.400000000000006</v>
      </c>
      <c r="S3731" t="b">
        <v>0</v>
      </c>
      <c r="T3731" t="s">
        <v>8269</v>
      </c>
      <c r="U3731" s="12" t="s">
        <v>8310</v>
      </c>
      <c r="V3731" t="s">
        <v>8311</v>
      </c>
    </row>
    <row r="3732" spans="1:22" ht="45" x14ac:dyDescent="0.25">
      <c r="A3732">
        <v>3730</v>
      </c>
      <c r="B3732" s="3" t="s">
        <v>3727</v>
      </c>
      <c r="C3732" s="9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f t="shared" si="337"/>
        <v>42233.677766203706</v>
      </c>
      <c r="K3732" s="14"/>
      <c r="L3732">
        <v>1437236159</v>
      </c>
      <c r="M3732" s="14">
        <f t="shared" si="338"/>
        <v>42203.677766203706</v>
      </c>
      <c r="N3732" s="10">
        <f t="shared" si="339"/>
        <v>2015</v>
      </c>
      <c r="O3732" t="b">
        <v>0</v>
      </c>
      <c r="P3732">
        <v>1</v>
      </c>
      <c r="Q3732" s="10">
        <f t="shared" si="336"/>
        <v>10</v>
      </c>
      <c r="R3732" s="10">
        <f t="shared" si="340"/>
        <v>100</v>
      </c>
      <c r="S3732" t="b">
        <v>0</v>
      </c>
      <c r="T3732" t="s">
        <v>8269</v>
      </c>
      <c r="U3732" s="12" t="s">
        <v>8310</v>
      </c>
      <c r="V3732" t="s">
        <v>8311</v>
      </c>
    </row>
    <row r="3733" spans="1:22" ht="60" x14ac:dyDescent="0.25">
      <c r="A3733">
        <v>3731</v>
      </c>
      <c r="B3733" s="3" t="s">
        <v>3728</v>
      </c>
      <c r="C3733" s="9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f t="shared" si="337"/>
        <v>42014.140972222223</v>
      </c>
      <c r="K3733" s="14"/>
      <c r="L3733">
        <v>1418234646</v>
      </c>
      <c r="M3733" s="14">
        <f t="shared" si="338"/>
        <v>41983.752847222218</v>
      </c>
      <c r="N3733" s="10">
        <f t="shared" si="339"/>
        <v>2014</v>
      </c>
      <c r="O3733" t="b">
        <v>0</v>
      </c>
      <c r="P3733">
        <v>12</v>
      </c>
      <c r="Q3733" s="10">
        <f t="shared" si="336"/>
        <v>11</v>
      </c>
      <c r="R3733" s="10">
        <f t="shared" si="340"/>
        <v>51.67</v>
      </c>
      <c r="S3733" t="b">
        <v>0</v>
      </c>
      <c r="T3733" t="s">
        <v>8269</v>
      </c>
      <c r="U3733" s="12" t="s">
        <v>8310</v>
      </c>
      <c r="V3733" t="s">
        <v>8311</v>
      </c>
    </row>
    <row r="3734" spans="1:22" ht="45" x14ac:dyDescent="0.25">
      <c r="A3734">
        <v>3732</v>
      </c>
      <c r="B3734" s="3" t="s">
        <v>3729</v>
      </c>
      <c r="C3734" s="9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f t="shared" si="337"/>
        <v>42028.5</v>
      </c>
      <c r="K3734" s="14"/>
      <c r="L3734">
        <v>1416932133</v>
      </c>
      <c r="M3734" s="14">
        <f t="shared" si="338"/>
        <v>41968.677465277782</v>
      </c>
      <c r="N3734" s="10">
        <f t="shared" si="339"/>
        <v>2014</v>
      </c>
      <c r="O3734" t="b">
        <v>0</v>
      </c>
      <c r="P3734">
        <v>4</v>
      </c>
      <c r="Q3734" s="10">
        <f t="shared" si="336"/>
        <v>15</v>
      </c>
      <c r="R3734" s="10">
        <f t="shared" si="340"/>
        <v>32.75</v>
      </c>
      <c r="S3734" t="b">
        <v>0</v>
      </c>
      <c r="T3734" t="s">
        <v>8269</v>
      </c>
      <c r="U3734" s="12" t="s">
        <v>8310</v>
      </c>
      <c r="V3734" t="s">
        <v>8311</v>
      </c>
    </row>
    <row r="3735" spans="1:22" ht="45" x14ac:dyDescent="0.25">
      <c r="A3735">
        <v>3733</v>
      </c>
      <c r="B3735" s="3" t="s">
        <v>3730</v>
      </c>
      <c r="C3735" s="9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f t="shared" si="337"/>
        <v>42112.9375</v>
      </c>
      <c r="K3735" s="14"/>
      <c r="L3735">
        <v>1428539708</v>
      </c>
      <c r="M3735" s="14">
        <f t="shared" si="338"/>
        <v>42103.024398148147</v>
      </c>
      <c r="N3735" s="10">
        <f t="shared" si="339"/>
        <v>2015</v>
      </c>
      <c r="O3735" t="b">
        <v>0</v>
      </c>
      <c r="P3735">
        <v>0</v>
      </c>
      <c r="Q3735" s="10">
        <f t="shared" si="336"/>
        <v>0</v>
      </c>
      <c r="R3735" s="10">
        <f t="shared" si="340"/>
        <v>0</v>
      </c>
      <c r="S3735" t="b">
        <v>0</v>
      </c>
      <c r="T3735" t="s">
        <v>8269</v>
      </c>
      <c r="U3735" s="12" t="s">
        <v>8310</v>
      </c>
      <c r="V3735" t="s">
        <v>8311</v>
      </c>
    </row>
    <row r="3736" spans="1:22" ht="60" x14ac:dyDescent="0.25">
      <c r="A3736">
        <v>3734</v>
      </c>
      <c r="B3736" s="3" t="s">
        <v>3731</v>
      </c>
      <c r="C3736" s="9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f t="shared" si="337"/>
        <v>42149.901574074072</v>
      </c>
      <c r="K3736" s="14"/>
      <c r="L3736">
        <v>1427405896</v>
      </c>
      <c r="M3736" s="14">
        <f t="shared" si="338"/>
        <v>42089.901574074072</v>
      </c>
      <c r="N3736" s="10">
        <f t="shared" si="339"/>
        <v>2015</v>
      </c>
      <c r="O3736" t="b">
        <v>0</v>
      </c>
      <c r="P3736">
        <v>7</v>
      </c>
      <c r="Q3736" s="10">
        <f t="shared" si="336"/>
        <v>28</v>
      </c>
      <c r="R3736" s="10">
        <f t="shared" si="340"/>
        <v>61</v>
      </c>
      <c r="S3736" t="b">
        <v>0</v>
      </c>
      <c r="T3736" t="s">
        <v>8269</v>
      </c>
      <c r="U3736" s="12" t="s">
        <v>8310</v>
      </c>
      <c r="V3736" t="s">
        <v>8311</v>
      </c>
    </row>
    <row r="3737" spans="1:22" ht="30" x14ac:dyDescent="0.25">
      <c r="A3737">
        <v>3735</v>
      </c>
      <c r="B3737" s="3" t="s">
        <v>3732</v>
      </c>
      <c r="C3737" s="9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f t="shared" si="337"/>
        <v>42152.693159722221</v>
      </c>
      <c r="K3737" s="14"/>
      <c r="L3737">
        <v>1430239089</v>
      </c>
      <c r="M3737" s="14">
        <f t="shared" si="338"/>
        <v>42122.693159722221</v>
      </c>
      <c r="N3737" s="10">
        <f t="shared" si="339"/>
        <v>2015</v>
      </c>
      <c r="O3737" t="b">
        <v>0</v>
      </c>
      <c r="P3737">
        <v>2</v>
      </c>
      <c r="Q3737" s="10">
        <f t="shared" si="336"/>
        <v>13</v>
      </c>
      <c r="R3737" s="10">
        <f t="shared" si="340"/>
        <v>10</v>
      </c>
      <c r="S3737" t="b">
        <v>0</v>
      </c>
      <c r="T3737" t="s">
        <v>8269</v>
      </c>
      <c r="U3737" s="12" t="s">
        <v>8310</v>
      </c>
      <c r="V3737" t="s">
        <v>8311</v>
      </c>
    </row>
    <row r="3738" spans="1:22" ht="45" x14ac:dyDescent="0.25">
      <c r="A3738">
        <v>3736</v>
      </c>
      <c r="B3738" s="3" t="s">
        <v>3733</v>
      </c>
      <c r="C3738" s="9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f t="shared" si="337"/>
        <v>42086.75</v>
      </c>
      <c r="K3738" s="14"/>
      <c r="L3738">
        <v>1423847093</v>
      </c>
      <c r="M3738" s="14">
        <f t="shared" si="338"/>
        <v>42048.711724537032</v>
      </c>
      <c r="N3738" s="10">
        <f t="shared" si="339"/>
        <v>2015</v>
      </c>
      <c r="O3738" t="b">
        <v>0</v>
      </c>
      <c r="P3738">
        <v>1</v>
      </c>
      <c r="Q3738" s="10">
        <f t="shared" si="336"/>
        <v>1</v>
      </c>
      <c r="R3738" s="10">
        <f t="shared" si="340"/>
        <v>10</v>
      </c>
      <c r="S3738" t="b">
        <v>0</v>
      </c>
      <c r="T3738" t="s">
        <v>8269</v>
      </c>
      <c r="U3738" s="12" t="s">
        <v>8310</v>
      </c>
      <c r="V3738" t="s">
        <v>8311</v>
      </c>
    </row>
    <row r="3739" spans="1:22" ht="45" x14ac:dyDescent="0.25">
      <c r="A3739">
        <v>3737</v>
      </c>
      <c r="B3739" s="3" t="s">
        <v>3734</v>
      </c>
      <c r="C3739" s="9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f t="shared" si="337"/>
        <v>42320.290972222225</v>
      </c>
      <c r="K3739" s="14"/>
      <c r="L3739">
        <v>1445358903</v>
      </c>
      <c r="M3739" s="14">
        <f t="shared" si="338"/>
        <v>42297.691006944442</v>
      </c>
      <c r="N3739" s="10">
        <f t="shared" si="339"/>
        <v>2015</v>
      </c>
      <c r="O3739" t="b">
        <v>0</v>
      </c>
      <c r="P3739">
        <v>4</v>
      </c>
      <c r="Q3739" s="10">
        <f t="shared" si="336"/>
        <v>21</v>
      </c>
      <c r="R3739" s="10">
        <f t="shared" si="340"/>
        <v>37.5</v>
      </c>
      <c r="S3739" t="b">
        <v>0</v>
      </c>
      <c r="T3739" t="s">
        <v>8269</v>
      </c>
      <c r="U3739" s="12" t="s">
        <v>8310</v>
      </c>
      <c r="V3739" t="s">
        <v>8311</v>
      </c>
    </row>
    <row r="3740" spans="1:22" ht="45" x14ac:dyDescent="0.25">
      <c r="A3740">
        <v>3738</v>
      </c>
      <c r="B3740" s="3" t="s">
        <v>3735</v>
      </c>
      <c r="C3740" s="9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f t="shared" si="337"/>
        <v>41835.916666666664</v>
      </c>
      <c r="K3740" s="14"/>
      <c r="L3740">
        <v>1403562705</v>
      </c>
      <c r="M3740" s="14">
        <f t="shared" si="338"/>
        <v>41813.938715277778</v>
      </c>
      <c r="N3740" s="10">
        <f t="shared" si="339"/>
        <v>2014</v>
      </c>
      <c r="O3740" t="b">
        <v>0</v>
      </c>
      <c r="P3740">
        <v>6</v>
      </c>
      <c r="Q3740" s="10">
        <f t="shared" si="336"/>
        <v>18</v>
      </c>
      <c r="R3740" s="10">
        <f t="shared" si="340"/>
        <v>45</v>
      </c>
      <c r="S3740" t="b">
        <v>0</v>
      </c>
      <c r="T3740" t="s">
        <v>8269</v>
      </c>
      <c r="U3740" s="12" t="s">
        <v>8310</v>
      </c>
      <c r="V3740" t="s">
        <v>8311</v>
      </c>
    </row>
    <row r="3741" spans="1:22" ht="60" x14ac:dyDescent="0.25">
      <c r="A3741">
        <v>3739</v>
      </c>
      <c r="B3741" s="3" t="s">
        <v>3736</v>
      </c>
      <c r="C3741" s="9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f t="shared" si="337"/>
        <v>42568.449861111112</v>
      </c>
      <c r="K3741" s="14"/>
      <c r="L3741">
        <v>1467024468</v>
      </c>
      <c r="M3741" s="14">
        <f t="shared" si="338"/>
        <v>42548.449861111112</v>
      </c>
      <c r="N3741" s="10">
        <f t="shared" si="339"/>
        <v>2016</v>
      </c>
      <c r="O3741" t="b">
        <v>0</v>
      </c>
      <c r="P3741">
        <v>8</v>
      </c>
      <c r="Q3741" s="10">
        <f t="shared" si="336"/>
        <v>20</v>
      </c>
      <c r="R3741" s="10">
        <f t="shared" si="340"/>
        <v>100.63</v>
      </c>
      <c r="S3741" t="b">
        <v>0</v>
      </c>
      <c r="T3741" t="s">
        <v>8269</v>
      </c>
      <c r="U3741" s="12" t="s">
        <v>8310</v>
      </c>
      <c r="V3741" t="s">
        <v>8311</v>
      </c>
    </row>
    <row r="3742" spans="1:22" ht="60" x14ac:dyDescent="0.25">
      <c r="A3742">
        <v>3740</v>
      </c>
      <c r="B3742" s="3" t="s">
        <v>3737</v>
      </c>
      <c r="C3742" s="9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f t="shared" si="337"/>
        <v>41863.079143518517</v>
      </c>
      <c r="K3742" s="14"/>
      <c r="L3742">
        <v>1405217355</v>
      </c>
      <c r="M3742" s="14">
        <f t="shared" si="338"/>
        <v>41833.089756944442</v>
      </c>
      <c r="N3742" s="10">
        <f t="shared" si="339"/>
        <v>2014</v>
      </c>
      <c r="O3742" t="b">
        <v>0</v>
      </c>
      <c r="P3742">
        <v>14</v>
      </c>
      <c r="Q3742" s="10">
        <f t="shared" si="336"/>
        <v>18</v>
      </c>
      <c r="R3742" s="10">
        <f t="shared" si="340"/>
        <v>25.57</v>
      </c>
      <c r="S3742" t="b">
        <v>0</v>
      </c>
      <c r="T3742" t="s">
        <v>8269</v>
      </c>
      <c r="U3742" s="12" t="s">
        <v>8310</v>
      </c>
      <c r="V3742" t="s">
        <v>8311</v>
      </c>
    </row>
    <row r="3743" spans="1:22" ht="45" x14ac:dyDescent="0.25">
      <c r="A3743">
        <v>3741</v>
      </c>
      <c r="B3743" s="3" t="s">
        <v>3738</v>
      </c>
      <c r="C3743" s="9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f t="shared" si="337"/>
        <v>42355.920717592591</v>
      </c>
      <c r="K3743" s="14"/>
      <c r="L3743">
        <v>1447797950</v>
      </c>
      <c r="M3743" s="14">
        <f t="shared" si="338"/>
        <v>42325.920717592591</v>
      </c>
      <c r="N3743" s="10">
        <f t="shared" si="339"/>
        <v>2015</v>
      </c>
      <c r="O3743" t="b">
        <v>0</v>
      </c>
      <c r="P3743">
        <v>0</v>
      </c>
      <c r="Q3743" s="10">
        <f t="shared" si="336"/>
        <v>0</v>
      </c>
      <c r="R3743" s="10">
        <f t="shared" si="340"/>
        <v>0</v>
      </c>
      <c r="S3743" t="b">
        <v>0</v>
      </c>
      <c r="T3743" t="s">
        <v>8269</v>
      </c>
      <c r="U3743" s="12" t="s">
        <v>8310</v>
      </c>
      <c r="V3743" t="s">
        <v>8311</v>
      </c>
    </row>
    <row r="3744" spans="1:22" ht="60" x14ac:dyDescent="0.25">
      <c r="A3744">
        <v>3742</v>
      </c>
      <c r="B3744" s="3" t="s">
        <v>3739</v>
      </c>
      <c r="C3744" s="9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f t="shared" si="337"/>
        <v>41888.214629629627</v>
      </c>
      <c r="K3744" s="14"/>
      <c r="L3744">
        <v>1407388144</v>
      </c>
      <c r="M3744" s="14">
        <f t="shared" si="338"/>
        <v>41858.214629629627</v>
      </c>
      <c r="N3744" s="10">
        <f t="shared" si="339"/>
        <v>2014</v>
      </c>
      <c r="O3744" t="b">
        <v>0</v>
      </c>
      <c r="P3744">
        <v>4</v>
      </c>
      <c r="Q3744" s="10">
        <f t="shared" si="336"/>
        <v>2</v>
      </c>
      <c r="R3744" s="10">
        <f t="shared" si="340"/>
        <v>25</v>
      </c>
      <c r="S3744" t="b">
        <v>0</v>
      </c>
      <c r="T3744" t="s">
        <v>8269</v>
      </c>
      <c r="U3744" s="12" t="s">
        <v>8310</v>
      </c>
      <c r="V3744" t="s">
        <v>8311</v>
      </c>
    </row>
    <row r="3745" spans="1:22" ht="45" x14ac:dyDescent="0.25">
      <c r="A3745">
        <v>3743</v>
      </c>
      <c r="B3745" s="3" t="s">
        <v>3740</v>
      </c>
      <c r="C3745" s="9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f t="shared" si="337"/>
        <v>41823.710231481484</v>
      </c>
      <c r="K3745" s="14"/>
      <c r="L3745">
        <v>1401814964</v>
      </c>
      <c r="M3745" s="14">
        <f t="shared" si="338"/>
        <v>41793.710231481484</v>
      </c>
      <c r="N3745" s="10">
        <f t="shared" si="339"/>
        <v>2014</v>
      </c>
      <c r="O3745" t="b">
        <v>0</v>
      </c>
      <c r="P3745">
        <v>0</v>
      </c>
      <c r="Q3745" s="10">
        <f t="shared" si="336"/>
        <v>0</v>
      </c>
      <c r="R3745" s="10">
        <f t="shared" si="340"/>
        <v>0</v>
      </c>
      <c r="S3745" t="b">
        <v>0</v>
      </c>
      <c r="T3745" t="s">
        <v>8269</v>
      </c>
      <c r="U3745" s="12" t="s">
        <v>8310</v>
      </c>
      <c r="V3745" t="s">
        <v>8311</v>
      </c>
    </row>
    <row r="3746" spans="1:22" ht="60" x14ac:dyDescent="0.25">
      <c r="A3746">
        <v>3744</v>
      </c>
      <c r="B3746" s="3" t="s">
        <v>3741</v>
      </c>
      <c r="C3746" s="9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f t="shared" si="337"/>
        <v>41825.165972222225</v>
      </c>
      <c r="K3746" s="14"/>
      <c r="L3746">
        <v>1401823952</v>
      </c>
      <c r="M3746" s="14">
        <f t="shared" si="338"/>
        <v>41793.814259259263</v>
      </c>
      <c r="N3746" s="10">
        <f t="shared" si="339"/>
        <v>2014</v>
      </c>
      <c r="O3746" t="b">
        <v>0</v>
      </c>
      <c r="P3746">
        <v>0</v>
      </c>
      <c r="Q3746" s="10">
        <f t="shared" si="336"/>
        <v>0</v>
      </c>
      <c r="R3746" s="10">
        <f t="shared" si="340"/>
        <v>0</v>
      </c>
      <c r="S3746" t="b">
        <v>0</v>
      </c>
      <c r="T3746" t="s">
        <v>8269</v>
      </c>
      <c r="U3746" s="12" t="s">
        <v>8310</v>
      </c>
      <c r="V3746" t="s">
        <v>8311</v>
      </c>
    </row>
    <row r="3747" spans="1:22" ht="45" x14ac:dyDescent="0.25">
      <c r="A3747">
        <v>3745</v>
      </c>
      <c r="B3747" s="3" t="s">
        <v>3742</v>
      </c>
      <c r="C3747" s="9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f t="shared" si="337"/>
        <v>41861.697939814818</v>
      </c>
      <c r="K3747" s="14"/>
      <c r="L3747">
        <v>1405097102</v>
      </c>
      <c r="M3747" s="14">
        <f t="shared" si="338"/>
        <v>41831.697939814818</v>
      </c>
      <c r="N3747" s="10">
        <f t="shared" si="339"/>
        <v>2014</v>
      </c>
      <c r="O3747" t="b">
        <v>0</v>
      </c>
      <c r="P3747">
        <v>1</v>
      </c>
      <c r="Q3747" s="10">
        <f t="shared" si="336"/>
        <v>10</v>
      </c>
      <c r="R3747" s="10">
        <f t="shared" si="340"/>
        <v>10</v>
      </c>
      <c r="S3747" t="b">
        <v>0</v>
      </c>
      <c r="T3747" t="s">
        <v>8269</v>
      </c>
      <c r="U3747" s="12" t="s">
        <v>8310</v>
      </c>
      <c r="V3747" t="s">
        <v>8311</v>
      </c>
    </row>
    <row r="3748" spans="1:22" ht="30" x14ac:dyDescent="0.25">
      <c r="A3748">
        <v>3746</v>
      </c>
      <c r="B3748" s="3" t="s">
        <v>3743</v>
      </c>
      <c r="C3748" s="9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f t="shared" si="337"/>
        <v>42651.389340277776</v>
      </c>
      <c r="K3748" s="14"/>
      <c r="L3748">
        <v>1473326439</v>
      </c>
      <c r="M3748" s="14">
        <f t="shared" si="338"/>
        <v>42621.389340277776</v>
      </c>
      <c r="N3748" s="10">
        <f t="shared" si="339"/>
        <v>2016</v>
      </c>
      <c r="O3748" t="b">
        <v>0</v>
      </c>
      <c r="P3748">
        <v>1</v>
      </c>
      <c r="Q3748" s="10">
        <f t="shared" si="336"/>
        <v>2</v>
      </c>
      <c r="R3748" s="10">
        <f t="shared" si="340"/>
        <v>202</v>
      </c>
      <c r="S3748" t="b">
        <v>0</v>
      </c>
      <c r="T3748" t="s">
        <v>8269</v>
      </c>
      <c r="U3748" s="12" t="s">
        <v>8310</v>
      </c>
      <c r="V3748" t="s">
        <v>8311</v>
      </c>
    </row>
    <row r="3749" spans="1:22" ht="30" x14ac:dyDescent="0.25">
      <c r="A3749">
        <v>3747</v>
      </c>
      <c r="B3749" s="3" t="s">
        <v>3744</v>
      </c>
      <c r="C3749" s="9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f t="shared" si="337"/>
        <v>42190.957638888889</v>
      </c>
      <c r="K3749" s="14"/>
      <c r="L3749">
        <v>1433833896</v>
      </c>
      <c r="M3749" s="14">
        <f t="shared" si="338"/>
        <v>42164.299722222218</v>
      </c>
      <c r="N3749" s="10">
        <f t="shared" si="339"/>
        <v>2015</v>
      </c>
      <c r="O3749" t="b">
        <v>0</v>
      </c>
      <c r="P3749">
        <v>1</v>
      </c>
      <c r="Q3749" s="10">
        <f t="shared" si="336"/>
        <v>1</v>
      </c>
      <c r="R3749" s="10">
        <f t="shared" si="340"/>
        <v>25</v>
      </c>
      <c r="S3749" t="b">
        <v>0</v>
      </c>
      <c r="T3749" t="s">
        <v>8269</v>
      </c>
      <c r="U3749" s="12" t="s">
        <v>8310</v>
      </c>
      <c r="V3749" t="s">
        <v>8311</v>
      </c>
    </row>
    <row r="3750" spans="1:22" ht="60" hidden="1" x14ac:dyDescent="0.25">
      <c r="A3750">
        <v>3748</v>
      </c>
      <c r="B3750" s="3" t="s">
        <v>3745</v>
      </c>
      <c r="C3750" s="9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f t="shared" si="337"/>
        <v>42416.249305555553</v>
      </c>
      <c r="K3750" s="14"/>
      <c r="L3750">
        <v>1453827436</v>
      </c>
      <c r="M3750" s="14">
        <f t="shared" si="338"/>
        <v>42395.706435185188</v>
      </c>
      <c r="N3750" s="10">
        <f t="shared" si="339"/>
        <v>2016</v>
      </c>
      <c r="O3750" t="b">
        <v>0</v>
      </c>
      <c r="P3750">
        <v>52</v>
      </c>
      <c r="Q3750" s="10">
        <f t="shared" si="336"/>
        <v>104</v>
      </c>
      <c r="R3750" s="10">
        <f t="shared" si="340"/>
        <v>99.54</v>
      </c>
      <c r="S3750" t="b">
        <v>1</v>
      </c>
      <c r="T3750" t="s">
        <v>8303</v>
      </c>
      <c r="U3750" s="12" t="s">
        <v>8310</v>
      </c>
      <c r="V3750" t="s">
        <v>8313</v>
      </c>
    </row>
    <row r="3751" spans="1:22" ht="45" hidden="1" x14ac:dyDescent="0.25">
      <c r="A3751">
        <v>3749</v>
      </c>
      <c r="B3751" s="3" t="s">
        <v>3746</v>
      </c>
      <c r="C3751" s="9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f t="shared" si="337"/>
        <v>42489.165972222225</v>
      </c>
      <c r="K3751" s="14"/>
      <c r="L3751">
        <v>1459220588</v>
      </c>
      <c r="M3751" s="14">
        <f t="shared" si="338"/>
        <v>42458.127175925925</v>
      </c>
      <c r="N3751" s="10">
        <f t="shared" si="339"/>
        <v>2016</v>
      </c>
      <c r="O3751" t="b">
        <v>0</v>
      </c>
      <c r="P3751">
        <v>7</v>
      </c>
      <c r="Q3751" s="10">
        <f t="shared" si="336"/>
        <v>105</v>
      </c>
      <c r="R3751" s="10">
        <f t="shared" si="340"/>
        <v>75</v>
      </c>
      <c r="S3751" t="b">
        <v>1</v>
      </c>
      <c r="T3751" t="s">
        <v>8303</v>
      </c>
      <c r="U3751" s="12" t="s">
        <v>8310</v>
      </c>
      <c r="V3751" t="s">
        <v>8313</v>
      </c>
    </row>
    <row r="3752" spans="1:22" ht="105" hidden="1" x14ac:dyDescent="0.25">
      <c r="A3752">
        <v>3750</v>
      </c>
      <c r="B3752" s="3" t="s">
        <v>3747</v>
      </c>
      <c r="C3752" s="9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f t="shared" si="337"/>
        <v>42045.332638888889</v>
      </c>
      <c r="K3752" s="14"/>
      <c r="L3752">
        <v>1421105608</v>
      </c>
      <c r="M3752" s="14">
        <f t="shared" si="338"/>
        <v>42016.981574074074</v>
      </c>
      <c r="N3752" s="10">
        <f t="shared" si="339"/>
        <v>2015</v>
      </c>
      <c r="O3752" t="b">
        <v>0</v>
      </c>
      <c r="P3752">
        <v>28</v>
      </c>
      <c r="Q3752" s="10">
        <f t="shared" si="336"/>
        <v>100</v>
      </c>
      <c r="R3752" s="10">
        <f t="shared" si="340"/>
        <v>215.25</v>
      </c>
      <c r="S3752" t="b">
        <v>1</v>
      </c>
      <c r="T3752" t="s">
        <v>8303</v>
      </c>
      <c r="U3752" s="12" t="s">
        <v>8310</v>
      </c>
      <c r="V3752" t="s">
        <v>8313</v>
      </c>
    </row>
    <row r="3753" spans="1:22" ht="45" hidden="1" x14ac:dyDescent="0.25">
      <c r="A3753">
        <v>3751</v>
      </c>
      <c r="B3753" s="3" t="s">
        <v>3748</v>
      </c>
      <c r="C3753" s="9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f t="shared" si="337"/>
        <v>42462.993900462956</v>
      </c>
      <c r="K3753" s="14"/>
      <c r="L3753">
        <v>1454460673</v>
      </c>
      <c r="M3753" s="14">
        <f t="shared" si="338"/>
        <v>42403.035567129627</v>
      </c>
      <c r="N3753" s="10">
        <f t="shared" si="339"/>
        <v>2016</v>
      </c>
      <c r="O3753" t="b">
        <v>0</v>
      </c>
      <c r="P3753">
        <v>11</v>
      </c>
      <c r="Q3753" s="10">
        <f t="shared" si="336"/>
        <v>133</v>
      </c>
      <c r="R3753" s="10">
        <f t="shared" si="340"/>
        <v>120.55</v>
      </c>
      <c r="S3753" t="b">
        <v>1</v>
      </c>
      <c r="T3753" t="s">
        <v>8303</v>
      </c>
      <c r="U3753" s="12" t="s">
        <v>8310</v>
      </c>
      <c r="V3753" t="s">
        <v>8313</v>
      </c>
    </row>
    <row r="3754" spans="1:22" ht="60" hidden="1" x14ac:dyDescent="0.25">
      <c r="A3754">
        <v>3752</v>
      </c>
      <c r="B3754" s="3" t="s">
        <v>3749</v>
      </c>
      <c r="C3754" s="9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f t="shared" si="337"/>
        <v>42659.875</v>
      </c>
      <c r="K3754" s="14"/>
      <c r="L3754">
        <v>1473189335</v>
      </c>
      <c r="M3754" s="14">
        <f t="shared" si="338"/>
        <v>42619.802488425921</v>
      </c>
      <c r="N3754" s="10">
        <f t="shared" si="339"/>
        <v>2016</v>
      </c>
      <c r="O3754" t="b">
        <v>0</v>
      </c>
      <c r="P3754">
        <v>15</v>
      </c>
      <c r="Q3754" s="10">
        <f t="shared" si="336"/>
        <v>113</v>
      </c>
      <c r="R3754" s="10">
        <f t="shared" si="340"/>
        <v>37.67</v>
      </c>
      <c r="S3754" t="b">
        <v>1</v>
      </c>
      <c r="T3754" t="s">
        <v>8303</v>
      </c>
      <c r="U3754" s="12" t="s">
        <v>8310</v>
      </c>
      <c r="V3754" t="s">
        <v>8313</v>
      </c>
    </row>
    <row r="3755" spans="1:22" ht="60" hidden="1" x14ac:dyDescent="0.25">
      <c r="A3755">
        <v>3753</v>
      </c>
      <c r="B3755" s="3" t="s">
        <v>3750</v>
      </c>
      <c r="C3755" s="9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f t="shared" si="337"/>
        <v>42158</v>
      </c>
      <c r="K3755" s="14"/>
      <c r="L3755">
        <v>1430768800</v>
      </c>
      <c r="M3755" s="14">
        <f t="shared" si="338"/>
        <v>42128.824074074073</v>
      </c>
      <c r="N3755" s="10">
        <f t="shared" si="339"/>
        <v>2015</v>
      </c>
      <c r="O3755" t="b">
        <v>0</v>
      </c>
      <c r="P3755">
        <v>30</v>
      </c>
      <c r="Q3755" s="10">
        <f t="shared" si="336"/>
        <v>103</v>
      </c>
      <c r="R3755" s="10">
        <f t="shared" si="340"/>
        <v>172.23</v>
      </c>
      <c r="S3755" t="b">
        <v>1</v>
      </c>
      <c r="T3755" t="s">
        <v>8303</v>
      </c>
      <c r="U3755" s="12" t="s">
        <v>8310</v>
      </c>
      <c r="V3755" t="s">
        <v>8313</v>
      </c>
    </row>
    <row r="3756" spans="1:22" ht="45" hidden="1" x14ac:dyDescent="0.25">
      <c r="A3756">
        <v>3754</v>
      </c>
      <c r="B3756" s="3" t="s">
        <v>3751</v>
      </c>
      <c r="C3756" s="9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f t="shared" si="337"/>
        <v>41846.207638888889</v>
      </c>
      <c r="K3756" s="14"/>
      <c r="L3756">
        <v>1403125737</v>
      </c>
      <c r="M3756" s="14">
        <f t="shared" si="338"/>
        <v>41808.881215277775</v>
      </c>
      <c r="N3756" s="10">
        <f t="shared" si="339"/>
        <v>2014</v>
      </c>
      <c r="O3756" t="b">
        <v>0</v>
      </c>
      <c r="P3756">
        <v>27</v>
      </c>
      <c r="Q3756" s="10">
        <f t="shared" si="336"/>
        <v>120</v>
      </c>
      <c r="R3756" s="10">
        <f t="shared" si="340"/>
        <v>111.11</v>
      </c>
      <c r="S3756" t="b">
        <v>1</v>
      </c>
      <c r="T3756" t="s">
        <v>8303</v>
      </c>
      <c r="U3756" s="12" t="s">
        <v>8310</v>
      </c>
      <c r="V3756" t="s">
        <v>8313</v>
      </c>
    </row>
    <row r="3757" spans="1:22" ht="60" hidden="1" x14ac:dyDescent="0.25">
      <c r="A3757">
        <v>3755</v>
      </c>
      <c r="B3757" s="3" t="s">
        <v>3752</v>
      </c>
      <c r="C3757" s="9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f t="shared" si="337"/>
        <v>42475.866979166662</v>
      </c>
      <c r="K3757" s="14"/>
      <c r="L3757">
        <v>1458161307</v>
      </c>
      <c r="M3757" s="14">
        <f t="shared" si="338"/>
        <v>42445.866979166662</v>
      </c>
      <c r="N3757" s="10">
        <f t="shared" si="339"/>
        <v>2016</v>
      </c>
      <c r="O3757" t="b">
        <v>0</v>
      </c>
      <c r="P3757">
        <v>28</v>
      </c>
      <c r="Q3757" s="10">
        <f t="shared" si="336"/>
        <v>130</v>
      </c>
      <c r="R3757" s="10">
        <f t="shared" si="340"/>
        <v>25.46</v>
      </c>
      <c r="S3757" t="b">
        <v>1</v>
      </c>
      <c r="T3757" t="s">
        <v>8303</v>
      </c>
      <c r="U3757" s="12" t="s">
        <v>8310</v>
      </c>
      <c r="V3757" t="s">
        <v>8313</v>
      </c>
    </row>
    <row r="3758" spans="1:22" ht="60" hidden="1" x14ac:dyDescent="0.25">
      <c r="A3758">
        <v>3756</v>
      </c>
      <c r="B3758" s="3" t="s">
        <v>3753</v>
      </c>
      <c r="C3758" s="9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f t="shared" si="337"/>
        <v>41801.814791666664</v>
      </c>
      <c r="K3758" s="14"/>
      <c r="L3758">
        <v>1399923198</v>
      </c>
      <c r="M3758" s="14">
        <f t="shared" si="338"/>
        <v>41771.814791666664</v>
      </c>
      <c r="N3758" s="10">
        <f t="shared" si="339"/>
        <v>2014</v>
      </c>
      <c r="O3758" t="b">
        <v>0</v>
      </c>
      <c r="P3758">
        <v>17</v>
      </c>
      <c r="Q3758" s="10">
        <f t="shared" si="336"/>
        <v>101</v>
      </c>
      <c r="R3758" s="10">
        <f t="shared" si="340"/>
        <v>267.64999999999998</v>
      </c>
      <c r="S3758" t="b">
        <v>1</v>
      </c>
      <c r="T3758" t="s">
        <v>8303</v>
      </c>
      <c r="U3758" s="12" t="s">
        <v>8310</v>
      </c>
      <c r="V3758" t="s">
        <v>8313</v>
      </c>
    </row>
    <row r="3759" spans="1:22" ht="45" hidden="1" x14ac:dyDescent="0.25">
      <c r="A3759">
        <v>3757</v>
      </c>
      <c r="B3759" s="3" t="s">
        <v>3754</v>
      </c>
      <c r="C3759" s="9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f t="shared" si="337"/>
        <v>41974.850868055553</v>
      </c>
      <c r="K3759" s="14"/>
      <c r="L3759">
        <v>1415737515</v>
      </c>
      <c r="M3759" s="14">
        <f t="shared" si="338"/>
        <v>41954.850868055553</v>
      </c>
      <c r="N3759" s="10">
        <f t="shared" si="339"/>
        <v>2014</v>
      </c>
      <c r="O3759" t="b">
        <v>0</v>
      </c>
      <c r="P3759">
        <v>50</v>
      </c>
      <c r="Q3759" s="10">
        <f t="shared" si="336"/>
        <v>109</v>
      </c>
      <c r="R3759" s="10">
        <f t="shared" si="340"/>
        <v>75.959999999999994</v>
      </c>
      <c r="S3759" t="b">
        <v>1</v>
      </c>
      <c r="T3759" t="s">
        <v>8303</v>
      </c>
      <c r="U3759" s="12" t="s">
        <v>8310</v>
      </c>
      <c r="V3759" t="s">
        <v>8313</v>
      </c>
    </row>
    <row r="3760" spans="1:22" ht="30" hidden="1" x14ac:dyDescent="0.25">
      <c r="A3760">
        <v>3758</v>
      </c>
      <c r="B3760" s="3" t="s">
        <v>3755</v>
      </c>
      <c r="C3760" s="9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f t="shared" si="337"/>
        <v>41778.208333333336</v>
      </c>
      <c r="K3760" s="14"/>
      <c r="L3760">
        <v>1397819938</v>
      </c>
      <c r="M3760" s="14">
        <f t="shared" si="338"/>
        <v>41747.471504629626</v>
      </c>
      <c r="N3760" s="10">
        <f t="shared" si="339"/>
        <v>2014</v>
      </c>
      <c r="O3760" t="b">
        <v>0</v>
      </c>
      <c r="P3760">
        <v>26</v>
      </c>
      <c r="Q3760" s="10">
        <f t="shared" si="336"/>
        <v>102</v>
      </c>
      <c r="R3760" s="10">
        <f t="shared" si="340"/>
        <v>59.04</v>
      </c>
      <c r="S3760" t="b">
        <v>1</v>
      </c>
      <c r="T3760" t="s">
        <v>8303</v>
      </c>
      <c r="U3760" s="12" t="s">
        <v>8310</v>
      </c>
      <c r="V3760" t="s">
        <v>8313</v>
      </c>
    </row>
    <row r="3761" spans="1:22" ht="30" hidden="1" x14ac:dyDescent="0.25">
      <c r="A3761">
        <v>3759</v>
      </c>
      <c r="B3761" s="3" t="s">
        <v>3756</v>
      </c>
      <c r="C3761" s="9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f t="shared" si="337"/>
        <v>42242.108252314814</v>
      </c>
      <c r="K3761" s="14"/>
      <c r="L3761">
        <v>1435372553</v>
      </c>
      <c r="M3761" s="14">
        <f t="shared" si="338"/>
        <v>42182.108252314814</v>
      </c>
      <c r="N3761" s="10">
        <f t="shared" si="339"/>
        <v>2015</v>
      </c>
      <c r="O3761" t="b">
        <v>0</v>
      </c>
      <c r="P3761">
        <v>88</v>
      </c>
      <c r="Q3761" s="10">
        <f t="shared" si="336"/>
        <v>110</v>
      </c>
      <c r="R3761" s="10">
        <f t="shared" si="340"/>
        <v>50.11</v>
      </c>
      <c r="S3761" t="b">
        <v>1</v>
      </c>
      <c r="T3761" t="s">
        <v>8303</v>
      </c>
      <c r="U3761" s="12" t="s">
        <v>8310</v>
      </c>
      <c r="V3761" t="s">
        <v>8313</v>
      </c>
    </row>
    <row r="3762" spans="1:22" ht="60" hidden="1" x14ac:dyDescent="0.25">
      <c r="A3762">
        <v>3760</v>
      </c>
      <c r="B3762" s="3" t="s">
        <v>3757</v>
      </c>
      <c r="C3762" s="9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f t="shared" si="337"/>
        <v>41764.525300925925</v>
      </c>
      <c r="K3762" s="14"/>
      <c r="L3762">
        <v>1397133386</v>
      </c>
      <c r="M3762" s="14">
        <f t="shared" si="338"/>
        <v>41739.525300925925</v>
      </c>
      <c r="N3762" s="10">
        <f t="shared" si="339"/>
        <v>2014</v>
      </c>
      <c r="O3762" t="b">
        <v>0</v>
      </c>
      <c r="P3762">
        <v>91</v>
      </c>
      <c r="Q3762" s="10">
        <f t="shared" si="336"/>
        <v>101</v>
      </c>
      <c r="R3762" s="10">
        <f t="shared" si="340"/>
        <v>55.5</v>
      </c>
      <c r="S3762" t="b">
        <v>1</v>
      </c>
      <c r="T3762" t="s">
        <v>8303</v>
      </c>
      <c r="U3762" s="12" t="s">
        <v>8310</v>
      </c>
      <c r="V3762" t="s">
        <v>8313</v>
      </c>
    </row>
    <row r="3763" spans="1:22" ht="60" hidden="1" x14ac:dyDescent="0.25">
      <c r="A3763">
        <v>3761</v>
      </c>
      <c r="B3763" s="3" t="s">
        <v>3758</v>
      </c>
      <c r="C3763" s="9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f t="shared" si="337"/>
        <v>42226.958333333328</v>
      </c>
      <c r="K3763" s="14"/>
      <c r="L3763">
        <v>1434625937</v>
      </c>
      <c r="M3763" s="14">
        <f t="shared" si="338"/>
        <v>42173.466863425929</v>
      </c>
      <c r="N3763" s="10">
        <f t="shared" si="339"/>
        <v>2015</v>
      </c>
      <c r="O3763" t="b">
        <v>0</v>
      </c>
      <c r="P3763">
        <v>3</v>
      </c>
      <c r="Q3763" s="10">
        <f t="shared" si="336"/>
        <v>100</v>
      </c>
      <c r="R3763" s="10">
        <f t="shared" si="340"/>
        <v>166.67</v>
      </c>
      <c r="S3763" t="b">
        <v>1</v>
      </c>
      <c r="T3763" t="s">
        <v>8303</v>
      </c>
      <c r="U3763" s="12" t="s">
        <v>8310</v>
      </c>
      <c r="V3763" t="s">
        <v>8313</v>
      </c>
    </row>
    <row r="3764" spans="1:22" ht="45" hidden="1" x14ac:dyDescent="0.25">
      <c r="A3764">
        <v>3762</v>
      </c>
      <c r="B3764" s="3" t="s">
        <v>3759</v>
      </c>
      <c r="C3764" s="9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f t="shared" si="337"/>
        <v>42218.813530092593</v>
      </c>
      <c r="K3764" s="14"/>
      <c r="L3764">
        <v>1436383889</v>
      </c>
      <c r="M3764" s="14">
        <f t="shared" si="338"/>
        <v>42193.813530092593</v>
      </c>
      <c r="N3764" s="10">
        <f t="shared" si="339"/>
        <v>2015</v>
      </c>
      <c r="O3764" t="b">
        <v>0</v>
      </c>
      <c r="P3764">
        <v>28</v>
      </c>
      <c r="Q3764" s="10">
        <f t="shared" si="336"/>
        <v>106</v>
      </c>
      <c r="R3764" s="10">
        <f t="shared" si="340"/>
        <v>47.43</v>
      </c>
      <c r="S3764" t="b">
        <v>1</v>
      </c>
      <c r="T3764" t="s">
        <v>8303</v>
      </c>
      <c r="U3764" s="12" t="s">
        <v>8310</v>
      </c>
      <c r="V3764" t="s">
        <v>8313</v>
      </c>
    </row>
    <row r="3765" spans="1:22" ht="30" hidden="1" x14ac:dyDescent="0.25">
      <c r="A3765">
        <v>3763</v>
      </c>
      <c r="B3765" s="3" t="s">
        <v>3760</v>
      </c>
      <c r="C3765" s="9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f t="shared" si="337"/>
        <v>42095.708634259259</v>
      </c>
      <c r="K3765" s="14"/>
      <c r="L3765">
        <v>1425319226</v>
      </c>
      <c r="M3765" s="14">
        <f t="shared" si="338"/>
        <v>42065.750300925924</v>
      </c>
      <c r="N3765" s="10">
        <f t="shared" si="339"/>
        <v>2015</v>
      </c>
      <c r="O3765" t="b">
        <v>0</v>
      </c>
      <c r="P3765">
        <v>77</v>
      </c>
      <c r="Q3765" s="10">
        <f t="shared" si="336"/>
        <v>100</v>
      </c>
      <c r="R3765" s="10">
        <f t="shared" si="340"/>
        <v>64.94</v>
      </c>
      <c r="S3765" t="b">
        <v>1</v>
      </c>
      <c r="T3765" t="s">
        <v>8303</v>
      </c>
      <c r="U3765" s="12" t="s">
        <v>8310</v>
      </c>
      <c r="V3765" t="s">
        <v>8313</v>
      </c>
    </row>
    <row r="3766" spans="1:22" ht="45" hidden="1" x14ac:dyDescent="0.25">
      <c r="A3766">
        <v>3764</v>
      </c>
      <c r="B3766" s="3" t="s">
        <v>3761</v>
      </c>
      <c r="C3766" s="9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f t="shared" si="337"/>
        <v>42519.024999999994</v>
      </c>
      <c r="K3766" s="14"/>
      <c r="L3766">
        <v>1462824832</v>
      </c>
      <c r="M3766" s="14">
        <f t="shared" si="338"/>
        <v>42499.842962962968</v>
      </c>
      <c r="N3766" s="10">
        <f t="shared" si="339"/>
        <v>2016</v>
      </c>
      <c r="O3766" t="b">
        <v>0</v>
      </c>
      <c r="P3766">
        <v>27</v>
      </c>
      <c r="Q3766" s="10">
        <f t="shared" si="336"/>
        <v>100</v>
      </c>
      <c r="R3766" s="10">
        <f t="shared" si="340"/>
        <v>55.56</v>
      </c>
      <c r="S3766" t="b">
        <v>1</v>
      </c>
      <c r="T3766" t="s">
        <v>8303</v>
      </c>
      <c r="U3766" s="12" t="s">
        <v>8310</v>
      </c>
      <c r="V3766" t="s">
        <v>8313</v>
      </c>
    </row>
    <row r="3767" spans="1:22" ht="60" hidden="1" x14ac:dyDescent="0.25">
      <c r="A3767">
        <v>3765</v>
      </c>
      <c r="B3767" s="3" t="s">
        <v>3762</v>
      </c>
      <c r="C3767" s="9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f t="shared" si="337"/>
        <v>41850.776412037041</v>
      </c>
      <c r="K3767" s="14"/>
      <c r="L3767">
        <v>1404153482</v>
      </c>
      <c r="M3767" s="14">
        <f t="shared" si="338"/>
        <v>41820.776412037041</v>
      </c>
      <c r="N3767" s="10">
        <f t="shared" si="339"/>
        <v>2014</v>
      </c>
      <c r="O3767" t="b">
        <v>0</v>
      </c>
      <c r="P3767">
        <v>107</v>
      </c>
      <c r="Q3767" s="10">
        <f t="shared" si="336"/>
        <v>113</v>
      </c>
      <c r="R3767" s="10">
        <f t="shared" si="340"/>
        <v>74.22</v>
      </c>
      <c r="S3767" t="b">
        <v>1</v>
      </c>
      <c r="T3767" t="s">
        <v>8303</v>
      </c>
      <c r="U3767" s="12" t="s">
        <v>8310</v>
      </c>
      <c r="V3767" t="s">
        <v>8313</v>
      </c>
    </row>
    <row r="3768" spans="1:22" ht="45" hidden="1" x14ac:dyDescent="0.25">
      <c r="A3768">
        <v>3766</v>
      </c>
      <c r="B3768" s="3" t="s">
        <v>3763</v>
      </c>
      <c r="C3768" s="9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f t="shared" si="337"/>
        <v>41823.167187500003</v>
      </c>
      <c r="K3768" s="14"/>
      <c r="L3768">
        <v>1401336045</v>
      </c>
      <c r="M3768" s="14">
        <f t="shared" si="338"/>
        <v>41788.167187500003</v>
      </c>
      <c r="N3768" s="10">
        <f t="shared" si="339"/>
        <v>2014</v>
      </c>
      <c r="O3768" t="b">
        <v>0</v>
      </c>
      <c r="P3768">
        <v>96</v>
      </c>
      <c r="Q3768" s="10">
        <f t="shared" si="336"/>
        <v>103</v>
      </c>
      <c r="R3768" s="10">
        <f t="shared" si="340"/>
        <v>106.93</v>
      </c>
      <c r="S3768" t="b">
        <v>1</v>
      </c>
      <c r="T3768" t="s">
        <v>8303</v>
      </c>
      <c r="U3768" s="12" t="s">
        <v>8310</v>
      </c>
      <c r="V3768" t="s">
        <v>8313</v>
      </c>
    </row>
    <row r="3769" spans="1:22" ht="60" hidden="1" x14ac:dyDescent="0.25">
      <c r="A3769">
        <v>3767</v>
      </c>
      <c r="B3769" s="3" t="s">
        <v>3764</v>
      </c>
      <c r="C3769" s="9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f t="shared" si="337"/>
        <v>42064.207638888889</v>
      </c>
      <c r="K3769" s="14"/>
      <c r="L3769">
        <v>1423960097</v>
      </c>
      <c r="M3769" s="14">
        <f t="shared" si="338"/>
        <v>42050.019641203704</v>
      </c>
      <c r="N3769" s="10">
        <f t="shared" si="339"/>
        <v>2015</v>
      </c>
      <c r="O3769" t="b">
        <v>0</v>
      </c>
      <c r="P3769">
        <v>56</v>
      </c>
      <c r="Q3769" s="10">
        <f t="shared" si="336"/>
        <v>117</v>
      </c>
      <c r="R3769" s="10">
        <f t="shared" si="340"/>
        <v>41.7</v>
      </c>
      <c r="S3769" t="b">
        <v>1</v>
      </c>
      <c r="T3769" t="s">
        <v>8303</v>
      </c>
      <c r="U3769" s="12" t="s">
        <v>8310</v>
      </c>
      <c r="V3769" t="s">
        <v>8313</v>
      </c>
    </row>
    <row r="3770" spans="1:22" ht="60" hidden="1" x14ac:dyDescent="0.25">
      <c r="A3770">
        <v>3768</v>
      </c>
      <c r="B3770" s="3" t="s">
        <v>3765</v>
      </c>
      <c r="C3770" s="9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f t="shared" si="337"/>
        <v>41802.727893518517</v>
      </c>
      <c r="K3770" s="14"/>
      <c r="L3770">
        <v>1400002090</v>
      </c>
      <c r="M3770" s="14">
        <f t="shared" si="338"/>
        <v>41772.727893518517</v>
      </c>
      <c r="N3770" s="10">
        <f t="shared" si="339"/>
        <v>2014</v>
      </c>
      <c r="O3770" t="b">
        <v>0</v>
      </c>
      <c r="P3770">
        <v>58</v>
      </c>
      <c r="Q3770" s="10">
        <f t="shared" si="336"/>
        <v>108</v>
      </c>
      <c r="R3770" s="10">
        <f t="shared" si="340"/>
        <v>74.239999999999995</v>
      </c>
      <c r="S3770" t="b">
        <v>1</v>
      </c>
      <c r="T3770" t="s">
        <v>8303</v>
      </c>
      <c r="U3770" s="12" t="s">
        <v>8310</v>
      </c>
      <c r="V3770" t="s">
        <v>8313</v>
      </c>
    </row>
    <row r="3771" spans="1:22" ht="45" hidden="1" x14ac:dyDescent="0.25">
      <c r="A3771">
        <v>3769</v>
      </c>
      <c r="B3771" s="3" t="s">
        <v>3766</v>
      </c>
      <c r="C3771" s="9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f t="shared" si="337"/>
        <v>42475.598136574074</v>
      </c>
      <c r="K3771" s="14"/>
      <c r="L3771">
        <v>1458138079</v>
      </c>
      <c r="M3771" s="14">
        <f t="shared" si="338"/>
        <v>42445.598136574074</v>
      </c>
      <c r="N3771" s="10">
        <f t="shared" si="339"/>
        <v>2016</v>
      </c>
      <c r="O3771" t="b">
        <v>0</v>
      </c>
      <c r="P3771">
        <v>15</v>
      </c>
      <c r="Q3771" s="10">
        <f t="shared" si="336"/>
        <v>100</v>
      </c>
      <c r="R3771" s="10">
        <f t="shared" si="340"/>
        <v>73.33</v>
      </c>
      <c r="S3771" t="b">
        <v>1</v>
      </c>
      <c r="T3771" t="s">
        <v>8303</v>
      </c>
      <c r="U3771" s="12" t="s">
        <v>8310</v>
      </c>
      <c r="V3771" t="s">
        <v>8313</v>
      </c>
    </row>
    <row r="3772" spans="1:22" ht="60" hidden="1" x14ac:dyDescent="0.25">
      <c r="A3772">
        <v>3770</v>
      </c>
      <c r="B3772" s="3" t="s">
        <v>3767</v>
      </c>
      <c r="C3772" s="9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f t="shared" si="337"/>
        <v>42168.930671296301</v>
      </c>
      <c r="K3772" s="14"/>
      <c r="L3772">
        <v>1431642010</v>
      </c>
      <c r="M3772" s="14">
        <f t="shared" si="338"/>
        <v>42138.930671296301</v>
      </c>
      <c r="N3772" s="10">
        <f t="shared" si="339"/>
        <v>2015</v>
      </c>
      <c r="O3772" t="b">
        <v>0</v>
      </c>
      <c r="P3772">
        <v>20</v>
      </c>
      <c r="Q3772" s="10">
        <f t="shared" si="336"/>
        <v>100</v>
      </c>
      <c r="R3772" s="10">
        <f t="shared" si="340"/>
        <v>100</v>
      </c>
      <c r="S3772" t="b">
        <v>1</v>
      </c>
      <c r="T3772" t="s">
        <v>8303</v>
      </c>
      <c r="U3772" s="12" t="s">
        <v>8310</v>
      </c>
      <c r="V3772" t="s">
        <v>8313</v>
      </c>
    </row>
    <row r="3773" spans="1:22" ht="30" hidden="1" x14ac:dyDescent="0.25">
      <c r="A3773">
        <v>3771</v>
      </c>
      <c r="B3773" s="3" t="s">
        <v>3768</v>
      </c>
      <c r="C3773" s="9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f t="shared" si="337"/>
        <v>42508</v>
      </c>
      <c r="K3773" s="14"/>
      <c r="L3773">
        <v>1462307652</v>
      </c>
      <c r="M3773" s="14">
        <f t="shared" si="338"/>
        <v>42493.857083333336</v>
      </c>
      <c r="N3773" s="10">
        <f t="shared" si="339"/>
        <v>2016</v>
      </c>
      <c r="O3773" t="b">
        <v>0</v>
      </c>
      <c r="P3773">
        <v>38</v>
      </c>
      <c r="Q3773" s="10">
        <f t="shared" si="336"/>
        <v>146</v>
      </c>
      <c r="R3773" s="10">
        <f t="shared" si="340"/>
        <v>38.42</v>
      </c>
      <c r="S3773" t="b">
        <v>1</v>
      </c>
      <c r="T3773" t="s">
        <v>8303</v>
      </c>
      <c r="U3773" s="12" t="s">
        <v>8310</v>
      </c>
      <c r="V3773" t="s">
        <v>8313</v>
      </c>
    </row>
    <row r="3774" spans="1:22" ht="45" hidden="1" x14ac:dyDescent="0.25">
      <c r="A3774">
        <v>3772</v>
      </c>
      <c r="B3774" s="3" t="s">
        <v>3769</v>
      </c>
      <c r="C3774" s="9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f t="shared" si="337"/>
        <v>42703.25</v>
      </c>
      <c r="K3774" s="14"/>
      <c r="L3774">
        <v>1478616506</v>
      </c>
      <c r="M3774" s="14">
        <f t="shared" si="338"/>
        <v>42682.616967592592</v>
      </c>
      <c r="N3774" s="10">
        <f t="shared" si="339"/>
        <v>2016</v>
      </c>
      <c r="O3774" t="b">
        <v>0</v>
      </c>
      <c r="P3774">
        <v>33</v>
      </c>
      <c r="Q3774" s="10">
        <f t="shared" si="336"/>
        <v>110</v>
      </c>
      <c r="R3774" s="10">
        <f t="shared" si="340"/>
        <v>166.97</v>
      </c>
      <c r="S3774" t="b">
        <v>1</v>
      </c>
      <c r="T3774" t="s">
        <v>8303</v>
      </c>
      <c r="U3774" s="12" t="s">
        <v>8310</v>
      </c>
      <c r="V3774" t="s">
        <v>8313</v>
      </c>
    </row>
    <row r="3775" spans="1:22" ht="30" hidden="1" x14ac:dyDescent="0.25">
      <c r="A3775">
        <v>3773</v>
      </c>
      <c r="B3775" s="3" t="s">
        <v>3770</v>
      </c>
      <c r="C3775" s="9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f t="shared" si="337"/>
        <v>42689.088888888888</v>
      </c>
      <c r="K3775" s="14"/>
      <c r="L3775">
        <v>1476317247</v>
      </c>
      <c r="M3775" s="14">
        <f t="shared" si="338"/>
        <v>42656.005173611105</v>
      </c>
      <c r="N3775" s="10">
        <f t="shared" si="339"/>
        <v>2016</v>
      </c>
      <c r="O3775" t="b">
        <v>0</v>
      </c>
      <c r="P3775">
        <v>57</v>
      </c>
      <c r="Q3775" s="10">
        <f t="shared" si="336"/>
        <v>108</v>
      </c>
      <c r="R3775" s="10">
        <f t="shared" si="340"/>
        <v>94.91</v>
      </c>
      <c r="S3775" t="b">
        <v>1</v>
      </c>
      <c r="T3775" t="s">
        <v>8303</v>
      </c>
      <c r="U3775" s="12" t="s">
        <v>8310</v>
      </c>
      <c r="V3775" t="s">
        <v>8313</v>
      </c>
    </row>
    <row r="3776" spans="1:22" ht="60" hidden="1" x14ac:dyDescent="0.25">
      <c r="A3776">
        <v>3774</v>
      </c>
      <c r="B3776" s="3" t="s">
        <v>3771</v>
      </c>
      <c r="C3776" s="9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f t="shared" si="337"/>
        <v>42103.792303240742</v>
      </c>
      <c r="K3776" s="14"/>
      <c r="L3776">
        <v>1427223655</v>
      </c>
      <c r="M3776" s="14">
        <f t="shared" si="338"/>
        <v>42087.792303240742</v>
      </c>
      <c r="N3776" s="10">
        <f t="shared" si="339"/>
        <v>2015</v>
      </c>
      <c r="O3776" t="b">
        <v>0</v>
      </c>
      <c r="P3776">
        <v>25</v>
      </c>
      <c r="Q3776" s="10">
        <f t="shared" si="336"/>
        <v>100</v>
      </c>
      <c r="R3776" s="10">
        <f t="shared" si="340"/>
        <v>100</v>
      </c>
      <c r="S3776" t="b">
        <v>1</v>
      </c>
      <c r="T3776" t="s">
        <v>8303</v>
      </c>
      <c r="U3776" s="12" t="s">
        <v>8310</v>
      </c>
      <c r="V3776" t="s">
        <v>8313</v>
      </c>
    </row>
    <row r="3777" spans="1:22" ht="45" hidden="1" x14ac:dyDescent="0.25">
      <c r="A3777">
        <v>3775</v>
      </c>
      <c r="B3777" s="3" t="s">
        <v>3772</v>
      </c>
      <c r="C3777" s="9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f t="shared" si="337"/>
        <v>42103.166666666672</v>
      </c>
      <c r="K3777" s="14"/>
      <c r="L3777">
        <v>1426199843</v>
      </c>
      <c r="M3777" s="14">
        <f t="shared" si="338"/>
        <v>42075.942627314813</v>
      </c>
      <c r="N3777" s="10">
        <f t="shared" si="339"/>
        <v>2015</v>
      </c>
      <c r="O3777" t="b">
        <v>0</v>
      </c>
      <c r="P3777">
        <v>14</v>
      </c>
      <c r="Q3777" s="10">
        <f t="shared" si="336"/>
        <v>100</v>
      </c>
      <c r="R3777" s="10">
        <f t="shared" si="340"/>
        <v>143.21</v>
      </c>
      <c r="S3777" t="b">
        <v>1</v>
      </c>
      <c r="T3777" t="s">
        <v>8303</v>
      </c>
      <c r="U3777" s="12" t="s">
        <v>8310</v>
      </c>
      <c r="V3777" t="s">
        <v>8313</v>
      </c>
    </row>
    <row r="3778" spans="1:22" ht="60" hidden="1" x14ac:dyDescent="0.25">
      <c r="A3778">
        <v>3776</v>
      </c>
      <c r="B3778" s="3" t="s">
        <v>3773</v>
      </c>
      <c r="C3778" s="9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f t="shared" si="337"/>
        <v>41852.041666666664</v>
      </c>
      <c r="K3778" s="14"/>
      <c r="L3778">
        <v>1403599778</v>
      </c>
      <c r="M3778" s="14">
        <f t="shared" si="338"/>
        <v>41814.367800925924</v>
      </c>
      <c r="N3778" s="10">
        <f t="shared" si="339"/>
        <v>2014</v>
      </c>
      <c r="O3778" t="b">
        <v>0</v>
      </c>
      <c r="P3778">
        <v>94</v>
      </c>
      <c r="Q3778" s="10">
        <f t="shared" ref="Q3778:Q3841" si="341">ROUND(E3778/D3778*100,0)</f>
        <v>107</v>
      </c>
      <c r="R3778" s="10">
        <f t="shared" si="340"/>
        <v>90.82</v>
      </c>
      <c r="S3778" t="b">
        <v>1</v>
      </c>
      <c r="T3778" t="s">
        <v>8303</v>
      </c>
      <c r="U3778" s="12" t="s">
        <v>8310</v>
      </c>
      <c r="V3778" t="s">
        <v>8313</v>
      </c>
    </row>
    <row r="3779" spans="1:22" ht="45" hidden="1" x14ac:dyDescent="0.25">
      <c r="A3779">
        <v>3777</v>
      </c>
      <c r="B3779" s="3" t="s">
        <v>3774</v>
      </c>
      <c r="C3779" s="9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f t="shared" ref="J3779:J3842" si="342">(((I3779/60)/60/24)+DATE(1970,1,1))</f>
        <v>41909.166666666664</v>
      </c>
      <c r="K3779" s="14"/>
      <c r="L3779">
        <v>1409884821</v>
      </c>
      <c r="M3779" s="14">
        <f t="shared" ref="M3779:M3842" si="343">(((L3779/60)/60/24)+DATE(1970,1,1))</f>
        <v>41887.111354166671</v>
      </c>
      <c r="N3779" s="10">
        <f t="shared" ref="N3779:N3842" si="344">YEAR(M3779)</f>
        <v>2014</v>
      </c>
      <c r="O3779" t="b">
        <v>0</v>
      </c>
      <c r="P3779">
        <v>59</v>
      </c>
      <c r="Q3779" s="10">
        <f t="shared" si="341"/>
        <v>143</v>
      </c>
      <c r="R3779" s="10">
        <f t="shared" ref="R3779:R3842" si="345">IFERROR(ROUND(E3779/P3779,2),0)</f>
        <v>48.54</v>
      </c>
      <c r="S3779" t="b">
        <v>1</v>
      </c>
      <c r="T3779" t="s">
        <v>8303</v>
      </c>
      <c r="U3779" s="12" t="s">
        <v>8310</v>
      </c>
      <c r="V3779" t="s">
        <v>8313</v>
      </c>
    </row>
    <row r="3780" spans="1:22" ht="30" hidden="1" x14ac:dyDescent="0.25">
      <c r="A3780">
        <v>3778</v>
      </c>
      <c r="B3780" s="3" t="s">
        <v>3775</v>
      </c>
      <c r="C3780" s="9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f t="shared" si="342"/>
        <v>42049.819212962961</v>
      </c>
      <c r="K3780" s="14"/>
      <c r="L3780">
        <v>1418758780</v>
      </c>
      <c r="M3780" s="14">
        <f t="shared" si="343"/>
        <v>41989.819212962961</v>
      </c>
      <c r="N3780" s="10">
        <f t="shared" si="344"/>
        <v>2014</v>
      </c>
      <c r="O3780" t="b">
        <v>0</v>
      </c>
      <c r="P3780">
        <v>36</v>
      </c>
      <c r="Q3780" s="10">
        <f t="shared" si="341"/>
        <v>105</v>
      </c>
      <c r="R3780" s="10">
        <f t="shared" si="345"/>
        <v>70.03</v>
      </c>
      <c r="S3780" t="b">
        <v>1</v>
      </c>
      <c r="T3780" t="s">
        <v>8303</v>
      </c>
      <c r="U3780" s="12" t="s">
        <v>8310</v>
      </c>
      <c r="V3780" t="s">
        <v>8313</v>
      </c>
    </row>
    <row r="3781" spans="1:22" ht="30" hidden="1" x14ac:dyDescent="0.25">
      <c r="A3781">
        <v>3779</v>
      </c>
      <c r="B3781" s="3" t="s">
        <v>3776</v>
      </c>
      <c r="C3781" s="9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f t="shared" si="342"/>
        <v>42455.693750000006</v>
      </c>
      <c r="K3781" s="14"/>
      <c r="L3781">
        <v>1456421940</v>
      </c>
      <c r="M3781" s="14">
        <f t="shared" si="343"/>
        <v>42425.735416666663</v>
      </c>
      <c r="N3781" s="10">
        <f t="shared" si="344"/>
        <v>2016</v>
      </c>
      <c r="O3781" t="b">
        <v>0</v>
      </c>
      <c r="P3781">
        <v>115</v>
      </c>
      <c r="Q3781" s="10">
        <f t="shared" si="341"/>
        <v>104</v>
      </c>
      <c r="R3781" s="10">
        <f t="shared" si="345"/>
        <v>135.63</v>
      </c>
      <c r="S3781" t="b">
        <v>1</v>
      </c>
      <c r="T3781" t="s">
        <v>8303</v>
      </c>
      <c r="U3781" s="12" t="s">
        <v>8310</v>
      </c>
      <c r="V3781" t="s">
        <v>8313</v>
      </c>
    </row>
    <row r="3782" spans="1:22" ht="45" hidden="1" x14ac:dyDescent="0.25">
      <c r="A3782">
        <v>3780</v>
      </c>
      <c r="B3782" s="3" t="s">
        <v>3777</v>
      </c>
      <c r="C3782" s="9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f t="shared" si="342"/>
        <v>42198.837499999994</v>
      </c>
      <c r="K3782" s="14"/>
      <c r="L3782">
        <v>1433999785</v>
      </c>
      <c r="M3782" s="14">
        <f t="shared" si="343"/>
        <v>42166.219733796301</v>
      </c>
      <c r="N3782" s="10">
        <f t="shared" si="344"/>
        <v>2015</v>
      </c>
      <c r="O3782" t="b">
        <v>0</v>
      </c>
      <c r="P3782">
        <v>30</v>
      </c>
      <c r="Q3782" s="10">
        <f t="shared" si="341"/>
        <v>120</v>
      </c>
      <c r="R3782" s="10">
        <f t="shared" si="345"/>
        <v>100</v>
      </c>
      <c r="S3782" t="b">
        <v>1</v>
      </c>
      <c r="T3782" t="s">
        <v>8303</v>
      </c>
      <c r="U3782" s="12" t="s">
        <v>8310</v>
      </c>
      <c r="V3782" t="s">
        <v>8313</v>
      </c>
    </row>
    <row r="3783" spans="1:22" ht="60" hidden="1" x14ac:dyDescent="0.25">
      <c r="A3783">
        <v>3781</v>
      </c>
      <c r="B3783" s="3" t="s">
        <v>3778</v>
      </c>
      <c r="C3783" s="9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f t="shared" si="342"/>
        <v>41890.882928240739</v>
      </c>
      <c r="K3783" s="14"/>
      <c r="L3783">
        <v>1408050685</v>
      </c>
      <c r="M3783" s="14">
        <f t="shared" si="343"/>
        <v>41865.882928240739</v>
      </c>
      <c r="N3783" s="10">
        <f t="shared" si="344"/>
        <v>2014</v>
      </c>
      <c r="O3783" t="b">
        <v>0</v>
      </c>
      <c r="P3783">
        <v>52</v>
      </c>
      <c r="Q3783" s="10">
        <f t="shared" si="341"/>
        <v>110</v>
      </c>
      <c r="R3783" s="10">
        <f t="shared" si="345"/>
        <v>94.9</v>
      </c>
      <c r="S3783" t="b">
        <v>1</v>
      </c>
      <c r="T3783" t="s">
        <v>8303</v>
      </c>
      <c r="U3783" s="12" t="s">
        <v>8310</v>
      </c>
      <c r="V3783" t="s">
        <v>8313</v>
      </c>
    </row>
    <row r="3784" spans="1:22" ht="60" hidden="1" x14ac:dyDescent="0.25">
      <c r="A3784">
        <v>3782</v>
      </c>
      <c r="B3784" s="3" t="s">
        <v>3779</v>
      </c>
      <c r="C3784" s="9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f t="shared" si="342"/>
        <v>42575.958333333328</v>
      </c>
      <c r="K3784" s="14"/>
      <c r="L3784">
        <v>1466887297</v>
      </c>
      <c r="M3784" s="14">
        <f t="shared" si="343"/>
        <v>42546.862233796302</v>
      </c>
      <c r="N3784" s="10">
        <f t="shared" si="344"/>
        <v>2016</v>
      </c>
      <c r="O3784" t="b">
        <v>0</v>
      </c>
      <c r="P3784">
        <v>27</v>
      </c>
      <c r="Q3784" s="10">
        <f t="shared" si="341"/>
        <v>102</v>
      </c>
      <c r="R3784" s="10">
        <f t="shared" si="345"/>
        <v>75.37</v>
      </c>
      <c r="S3784" t="b">
        <v>1</v>
      </c>
      <c r="T3784" t="s">
        <v>8303</v>
      </c>
      <c r="U3784" s="12" t="s">
        <v>8310</v>
      </c>
      <c r="V3784" t="s">
        <v>8313</v>
      </c>
    </row>
    <row r="3785" spans="1:22" ht="45" hidden="1" x14ac:dyDescent="0.25">
      <c r="A3785">
        <v>3783</v>
      </c>
      <c r="B3785" s="3" t="s">
        <v>3780</v>
      </c>
      <c r="C3785" s="9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f t="shared" si="342"/>
        <v>42444.666666666672</v>
      </c>
      <c r="K3785" s="14"/>
      <c r="L3785">
        <v>1455938520</v>
      </c>
      <c r="M3785" s="14">
        <f t="shared" si="343"/>
        <v>42420.140277777777</v>
      </c>
      <c r="N3785" s="10">
        <f t="shared" si="344"/>
        <v>2016</v>
      </c>
      <c r="O3785" t="b">
        <v>0</v>
      </c>
      <c r="P3785">
        <v>24</v>
      </c>
      <c r="Q3785" s="10">
        <f t="shared" si="341"/>
        <v>129</v>
      </c>
      <c r="R3785" s="10">
        <f t="shared" si="345"/>
        <v>64.459999999999994</v>
      </c>
      <c r="S3785" t="b">
        <v>1</v>
      </c>
      <c r="T3785" t="s">
        <v>8303</v>
      </c>
      <c r="U3785" s="12" t="s">
        <v>8310</v>
      </c>
      <c r="V3785" t="s">
        <v>8313</v>
      </c>
    </row>
    <row r="3786" spans="1:22" ht="60" hidden="1" x14ac:dyDescent="0.25">
      <c r="A3786">
        <v>3784</v>
      </c>
      <c r="B3786" s="3" t="s">
        <v>3781</v>
      </c>
      <c r="C3786" s="9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f t="shared" si="342"/>
        <v>42561.980694444443</v>
      </c>
      <c r="K3786" s="14"/>
      <c r="L3786">
        <v>1465601532</v>
      </c>
      <c r="M3786" s="14">
        <f t="shared" si="343"/>
        <v>42531.980694444443</v>
      </c>
      <c r="N3786" s="10">
        <f t="shared" si="344"/>
        <v>2016</v>
      </c>
      <c r="O3786" t="b">
        <v>0</v>
      </c>
      <c r="P3786">
        <v>10</v>
      </c>
      <c r="Q3786" s="10">
        <f t="shared" si="341"/>
        <v>115</v>
      </c>
      <c r="R3786" s="10">
        <f t="shared" si="345"/>
        <v>115</v>
      </c>
      <c r="S3786" t="b">
        <v>1</v>
      </c>
      <c r="T3786" t="s">
        <v>8303</v>
      </c>
      <c r="U3786" s="12" t="s">
        <v>8310</v>
      </c>
      <c r="V3786" t="s">
        <v>8313</v>
      </c>
    </row>
    <row r="3787" spans="1:22" ht="60" hidden="1" x14ac:dyDescent="0.25">
      <c r="A3787">
        <v>3785</v>
      </c>
      <c r="B3787" s="3" t="s">
        <v>3782</v>
      </c>
      <c r="C3787" s="9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f t="shared" si="342"/>
        <v>42584.418749999997</v>
      </c>
      <c r="K3787" s="14"/>
      <c r="L3787">
        <v>1467040769</v>
      </c>
      <c r="M3787" s="14">
        <f t="shared" si="343"/>
        <v>42548.63853009259</v>
      </c>
      <c r="N3787" s="10">
        <f t="shared" si="344"/>
        <v>2016</v>
      </c>
      <c r="O3787" t="b">
        <v>0</v>
      </c>
      <c r="P3787">
        <v>30</v>
      </c>
      <c r="Q3787" s="10">
        <f t="shared" si="341"/>
        <v>151</v>
      </c>
      <c r="R3787" s="10">
        <f t="shared" si="345"/>
        <v>100.5</v>
      </c>
      <c r="S3787" t="b">
        <v>1</v>
      </c>
      <c r="T3787" t="s">
        <v>8303</v>
      </c>
      <c r="U3787" s="12" t="s">
        <v>8310</v>
      </c>
      <c r="V3787" t="s">
        <v>8313</v>
      </c>
    </row>
    <row r="3788" spans="1:22" ht="45" hidden="1" x14ac:dyDescent="0.25">
      <c r="A3788">
        <v>3786</v>
      </c>
      <c r="B3788" s="3" t="s">
        <v>3783</v>
      </c>
      <c r="C3788" s="9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f t="shared" si="342"/>
        <v>42517.037905092591</v>
      </c>
      <c r="K3788" s="14"/>
      <c r="L3788">
        <v>1461718475</v>
      </c>
      <c r="M3788" s="14">
        <f t="shared" si="343"/>
        <v>42487.037905092591</v>
      </c>
      <c r="N3788" s="10">
        <f t="shared" si="344"/>
        <v>2016</v>
      </c>
      <c r="O3788" t="b">
        <v>0</v>
      </c>
      <c r="P3788">
        <v>71</v>
      </c>
      <c r="Q3788" s="10">
        <f t="shared" si="341"/>
        <v>111</v>
      </c>
      <c r="R3788" s="10">
        <f t="shared" si="345"/>
        <v>93.77</v>
      </c>
      <c r="S3788" t="b">
        <v>1</v>
      </c>
      <c r="T3788" t="s">
        <v>8303</v>
      </c>
      <c r="U3788" s="12" t="s">
        <v>8310</v>
      </c>
      <c r="V3788" t="s">
        <v>8313</v>
      </c>
    </row>
    <row r="3789" spans="1:22" ht="45" hidden="1" x14ac:dyDescent="0.25">
      <c r="A3789">
        <v>3787</v>
      </c>
      <c r="B3789" s="3" t="s">
        <v>3784</v>
      </c>
      <c r="C3789" s="9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f t="shared" si="342"/>
        <v>42196.165972222225</v>
      </c>
      <c r="K3789" s="14"/>
      <c r="L3789">
        <v>1434113406</v>
      </c>
      <c r="M3789" s="14">
        <f t="shared" si="343"/>
        <v>42167.534791666665</v>
      </c>
      <c r="N3789" s="10">
        <f t="shared" si="344"/>
        <v>2015</v>
      </c>
      <c r="O3789" t="b">
        <v>0</v>
      </c>
      <c r="P3789">
        <v>10</v>
      </c>
      <c r="Q3789" s="10">
        <f t="shared" si="341"/>
        <v>100</v>
      </c>
      <c r="R3789" s="10">
        <f t="shared" si="345"/>
        <v>35.1</v>
      </c>
      <c r="S3789" t="b">
        <v>1</v>
      </c>
      <c r="T3789" t="s">
        <v>8303</v>
      </c>
      <c r="U3789" s="12" t="s">
        <v>8310</v>
      </c>
      <c r="V3789" t="s">
        <v>8313</v>
      </c>
    </row>
    <row r="3790" spans="1:22" ht="75" hidden="1" x14ac:dyDescent="0.25">
      <c r="A3790">
        <v>3788</v>
      </c>
      <c r="B3790" s="3" t="s">
        <v>3785</v>
      </c>
      <c r="C3790" s="9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f t="shared" si="342"/>
        <v>42361.679166666669</v>
      </c>
      <c r="K3790" s="14"/>
      <c r="L3790">
        <v>1448469719</v>
      </c>
      <c r="M3790" s="14">
        <f t="shared" si="343"/>
        <v>42333.695821759262</v>
      </c>
      <c r="N3790" s="10">
        <f t="shared" si="344"/>
        <v>2015</v>
      </c>
      <c r="O3790" t="b">
        <v>0</v>
      </c>
      <c r="P3790">
        <v>1</v>
      </c>
      <c r="Q3790" s="10">
        <f t="shared" si="341"/>
        <v>1</v>
      </c>
      <c r="R3790" s="10">
        <f t="shared" si="345"/>
        <v>500</v>
      </c>
      <c r="S3790" t="b">
        <v>0</v>
      </c>
      <c r="T3790" t="s">
        <v>8303</v>
      </c>
      <c r="U3790" s="12" t="s">
        <v>8310</v>
      </c>
      <c r="V3790" t="s">
        <v>8313</v>
      </c>
    </row>
    <row r="3791" spans="1:22" ht="45" hidden="1" x14ac:dyDescent="0.25">
      <c r="A3791">
        <v>3789</v>
      </c>
      <c r="B3791" s="3" t="s">
        <v>3786</v>
      </c>
      <c r="C3791" s="9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f t="shared" si="342"/>
        <v>42170.798819444448</v>
      </c>
      <c r="K3791" s="14"/>
      <c r="L3791">
        <v>1431630618</v>
      </c>
      <c r="M3791" s="14">
        <f t="shared" si="343"/>
        <v>42138.798819444448</v>
      </c>
      <c r="N3791" s="10">
        <f t="shared" si="344"/>
        <v>2015</v>
      </c>
      <c r="O3791" t="b">
        <v>0</v>
      </c>
      <c r="P3791">
        <v>4</v>
      </c>
      <c r="Q3791" s="10">
        <f t="shared" si="341"/>
        <v>3</v>
      </c>
      <c r="R3791" s="10">
        <f t="shared" si="345"/>
        <v>29</v>
      </c>
      <c r="S3791" t="b">
        <v>0</v>
      </c>
      <c r="T3791" t="s">
        <v>8303</v>
      </c>
      <c r="U3791" s="12" t="s">
        <v>8310</v>
      </c>
      <c r="V3791" t="s">
        <v>8313</v>
      </c>
    </row>
    <row r="3792" spans="1:22" ht="60" hidden="1" x14ac:dyDescent="0.25">
      <c r="A3792">
        <v>3790</v>
      </c>
      <c r="B3792" s="3" t="s">
        <v>3787</v>
      </c>
      <c r="C3792" s="9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f t="shared" si="342"/>
        <v>42696.708599537036</v>
      </c>
      <c r="K3792" s="14"/>
      <c r="L3792">
        <v>1477238423</v>
      </c>
      <c r="M3792" s="14">
        <f t="shared" si="343"/>
        <v>42666.666932870372</v>
      </c>
      <c r="N3792" s="10">
        <f t="shared" si="344"/>
        <v>2016</v>
      </c>
      <c r="O3792" t="b">
        <v>0</v>
      </c>
      <c r="P3792">
        <v>0</v>
      </c>
      <c r="Q3792" s="10">
        <f t="shared" si="341"/>
        <v>0</v>
      </c>
      <c r="R3792" s="10">
        <f t="shared" si="345"/>
        <v>0</v>
      </c>
      <c r="S3792" t="b">
        <v>0</v>
      </c>
      <c r="T3792" t="s">
        <v>8303</v>
      </c>
      <c r="U3792" s="12" t="s">
        <v>8310</v>
      </c>
      <c r="V3792" t="s">
        <v>8313</v>
      </c>
    </row>
    <row r="3793" spans="1:22" ht="30" hidden="1" x14ac:dyDescent="0.25">
      <c r="A3793">
        <v>3791</v>
      </c>
      <c r="B3793" s="3" t="s">
        <v>3788</v>
      </c>
      <c r="C3793" s="9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f t="shared" si="342"/>
        <v>41826.692037037035</v>
      </c>
      <c r="K3793" s="14"/>
      <c r="L3793">
        <v>1399480592</v>
      </c>
      <c r="M3793" s="14">
        <f t="shared" si="343"/>
        <v>41766.692037037035</v>
      </c>
      <c r="N3793" s="10">
        <f t="shared" si="344"/>
        <v>2014</v>
      </c>
      <c r="O3793" t="b">
        <v>0</v>
      </c>
      <c r="P3793">
        <v>0</v>
      </c>
      <c r="Q3793" s="10">
        <f t="shared" si="341"/>
        <v>0</v>
      </c>
      <c r="R3793" s="10">
        <f t="shared" si="345"/>
        <v>0</v>
      </c>
      <c r="S3793" t="b">
        <v>0</v>
      </c>
      <c r="T3793" t="s">
        <v>8303</v>
      </c>
      <c r="U3793" s="12" t="s">
        <v>8310</v>
      </c>
      <c r="V3793" t="s">
        <v>8313</v>
      </c>
    </row>
    <row r="3794" spans="1:22" ht="30" hidden="1" x14ac:dyDescent="0.25">
      <c r="A3794">
        <v>3792</v>
      </c>
      <c r="B3794" s="3" t="s">
        <v>3789</v>
      </c>
      <c r="C3794" s="9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f t="shared" si="342"/>
        <v>42200.447013888886</v>
      </c>
      <c r="K3794" s="14"/>
      <c r="L3794">
        <v>1434365022</v>
      </c>
      <c r="M3794" s="14">
        <f t="shared" si="343"/>
        <v>42170.447013888886</v>
      </c>
      <c r="N3794" s="10">
        <f t="shared" si="344"/>
        <v>2015</v>
      </c>
      <c r="O3794" t="b">
        <v>0</v>
      </c>
      <c r="P3794">
        <v>2</v>
      </c>
      <c r="Q3794" s="10">
        <f t="shared" si="341"/>
        <v>0</v>
      </c>
      <c r="R3794" s="10">
        <f t="shared" si="345"/>
        <v>17.5</v>
      </c>
      <c r="S3794" t="b">
        <v>0</v>
      </c>
      <c r="T3794" t="s">
        <v>8303</v>
      </c>
      <c r="U3794" s="12" t="s">
        <v>8310</v>
      </c>
      <c r="V3794" t="s">
        <v>8313</v>
      </c>
    </row>
    <row r="3795" spans="1:22" ht="60" hidden="1" x14ac:dyDescent="0.25">
      <c r="A3795">
        <v>3793</v>
      </c>
      <c r="B3795" s="3" t="s">
        <v>3790</v>
      </c>
      <c r="C3795" s="9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f t="shared" si="342"/>
        <v>41989.938993055555</v>
      </c>
      <c r="K3795" s="14"/>
      <c r="L3795">
        <v>1416954729</v>
      </c>
      <c r="M3795" s="14">
        <f t="shared" si="343"/>
        <v>41968.938993055555</v>
      </c>
      <c r="N3795" s="10">
        <f t="shared" si="344"/>
        <v>2014</v>
      </c>
      <c r="O3795" t="b">
        <v>0</v>
      </c>
      <c r="P3795">
        <v>24</v>
      </c>
      <c r="Q3795" s="10">
        <f t="shared" si="341"/>
        <v>60</v>
      </c>
      <c r="R3795" s="10">
        <f t="shared" si="345"/>
        <v>174</v>
      </c>
      <c r="S3795" t="b">
        <v>0</v>
      </c>
      <c r="T3795" t="s">
        <v>8303</v>
      </c>
      <c r="U3795" s="12" t="s">
        <v>8310</v>
      </c>
      <c r="V3795" t="s">
        <v>8313</v>
      </c>
    </row>
    <row r="3796" spans="1:22" ht="60" hidden="1" x14ac:dyDescent="0.25">
      <c r="A3796">
        <v>3794</v>
      </c>
      <c r="B3796" s="3" t="s">
        <v>3791</v>
      </c>
      <c r="C3796" s="9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f t="shared" si="342"/>
        <v>42162.58048611111</v>
      </c>
      <c r="K3796" s="14"/>
      <c r="L3796">
        <v>1431093354</v>
      </c>
      <c r="M3796" s="14">
        <f t="shared" si="343"/>
        <v>42132.58048611111</v>
      </c>
      <c r="N3796" s="10">
        <f t="shared" si="344"/>
        <v>2015</v>
      </c>
      <c r="O3796" t="b">
        <v>0</v>
      </c>
      <c r="P3796">
        <v>1</v>
      </c>
      <c r="Q3796" s="10">
        <f t="shared" si="341"/>
        <v>1</v>
      </c>
      <c r="R3796" s="10">
        <f t="shared" si="345"/>
        <v>50</v>
      </c>
      <c r="S3796" t="b">
        <v>0</v>
      </c>
      <c r="T3796" t="s">
        <v>8303</v>
      </c>
      <c r="U3796" s="12" t="s">
        <v>8310</v>
      </c>
      <c r="V3796" t="s">
        <v>8313</v>
      </c>
    </row>
    <row r="3797" spans="1:22" ht="45" hidden="1" x14ac:dyDescent="0.25">
      <c r="A3797">
        <v>3795</v>
      </c>
      <c r="B3797" s="3" t="s">
        <v>3792</v>
      </c>
      <c r="C3797" s="9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f t="shared" si="342"/>
        <v>42244.9375</v>
      </c>
      <c r="K3797" s="14"/>
      <c r="L3797">
        <v>1437042490</v>
      </c>
      <c r="M3797" s="14">
        <f t="shared" si="343"/>
        <v>42201.436226851853</v>
      </c>
      <c r="N3797" s="10">
        <f t="shared" si="344"/>
        <v>2015</v>
      </c>
      <c r="O3797" t="b">
        <v>0</v>
      </c>
      <c r="P3797">
        <v>2</v>
      </c>
      <c r="Q3797" s="10">
        <f t="shared" si="341"/>
        <v>2</v>
      </c>
      <c r="R3797" s="10">
        <f t="shared" si="345"/>
        <v>5</v>
      </c>
      <c r="S3797" t="b">
        <v>0</v>
      </c>
      <c r="T3797" t="s">
        <v>8303</v>
      </c>
      <c r="U3797" s="12" t="s">
        <v>8310</v>
      </c>
      <c r="V3797" t="s">
        <v>8313</v>
      </c>
    </row>
    <row r="3798" spans="1:22" ht="60" hidden="1" x14ac:dyDescent="0.25">
      <c r="A3798">
        <v>3796</v>
      </c>
      <c r="B3798" s="3" t="s">
        <v>3793</v>
      </c>
      <c r="C3798" s="9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f t="shared" si="342"/>
        <v>42749.029583333337</v>
      </c>
      <c r="K3798" s="14"/>
      <c r="L3798">
        <v>1479170556</v>
      </c>
      <c r="M3798" s="14">
        <f t="shared" si="343"/>
        <v>42689.029583333337</v>
      </c>
      <c r="N3798" s="10">
        <f t="shared" si="344"/>
        <v>2016</v>
      </c>
      <c r="O3798" t="b">
        <v>0</v>
      </c>
      <c r="P3798">
        <v>1</v>
      </c>
      <c r="Q3798" s="10">
        <f t="shared" si="341"/>
        <v>0</v>
      </c>
      <c r="R3798" s="10">
        <f t="shared" si="345"/>
        <v>1</v>
      </c>
      <c r="S3798" t="b">
        <v>0</v>
      </c>
      <c r="T3798" t="s">
        <v>8303</v>
      </c>
      <c r="U3798" s="12" t="s">
        <v>8310</v>
      </c>
      <c r="V3798" t="s">
        <v>8313</v>
      </c>
    </row>
    <row r="3799" spans="1:22" ht="60" hidden="1" x14ac:dyDescent="0.25">
      <c r="A3799">
        <v>3797</v>
      </c>
      <c r="B3799" s="3" t="s">
        <v>3794</v>
      </c>
      <c r="C3799" s="9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f t="shared" si="342"/>
        <v>42114.881539351853</v>
      </c>
      <c r="K3799" s="14"/>
      <c r="L3799">
        <v>1426972165</v>
      </c>
      <c r="M3799" s="14">
        <f t="shared" si="343"/>
        <v>42084.881539351853</v>
      </c>
      <c r="N3799" s="10">
        <f t="shared" si="344"/>
        <v>2015</v>
      </c>
      <c r="O3799" t="b">
        <v>0</v>
      </c>
      <c r="P3799">
        <v>37</v>
      </c>
      <c r="Q3799" s="10">
        <f t="shared" si="341"/>
        <v>90</v>
      </c>
      <c r="R3799" s="10">
        <f t="shared" si="345"/>
        <v>145.41</v>
      </c>
      <c r="S3799" t="b">
        <v>0</v>
      </c>
      <c r="T3799" t="s">
        <v>8303</v>
      </c>
      <c r="U3799" s="12" t="s">
        <v>8310</v>
      </c>
      <c r="V3799" t="s">
        <v>8313</v>
      </c>
    </row>
    <row r="3800" spans="1:22" ht="60" hidden="1" x14ac:dyDescent="0.25">
      <c r="A3800">
        <v>3798</v>
      </c>
      <c r="B3800" s="3" t="s">
        <v>3795</v>
      </c>
      <c r="C3800" s="9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f t="shared" si="342"/>
        <v>41861.722777777781</v>
      </c>
      <c r="K3800" s="14"/>
      <c r="L3800">
        <v>1405099248</v>
      </c>
      <c r="M3800" s="14">
        <f t="shared" si="343"/>
        <v>41831.722777777781</v>
      </c>
      <c r="N3800" s="10">
        <f t="shared" si="344"/>
        <v>2014</v>
      </c>
      <c r="O3800" t="b">
        <v>0</v>
      </c>
      <c r="P3800">
        <v>5</v>
      </c>
      <c r="Q3800" s="10">
        <f t="shared" si="341"/>
        <v>1</v>
      </c>
      <c r="R3800" s="10">
        <f t="shared" si="345"/>
        <v>205</v>
      </c>
      <c r="S3800" t="b">
        <v>0</v>
      </c>
      <c r="T3800" t="s">
        <v>8303</v>
      </c>
      <c r="U3800" s="12" t="s">
        <v>8310</v>
      </c>
      <c r="V3800" t="s">
        <v>8313</v>
      </c>
    </row>
    <row r="3801" spans="1:22" ht="45" hidden="1" x14ac:dyDescent="0.25">
      <c r="A3801">
        <v>3799</v>
      </c>
      <c r="B3801" s="3" t="s">
        <v>3796</v>
      </c>
      <c r="C3801" s="9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f t="shared" si="342"/>
        <v>42440.93105324074</v>
      </c>
      <c r="K3801" s="14"/>
      <c r="L3801">
        <v>1455142843</v>
      </c>
      <c r="M3801" s="14">
        <f t="shared" si="343"/>
        <v>42410.93105324074</v>
      </c>
      <c r="N3801" s="10">
        <f t="shared" si="344"/>
        <v>2016</v>
      </c>
      <c r="O3801" t="b">
        <v>0</v>
      </c>
      <c r="P3801">
        <v>4</v>
      </c>
      <c r="Q3801" s="10">
        <f t="shared" si="341"/>
        <v>4</v>
      </c>
      <c r="R3801" s="10">
        <f t="shared" si="345"/>
        <v>100.5</v>
      </c>
      <c r="S3801" t="b">
        <v>0</v>
      </c>
      <c r="T3801" t="s">
        <v>8303</v>
      </c>
      <c r="U3801" s="12" t="s">
        <v>8310</v>
      </c>
      <c r="V3801" t="s">
        <v>8313</v>
      </c>
    </row>
    <row r="3802" spans="1:22" ht="60" hidden="1" x14ac:dyDescent="0.25">
      <c r="A3802">
        <v>3800</v>
      </c>
      <c r="B3802" s="3" t="s">
        <v>3797</v>
      </c>
      <c r="C3802" s="9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f t="shared" si="342"/>
        <v>42015.207638888889</v>
      </c>
      <c r="K3802" s="14"/>
      <c r="L3802">
        <v>1418146883</v>
      </c>
      <c r="M3802" s="14">
        <f t="shared" si="343"/>
        <v>41982.737071759257</v>
      </c>
      <c r="N3802" s="10">
        <f t="shared" si="344"/>
        <v>2014</v>
      </c>
      <c r="O3802" t="b">
        <v>0</v>
      </c>
      <c r="P3802">
        <v>16</v>
      </c>
      <c r="Q3802" s="10">
        <f t="shared" si="341"/>
        <v>4</v>
      </c>
      <c r="R3802" s="10">
        <f t="shared" si="345"/>
        <v>55.06</v>
      </c>
      <c r="S3802" t="b">
        <v>0</v>
      </c>
      <c r="T3802" t="s">
        <v>8303</v>
      </c>
      <c r="U3802" s="12" t="s">
        <v>8310</v>
      </c>
      <c r="V3802" t="s">
        <v>8313</v>
      </c>
    </row>
    <row r="3803" spans="1:22" ht="45" hidden="1" x14ac:dyDescent="0.25">
      <c r="A3803">
        <v>3801</v>
      </c>
      <c r="B3803" s="3" t="s">
        <v>3798</v>
      </c>
      <c r="C3803" s="9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f t="shared" si="342"/>
        <v>42006.676111111112</v>
      </c>
      <c r="K3803" s="14"/>
      <c r="L3803">
        <v>1417536816</v>
      </c>
      <c r="M3803" s="14">
        <f t="shared" si="343"/>
        <v>41975.676111111112</v>
      </c>
      <c r="N3803" s="10">
        <f t="shared" si="344"/>
        <v>2014</v>
      </c>
      <c r="O3803" t="b">
        <v>0</v>
      </c>
      <c r="P3803">
        <v>9</v>
      </c>
      <c r="Q3803" s="10">
        <f t="shared" si="341"/>
        <v>9</v>
      </c>
      <c r="R3803" s="10">
        <f t="shared" si="345"/>
        <v>47.33</v>
      </c>
      <c r="S3803" t="b">
        <v>0</v>
      </c>
      <c r="T3803" t="s">
        <v>8303</v>
      </c>
      <c r="U3803" s="12" t="s">
        <v>8310</v>
      </c>
      <c r="V3803" t="s">
        <v>8313</v>
      </c>
    </row>
    <row r="3804" spans="1:22" ht="45" hidden="1" x14ac:dyDescent="0.25">
      <c r="A3804">
        <v>3802</v>
      </c>
      <c r="B3804" s="3" t="s">
        <v>3799</v>
      </c>
      <c r="C3804" s="9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f t="shared" si="342"/>
        <v>42299.126226851848</v>
      </c>
      <c r="K3804" s="14"/>
      <c r="L3804">
        <v>1442890906</v>
      </c>
      <c r="M3804" s="14">
        <f t="shared" si="343"/>
        <v>42269.126226851848</v>
      </c>
      <c r="N3804" s="10">
        <f t="shared" si="344"/>
        <v>2015</v>
      </c>
      <c r="O3804" t="b">
        <v>0</v>
      </c>
      <c r="P3804">
        <v>0</v>
      </c>
      <c r="Q3804" s="10">
        <f t="shared" si="341"/>
        <v>0</v>
      </c>
      <c r="R3804" s="10">
        <f t="shared" si="345"/>
        <v>0</v>
      </c>
      <c r="S3804" t="b">
        <v>0</v>
      </c>
      <c r="T3804" t="s">
        <v>8303</v>
      </c>
      <c r="U3804" s="12" t="s">
        <v>8310</v>
      </c>
      <c r="V3804" t="s">
        <v>8313</v>
      </c>
    </row>
    <row r="3805" spans="1:22" ht="30" hidden="1" x14ac:dyDescent="0.25">
      <c r="A3805">
        <v>3803</v>
      </c>
      <c r="B3805" s="3" t="s">
        <v>3800</v>
      </c>
      <c r="C3805" s="9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f t="shared" si="342"/>
        <v>42433.971851851849</v>
      </c>
      <c r="K3805" s="14"/>
      <c r="L3805">
        <v>1454541568</v>
      </c>
      <c r="M3805" s="14">
        <f t="shared" si="343"/>
        <v>42403.971851851849</v>
      </c>
      <c r="N3805" s="10">
        <f t="shared" si="344"/>
        <v>2016</v>
      </c>
      <c r="O3805" t="b">
        <v>0</v>
      </c>
      <c r="P3805">
        <v>40</v>
      </c>
      <c r="Q3805" s="10">
        <f t="shared" si="341"/>
        <v>20</v>
      </c>
      <c r="R3805" s="10">
        <f t="shared" si="345"/>
        <v>58.95</v>
      </c>
      <c r="S3805" t="b">
        <v>0</v>
      </c>
      <c r="T3805" t="s">
        <v>8303</v>
      </c>
      <c r="U3805" s="12" t="s">
        <v>8310</v>
      </c>
      <c r="V3805" t="s">
        <v>8313</v>
      </c>
    </row>
    <row r="3806" spans="1:22" ht="60" hidden="1" x14ac:dyDescent="0.25">
      <c r="A3806">
        <v>3804</v>
      </c>
      <c r="B3806" s="3" t="s">
        <v>3801</v>
      </c>
      <c r="C3806" s="9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f t="shared" si="342"/>
        <v>42582.291666666672</v>
      </c>
      <c r="K3806" s="14"/>
      <c r="L3806">
        <v>1465172024</v>
      </c>
      <c r="M3806" s="14">
        <f t="shared" si="343"/>
        <v>42527.00953703704</v>
      </c>
      <c r="N3806" s="10">
        <f t="shared" si="344"/>
        <v>2016</v>
      </c>
      <c r="O3806" t="b">
        <v>0</v>
      </c>
      <c r="P3806">
        <v>0</v>
      </c>
      <c r="Q3806" s="10">
        <f t="shared" si="341"/>
        <v>0</v>
      </c>
      <c r="R3806" s="10">
        <f t="shared" si="345"/>
        <v>0</v>
      </c>
      <c r="S3806" t="b">
        <v>0</v>
      </c>
      <c r="T3806" t="s">
        <v>8303</v>
      </c>
      <c r="U3806" s="12" t="s">
        <v>8310</v>
      </c>
      <c r="V3806" t="s">
        <v>8313</v>
      </c>
    </row>
    <row r="3807" spans="1:22" ht="45" hidden="1" x14ac:dyDescent="0.25">
      <c r="A3807">
        <v>3805</v>
      </c>
      <c r="B3807" s="3" t="s">
        <v>3802</v>
      </c>
      <c r="C3807" s="9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f t="shared" si="342"/>
        <v>41909.887037037035</v>
      </c>
      <c r="K3807" s="14"/>
      <c r="L3807">
        <v>1406668640</v>
      </c>
      <c r="M3807" s="14">
        <f t="shared" si="343"/>
        <v>41849.887037037035</v>
      </c>
      <c r="N3807" s="10">
        <f t="shared" si="344"/>
        <v>2014</v>
      </c>
      <c r="O3807" t="b">
        <v>0</v>
      </c>
      <c r="P3807">
        <v>2</v>
      </c>
      <c r="Q3807" s="10">
        <f t="shared" si="341"/>
        <v>0</v>
      </c>
      <c r="R3807" s="10">
        <f t="shared" si="345"/>
        <v>1.5</v>
      </c>
      <c r="S3807" t="b">
        <v>0</v>
      </c>
      <c r="T3807" t="s">
        <v>8303</v>
      </c>
      <c r="U3807" s="12" t="s">
        <v>8310</v>
      </c>
      <c r="V3807" t="s">
        <v>8313</v>
      </c>
    </row>
    <row r="3808" spans="1:22" ht="60" hidden="1" x14ac:dyDescent="0.25">
      <c r="A3808">
        <v>3806</v>
      </c>
      <c r="B3808" s="3" t="s">
        <v>3803</v>
      </c>
      <c r="C3808" s="9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f t="shared" si="342"/>
        <v>41819.259039351848</v>
      </c>
      <c r="K3808" s="14"/>
      <c r="L3808">
        <v>1402294381</v>
      </c>
      <c r="M3808" s="14">
        <f t="shared" si="343"/>
        <v>41799.259039351848</v>
      </c>
      <c r="N3808" s="10">
        <f t="shared" si="344"/>
        <v>2014</v>
      </c>
      <c r="O3808" t="b">
        <v>0</v>
      </c>
      <c r="P3808">
        <v>1</v>
      </c>
      <c r="Q3808" s="10">
        <f t="shared" si="341"/>
        <v>0</v>
      </c>
      <c r="R3808" s="10">
        <f t="shared" si="345"/>
        <v>5</v>
      </c>
      <c r="S3808" t="b">
        <v>0</v>
      </c>
      <c r="T3808" t="s">
        <v>8303</v>
      </c>
      <c r="U3808" s="12" t="s">
        <v>8310</v>
      </c>
      <c r="V3808" t="s">
        <v>8313</v>
      </c>
    </row>
    <row r="3809" spans="1:22" ht="60" hidden="1" x14ac:dyDescent="0.25">
      <c r="A3809">
        <v>3807</v>
      </c>
      <c r="B3809" s="3" t="s">
        <v>3804</v>
      </c>
      <c r="C3809" s="9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f t="shared" si="342"/>
        <v>42097.909016203703</v>
      </c>
      <c r="K3809" s="14"/>
      <c r="L3809">
        <v>1427492939</v>
      </c>
      <c r="M3809" s="14">
        <f t="shared" si="343"/>
        <v>42090.909016203703</v>
      </c>
      <c r="N3809" s="10">
        <f t="shared" si="344"/>
        <v>2015</v>
      </c>
      <c r="O3809" t="b">
        <v>0</v>
      </c>
      <c r="P3809">
        <v>9</v>
      </c>
      <c r="Q3809" s="10">
        <f t="shared" si="341"/>
        <v>30</v>
      </c>
      <c r="R3809" s="10">
        <f t="shared" si="345"/>
        <v>50.56</v>
      </c>
      <c r="S3809" t="b">
        <v>0</v>
      </c>
      <c r="T3809" t="s">
        <v>8303</v>
      </c>
      <c r="U3809" s="12" t="s">
        <v>8310</v>
      </c>
      <c r="V3809" t="s">
        <v>8313</v>
      </c>
    </row>
    <row r="3810" spans="1:22" ht="45" x14ac:dyDescent="0.25">
      <c r="A3810">
        <v>3808</v>
      </c>
      <c r="B3810" s="3" t="s">
        <v>3805</v>
      </c>
      <c r="C3810" s="9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f t="shared" si="342"/>
        <v>42119.412256944444</v>
      </c>
      <c r="K3810" s="14"/>
      <c r="L3810">
        <v>1424775219</v>
      </c>
      <c r="M3810" s="14">
        <f t="shared" si="343"/>
        <v>42059.453923611116</v>
      </c>
      <c r="N3810" s="10">
        <f t="shared" si="344"/>
        <v>2015</v>
      </c>
      <c r="O3810" t="b">
        <v>0</v>
      </c>
      <c r="P3810">
        <v>24</v>
      </c>
      <c r="Q3810" s="10">
        <f t="shared" si="341"/>
        <v>100</v>
      </c>
      <c r="R3810" s="10">
        <f t="shared" si="345"/>
        <v>41.67</v>
      </c>
      <c r="S3810" t="b">
        <v>1</v>
      </c>
      <c r="T3810" t="s">
        <v>8269</v>
      </c>
      <c r="U3810" s="12" t="s">
        <v>8310</v>
      </c>
      <c r="V3810" t="s">
        <v>8311</v>
      </c>
    </row>
    <row r="3811" spans="1:22" ht="60" x14ac:dyDescent="0.25">
      <c r="A3811">
        <v>3809</v>
      </c>
      <c r="B3811" s="3" t="s">
        <v>3806</v>
      </c>
      <c r="C3811" s="9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f t="shared" si="342"/>
        <v>41850.958333333336</v>
      </c>
      <c r="K3811" s="14"/>
      <c r="L3811">
        <v>1402403907</v>
      </c>
      <c r="M3811" s="14">
        <f t="shared" si="343"/>
        <v>41800.526701388888</v>
      </c>
      <c r="N3811" s="10">
        <f t="shared" si="344"/>
        <v>2014</v>
      </c>
      <c r="O3811" t="b">
        <v>0</v>
      </c>
      <c r="P3811">
        <v>38</v>
      </c>
      <c r="Q3811" s="10">
        <f t="shared" si="341"/>
        <v>101</v>
      </c>
      <c r="R3811" s="10">
        <f t="shared" si="345"/>
        <v>53.29</v>
      </c>
      <c r="S3811" t="b">
        <v>1</v>
      </c>
      <c r="T3811" t="s">
        <v>8269</v>
      </c>
      <c r="U3811" s="12" t="s">
        <v>8310</v>
      </c>
      <c r="V3811" t="s">
        <v>8311</v>
      </c>
    </row>
    <row r="3812" spans="1:22" ht="60" x14ac:dyDescent="0.25">
      <c r="A3812">
        <v>3810</v>
      </c>
      <c r="B3812" s="3" t="s">
        <v>3807</v>
      </c>
      <c r="C3812" s="9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f t="shared" si="342"/>
        <v>42084.807384259257</v>
      </c>
      <c r="K3812" s="14"/>
      <c r="L3812">
        <v>1424377358</v>
      </c>
      <c r="M3812" s="14">
        <f t="shared" si="343"/>
        <v>42054.849050925928</v>
      </c>
      <c r="N3812" s="10">
        <f t="shared" si="344"/>
        <v>2015</v>
      </c>
      <c r="O3812" t="b">
        <v>0</v>
      </c>
      <c r="P3812">
        <v>26</v>
      </c>
      <c r="Q3812" s="10">
        <f t="shared" si="341"/>
        <v>122</v>
      </c>
      <c r="R3812" s="10">
        <f t="shared" si="345"/>
        <v>70.23</v>
      </c>
      <c r="S3812" t="b">
        <v>1</v>
      </c>
      <c r="T3812" t="s">
        <v>8269</v>
      </c>
      <c r="U3812" s="12" t="s">
        <v>8310</v>
      </c>
      <c r="V3812" t="s">
        <v>8311</v>
      </c>
    </row>
    <row r="3813" spans="1:22" ht="60" x14ac:dyDescent="0.25">
      <c r="A3813">
        <v>3811</v>
      </c>
      <c r="B3813" s="3" t="s">
        <v>3808</v>
      </c>
      <c r="C3813" s="9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f t="shared" si="342"/>
        <v>42521.458333333328</v>
      </c>
      <c r="K3813" s="14"/>
      <c r="L3813">
        <v>1461769373</v>
      </c>
      <c r="M3813" s="14">
        <f t="shared" si="343"/>
        <v>42487.62700231481</v>
      </c>
      <c r="N3813" s="10">
        <f t="shared" si="344"/>
        <v>2016</v>
      </c>
      <c r="O3813" t="b">
        <v>0</v>
      </c>
      <c r="P3813">
        <v>19</v>
      </c>
      <c r="Q3813" s="10">
        <f t="shared" si="341"/>
        <v>330</v>
      </c>
      <c r="R3813" s="10">
        <f t="shared" si="345"/>
        <v>43.42</v>
      </c>
      <c r="S3813" t="b">
        <v>1</v>
      </c>
      <c r="T3813" t="s">
        <v>8269</v>
      </c>
      <c r="U3813" s="12" t="s">
        <v>8310</v>
      </c>
      <c r="V3813" t="s">
        <v>8311</v>
      </c>
    </row>
    <row r="3814" spans="1:22" ht="60" x14ac:dyDescent="0.25">
      <c r="A3814">
        <v>3812</v>
      </c>
      <c r="B3814" s="3" t="s">
        <v>3809</v>
      </c>
      <c r="C3814" s="9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f t="shared" si="342"/>
        <v>42156.165972222225</v>
      </c>
      <c r="K3814" s="14"/>
      <c r="L3814">
        <v>1429120908</v>
      </c>
      <c r="M3814" s="14">
        <f t="shared" si="343"/>
        <v>42109.751250000001</v>
      </c>
      <c r="N3814" s="10">
        <f t="shared" si="344"/>
        <v>2015</v>
      </c>
      <c r="O3814" t="b">
        <v>0</v>
      </c>
      <c r="P3814">
        <v>11</v>
      </c>
      <c r="Q3814" s="10">
        <f t="shared" si="341"/>
        <v>110</v>
      </c>
      <c r="R3814" s="10">
        <f t="shared" si="345"/>
        <v>199.18</v>
      </c>
      <c r="S3814" t="b">
        <v>1</v>
      </c>
      <c r="T3814" t="s">
        <v>8269</v>
      </c>
      <c r="U3814" s="12" t="s">
        <v>8310</v>
      </c>
      <c r="V3814" t="s">
        <v>8311</v>
      </c>
    </row>
    <row r="3815" spans="1:22" ht="60" x14ac:dyDescent="0.25">
      <c r="A3815">
        <v>3813</v>
      </c>
      <c r="B3815" s="3" t="s">
        <v>3810</v>
      </c>
      <c r="C3815" s="9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f t="shared" si="342"/>
        <v>42535.904861111107</v>
      </c>
      <c r="K3815" s="14"/>
      <c r="L3815">
        <v>1462603021</v>
      </c>
      <c r="M3815" s="14">
        <f t="shared" si="343"/>
        <v>42497.275706018518</v>
      </c>
      <c r="N3815" s="10">
        <f t="shared" si="344"/>
        <v>2016</v>
      </c>
      <c r="O3815" t="b">
        <v>0</v>
      </c>
      <c r="P3815">
        <v>27</v>
      </c>
      <c r="Q3815" s="10">
        <f t="shared" si="341"/>
        <v>101</v>
      </c>
      <c r="R3815" s="10">
        <f t="shared" si="345"/>
        <v>78.52</v>
      </c>
      <c r="S3815" t="b">
        <v>1</v>
      </c>
      <c r="T3815" t="s">
        <v>8269</v>
      </c>
      <c r="U3815" s="12" t="s">
        <v>8310</v>
      </c>
      <c r="V3815" t="s">
        <v>8311</v>
      </c>
    </row>
    <row r="3816" spans="1:22" ht="60" x14ac:dyDescent="0.25">
      <c r="A3816">
        <v>3814</v>
      </c>
      <c r="B3816" s="3" t="s">
        <v>3811</v>
      </c>
      <c r="C3816" s="9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f t="shared" si="342"/>
        <v>42095.165972222225</v>
      </c>
      <c r="K3816" s="14"/>
      <c r="L3816">
        <v>1424727712</v>
      </c>
      <c r="M3816" s="14">
        <f t="shared" si="343"/>
        <v>42058.904074074075</v>
      </c>
      <c r="N3816" s="10">
        <f t="shared" si="344"/>
        <v>2015</v>
      </c>
      <c r="O3816" t="b">
        <v>0</v>
      </c>
      <c r="P3816">
        <v>34</v>
      </c>
      <c r="Q3816" s="10">
        <f t="shared" si="341"/>
        <v>140</v>
      </c>
      <c r="R3816" s="10">
        <f t="shared" si="345"/>
        <v>61.82</v>
      </c>
      <c r="S3816" t="b">
        <v>1</v>
      </c>
      <c r="T3816" t="s">
        <v>8269</v>
      </c>
      <c r="U3816" s="12" t="s">
        <v>8310</v>
      </c>
      <c r="V3816" t="s">
        <v>8311</v>
      </c>
    </row>
    <row r="3817" spans="1:22" ht="30" x14ac:dyDescent="0.25">
      <c r="A3817">
        <v>3815</v>
      </c>
      <c r="B3817" s="3" t="s">
        <v>3812</v>
      </c>
      <c r="C3817" s="9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f t="shared" si="342"/>
        <v>42236.958333333328</v>
      </c>
      <c r="K3817" s="14"/>
      <c r="L3817">
        <v>1437545657</v>
      </c>
      <c r="M3817" s="14">
        <f t="shared" si="343"/>
        <v>42207.259918981479</v>
      </c>
      <c r="N3817" s="10">
        <f t="shared" si="344"/>
        <v>2015</v>
      </c>
      <c r="O3817" t="b">
        <v>0</v>
      </c>
      <c r="P3817">
        <v>20</v>
      </c>
      <c r="Q3817" s="10">
        <f t="shared" si="341"/>
        <v>100</v>
      </c>
      <c r="R3817" s="10">
        <f t="shared" si="345"/>
        <v>50</v>
      </c>
      <c r="S3817" t="b">
        <v>1</v>
      </c>
      <c r="T3817" t="s">
        <v>8269</v>
      </c>
      <c r="U3817" s="12" t="s">
        <v>8310</v>
      </c>
      <c r="V3817" t="s">
        <v>8311</v>
      </c>
    </row>
    <row r="3818" spans="1:22" ht="60" x14ac:dyDescent="0.25">
      <c r="A3818">
        <v>3816</v>
      </c>
      <c r="B3818" s="3" t="s">
        <v>3813</v>
      </c>
      <c r="C3818" s="9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f t="shared" si="342"/>
        <v>41837.690081018518</v>
      </c>
      <c r="K3818" s="14"/>
      <c r="L3818">
        <v>1403022823</v>
      </c>
      <c r="M3818" s="14">
        <f t="shared" si="343"/>
        <v>41807.690081018518</v>
      </c>
      <c r="N3818" s="10">
        <f t="shared" si="344"/>
        <v>2014</v>
      </c>
      <c r="O3818" t="b">
        <v>0</v>
      </c>
      <c r="P3818">
        <v>37</v>
      </c>
      <c r="Q3818" s="10">
        <f t="shared" si="341"/>
        <v>119</v>
      </c>
      <c r="R3818" s="10">
        <f t="shared" si="345"/>
        <v>48.34</v>
      </c>
      <c r="S3818" t="b">
        <v>1</v>
      </c>
      <c r="T3818" t="s">
        <v>8269</v>
      </c>
      <c r="U3818" s="12" t="s">
        <v>8310</v>
      </c>
      <c r="V3818" t="s">
        <v>8311</v>
      </c>
    </row>
    <row r="3819" spans="1:22" ht="60" x14ac:dyDescent="0.25">
      <c r="A3819">
        <v>3817</v>
      </c>
      <c r="B3819" s="3" t="s">
        <v>3814</v>
      </c>
      <c r="C3819" s="9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f t="shared" si="342"/>
        <v>42301.165972222225</v>
      </c>
      <c r="K3819" s="14"/>
      <c r="L3819">
        <v>1444236216</v>
      </c>
      <c r="M3819" s="14">
        <f t="shared" si="343"/>
        <v>42284.69694444444</v>
      </c>
      <c r="N3819" s="10">
        <f t="shared" si="344"/>
        <v>2015</v>
      </c>
      <c r="O3819" t="b">
        <v>0</v>
      </c>
      <c r="P3819">
        <v>20</v>
      </c>
      <c r="Q3819" s="10">
        <f t="shared" si="341"/>
        <v>107</v>
      </c>
      <c r="R3819" s="10">
        <f t="shared" si="345"/>
        <v>107.25</v>
      </c>
      <c r="S3819" t="b">
        <v>1</v>
      </c>
      <c r="T3819" t="s">
        <v>8269</v>
      </c>
      <c r="U3819" s="12" t="s">
        <v>8310</v>
      </c>
      <c r="V3819" t="s">
        <v>8311</v>
      </c>
    </row>
    <row r="3820" spans="1:22" ht="45" x14ac:dyDescent="0.25">
      <c r="A3820">
        <v>3818</v>
      </c>
      <c r="B3820" s="3" t="s">
        <v>3815</v>
      </c>
      <c r="C3820" s="9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f t="shared" si="342"/>
        <v>42075.800717592589</v>
      </c>
      <c r="K3820" s="14"/>
      <c r="L3820">
        <v>1423599182</v>
      </c>
      <c r="M3820" s="14">
        <f t="shared" si="343"/>
        <v>42045.84238425926</v>
      </c>
      <c r="N3820" s="10">
        <f t="shared" si="344"/>
        <v>2015</v>
      </c>
      <c r="O3820" t="b">
        <v>0</v>
      </c>
      <c r="P3820">
        <v>10</v>
      </c>
      <c r="Q3820" s="10">
        <f t="shared" si="341"/>
        <v>228</v>
      </c>
      <c r="R3820" s="10">
        <f t="shared" si="345"/>
        <v>57</v>
      </c>
      <c r="S3820" t="b">
        <v>1</v>
      </c>
      <c r="T3820" t="s">
        <v>8269</v>
      </c>
      <c r="U3820" s="12" t="s">
        <v>8310</v>
      </c>
      <c r="V3820" t="s">
        <v>8311</v>
      </c>
    </row>
    <row r="3821" spans="1:22" ht="45" x14ac:dyDescent="0.25">
      <c r="A3821">
        <v>3819</v>
      </c>
      <c r="B3821" s="3" t="s">
        <v>3816</v>
      </c>
      <c r="C3821" s="9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f t="shared" si="342"/>
        <v>42202.876388888893</v>
      </c>
      <c r="K3821" s="14"/>
      <c r="L3821">
        <v>1435554104</v>
      </c>
      <c r="M3821" s="14">
        <f t="shared" si="343"/>
        <v>42184.209537037037</v>
      </c>
      <c r="N3821" s="10">
        <f t="shared" si="344"/>
        <v>2015</v>
      </c>
      <c r="O3821" t="b">
        <v>0</v>
      </c>
      <c r="P3821">
        <v>26</v>
      </c>
      <c r="Q3821" s="10">
        <f t="shared" si="341"/>
        <v>106</v>
      </c>
      <c r="R3821" s="10">
        <f t="shared" si="345"/>
        <v>40.92</v>
      </c>
      <c r="S3821" t="b">
        <v>1</v>
      </c>
      <c r="T3821" t="s">
        <v>8269</v>
      </c>
      <c r="U3821" s="12" t="s">
        <v>8310</v>
      </c>
      <c r="V3821" t="s">
        <v>8311</v>
      </c>
    </row>
    <row r="3822" spans="1:22" ht="45" x14ac:dyDescent="0.25">
      <c r="A3822">
        <v>3820</v>
      </c>
      <c r="B3822" s="3" t="s">
        <v>3817</v>
      </c>
      <c r="C3822" s="9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f t="shared" si="342"/>
        <v>42190.651817129634</v>
      </c>
      <c r="K3822" s="14"/>
      <c r="L3822">
        <v>1433518717</v>
      </c>
      <c r="M3822" s="14">
        <f t="shared" si="343"/>
        <v>42160.651817129634</v>
      </c>
      <c r="N3822" s="10">
        <f t="shared" si="344"/>
        <v>2015</v>
      </c>
      <c r="O3822" t="b">
        <v>0</v>
      </c>
      <c r="P3822">
        <v>20</v>
      </c>
      <c r="Q3822" s="10">
        <f t="shared" si="341"/>
        <v>143</v>
      </c>
      <c r="R3822" s="10">
        <f t="shared" si="345"/>
        <v>21.5</v>
      </c>
      <c r="S3822" t="b">
        <v>1</v>
      </c>
      <c r="T3822" t="s">
        <v>8269</v>
      </c>
      <c r="U3822" s="12" t="s">
        <v>8310</v>
      </c>
      <c r="V3822" t="s">
        <v>8311</v>
      </c>
    </row>
    <row r="3823" spans="1:22" ht="60" x14ac:dyDescent="0.25">
      <c r="A3823">
        <v>3821</v>
      </c>
      <c r="B3823" s="3" t="s">
        <v>3818</v>
      </c>
      <c r="C3823" s="9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f t="shared" si="342"/>
        <v>42373.180636574078</v>
      </c>
      <c r="K3823" s="14"/>
      <c r="L3823">
        <v>1449116407</v>
      </c>
      <c r="M3823" s="14">
        <f t="shared" si="343"/>
        <v>42341.180636574078</v>
      </c>
      <c r="N3823" s="10">
        <f t="shared" si="344"/>
        <v>2015</v>
      </c>
      <c r="O3823" t="b">
        <v>0</v>
      </c>
      <c r="P3823">
        <v>46</v>
      </c>
      <c r="Q3823" s="10">
        <f t="shared" si="341"/>
        <v>105</v>
      </c>
      <c r="R3823" s="10">
        <f t="shared" si="345"/>
        <v>79.540000000000006</v>
      </c>
      <c r="S3823" t="b">
        <v>1</v>
      </c>
      <c r="T3823" t="s">
        <v>8269</v>
      </c>
      <c r="U3823" s="12" t="s">
        <v>8310</v>
      </c>
      <c r="V3823" t="s">
        <v>8311</v>
      </c>
    </row>
    <row r="3824" spans="1:22" ht="60" x14ac:dyDescent="0.25">
      <c r="A3824">
        <v>3822</v>
      </c>
      <c r="B3824" s="3" t="s">
        <v>3819</v>
      </c>
      <c r="C3824" s="9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f t="shared" si="342"/>
        <v>42388.957638888889</v>
      </c>
      <c r="K3824" s="14"/>
      <c r="L3824">
        <v>1448136417</v>
      </c>
      <c r="M3824" s="14">
        <f t="shared" si="343"/>
        <v>42329.838159722218</v>
      </c>
      <c r="N3824" s="10">
        <f t="shared" si="344"/>
        <v>2015</v>
      </c>
      <c r="O3824" t="b">
        <v>0</v>
      </c>
      <c r="P3824">
        <v>76</v>
      </c>
      <c r="Q3824" s="10">
        <f t="shared" si="341"/>
        <v>110</v>
      </c>
      <c r="R3824" s="10">
        <f t="shared" si="345"/>
        <v>72.38</v>
      </c>
      <c r="S3824" t="b">
        <v>1</v>
      </c>
      <c r="T3824" t="s">
        <v>8269</v>
      </c>
      <c r="U3824" s="12" t="s">
        <v>8310</v>
      </c>
      <c r="V3824" t="s">
        <v>8311</v>
      </c>
    </row>
    <row r="3825" spans="1:22" ht="60" x14ac:dyDescent="0.25">
      <c r="A3825">
        <v>3823</v>
      </c>
      <c r="B3825" s="3" t="s">
        <v>3820</v>
      </c>
      <c r="C3825" s="9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f t="shared" si="342"/>
        <v>42205.165972222225</v>
      </c>
      <c r="K3825" s="14"/>
      <c r="L3825">
        <v>1434405044</v>
      </c>
      <c r="M3825" s="14">
        <f t="shared" si="343"/>
        <v>42170.910231481481</v>
      </c>
      <c r="N3825" s="10">
        <f t="shared" si="344"/>
        <v>2015</v>
      </c>
      <c r="O3825" t="b">
        <v>0</v>
      </c>
      <c r="P3825">
        <v>41</v>
      </c>
      <c r="Q3825" s="10">
        <f t="shared" si="341"/>
        <v>106</v>
      </c>
      <c r="R3825" s="10">
        <f t="shared" si="345"/>
        <v>64.63</v>
      </c>
      <c r="S3825" t="b">
        <v>1</v>
      </c>
      <c r="T3825" t="s">
        <v>8269</v>
      </c>
      <c r="U3825" s="12" t="s">
        <v>8310</v>
      </c>
      <c r="V3825" t="s">
        <v>8311</v>
      </c>
    </row>
    <row r="3826" spans="1:22" ht="60" x14ac:dyDescent="0.25">
      <c r="A3826">
        <v>3824</v>
      </c>
      <c r="B3826" s="3" t="s">
        <v>3821</v>
      </c>
      <c r="C3826" s="9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f t="shared" si="342"/>
        <v>42583.570138888885</v>
      </c>
      <c r="K3826" s="14"/>
      <c r="L3826">
        <v>1469026903</v>
      </c>
      <c r="M3826" s="14">
        <f t="shared" si="343"/>
        <v>42571.626192129625</v>
      </c>
      <c r="N3826" s="10">
        <f t="shared" si="344"/>
        <v>2016</v>
      </c>
      <c r="O3826" t="b">
        <v>0</v>
      </c>
      <c r="P3826">
        <v>7</v>
      </c>
      <c r="Q3826" s="10">
        <f t="shared" si="341"/>
        <v>108</v>
      </c>
      <c r="R3826" s="10">
        <f t="shared" si="345"/>
        <v>38.57</v>
      </c>
      <c r="S3826" t="b">
        <v>1</v>
      </c>
      <c r="T3826" t="s">
        <v>8269</v>
      </c>
      <c r="U3826" s="12" t="s">
        <v>8310</v>
      </c>
      <c r="V3826" t="s">
        <v>8311</v>
      </c>
    </row>
    <row r="3827" spans="1:22" ht="60" x14ac:dyDescent="0.25">
      <c r="A3827">
        <v>3825</v>
      </c>
      <c r="B3827" s="3" t="s">
        <v>3822</v>
      </c>
      <c r="C3827" s="9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f t="shared" si="342"/>
        <v>42172.069606481484</v>
      </c>
      <c r="K3827" s="14"/>
      <c r="L3827">
        <v>1432690814</v>
      </c>
      <c r="M3827" s="14">
        <f t="shared" si="343"/>
        <v>42151.069606481484</v>
      </c>
      <c r="N3827" s="10">
        <f t="shared" si="344"/>
        <v>2015</v>
      </c>
      <c r="O3827" t="b">
        <v>0</v>
      </c>
      <c r="P3827">
        <v>49</v>
      </c>
      <c r="Q3827" s="10">
        <f t="shared" si="341"/>
        <v>105</v>
      </c>
      <c r="R3827" s="10">
        <f t="shared" si="345"/>
        <v>107.57</v>
      </c>
      <c r="S3827" t="b">
        <v>1</v>
      </c>
      <c r="T3827" t="s">
        <v>8269</v>
      </c>
      <c r="U3827" s="12" t="s">
        <v>8310</v>
      </c>
      <c r="V3827" t="s">
        <v>8311</v>
      </c>
    </row>
    <row r="3828" spans="1:22" ht="45" x14ac:dyDescent="0.25">
      <c r="A3828">
        <v>3826</v>
      </c>
      <c r="B3828" s="3" t="s">
        <v>3823</v>
      </c>
      <c r="C3828" s="9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f t="shared" si="342"/>
        <v>42131.423541666663</v>
      </c>
      <c r="K3828" s="14"/>
      <c r="L3828">
        <v>1428401394</v>
      </c>
      <c r="M3828" s="14">
        <f t="shared" si="343"/>
        <v>42101.423541666663</v>
      </c>
      <c r="N3828" s="10">
        <f t="shared" si="344"/>
        <v>2015</v>
      </c>
      <c r="O3828" t="b">
        <v>0</v>
      </c>
      <c r="P3828">
        <v>26</v>
      </c>
      <c r="Q3828" s="10">
        <f t="shared" si="341"/>
        <v>119</v>
      </c>
      <c r="R3828" s="10">
        <f t="shared" si="345"/>
        <v>27.5</v>
      </c>
      <c r="S3828" t="b">
        <v>1</v>
      </c>
      <c r="T3828" t="s">
        <v>8269</v>
      </c>
      <c r="U3828" s="12" t="s">
        <v>8310</v>
      </c>
      <c r="V3828" t="s">
        <v>8311</v>
      </c>
    </row>
    <row r="3829" spans="1:22" ht="60" x14ac:dyDescent="0.25">
      <c r="A3829">
        <v>3827</v>
      </c>
      <c r="B3829" s="3" t="s">
        <v>3824</v>
      </c>
      <c r="C3829" s="9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f t="shared" si="342"/>
        <v>42090</v>
      </c>
      <c r="K3829" s="14"/>
      <c r="L3829">
        <v>1422656201</v>
      </c>
      <c r="M3829" s="14">
        <f t="shared" si="343"/>
        <v>42034.928252314814</v>
      </c>
      <c r="N3829" s="10">
        <f t="shared" si="344"/>
        <v>2015</v>
      </c>
      <c r="O3829" t="b">
        <v>0</v>
      </c>
      <c r="P3829">
        <v>65</v>
      </c>
      <c r="Q3829" s="10">
        <f t="shared" si="341"/>
        <v>153</v>
      </c>
      <c r="R3829" s="10">
        <f t="shared" si="345"/>
        <v>70.459999999999994</v>
      </c>
      <c r="S3829" t="b">
        <v>1</v>
      </c>
      <c r="T3829" t="s">
        <v>8269</v>
      </c>
      <c r="U3829" s="12" t="s">
        <v>8310</v>
      </c>
      <c r="V3829" t="s">
        <v>8311</v>
      </c>
    </row>
    <row r="3830" spans="1:22" ht="60" x14ac:dyDescent="0.25">
      <c r="A3830">
        <v>3828</v>
      </c>
      <c r="B3830" s="3" t="s">
        <v>3825</v>
      </c>
      <c r="C3830" s="9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f t="shared" si="342"/>
        <v>42004.569293981483</v>
      </c>
      <c r="K3830" s="14"/>
      <c r="L3830">
        <v>1414845587</v>
      </c>
      <c r="M3830" s="14">
        <f t="shared" si="343"/>
        <v>41944.527627314819</v>
      </c>
      <c r="N3830" s="10">
        <f t="shared" si="344"/>
        <v>2014</v>
      </c>
      <c r="O3830" t="b">
        <v>0</v>
      </c>
      <c r="P3830">
        <v>28</v>
      </c>
      <c r="Q3830" s="10">
        <f t="shared" si="341"/>
        <v>100</v>
      </c>
      <c r="R3830" s="10">
        <f t="shared" si="345"/>
        <v>178.57</v>
      </c>
      <c r="S3830" t="b">
        <v>1</v>
      </c>
      <c r="T3830" t="s">
        <v>8269</v>
      </c>
      <c r="U3830" s="12" t="s">
        <v>8310</v>
      </c>
      <c r="V3830" t="s">
        <v>8311</v>
      </c>
    </row>
    <row r="3831" spans="1:22" ht="60" x14ac:dyDescent="0.25">
      <c r="A3831">
        <v>3829</v>
      </c>
      <c r="B3831" s="3" t="s">
        <v>3826</v>
      </c>
      <c r="C3831" s="9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f t="shared" si="342"/>
        <v>42613.865405092598</v>
      </c>
      <c r="K3831" s="14"/>
      <c r="L3831">
        <v>1470948371</v>
      </c>
      <c r="M3831" s="14">
        <f t="shared" si="343"/>
        <v>42593.865405092598</v>
      </c>
      <c r="N3831" s="10">
        <f t="shared" si="344"/>
        <v>2016</v>
      </c>
      <c r="O3831" t="b">
        <v>0</v>
      </c>
      <c r="P3831">
        <v>8</v>
      </c>
      <c r="Q3831" s="10">
        <f t="shared" si="341"/>
        <v>100</v>
      </c>
      <c r="R3831" s="10">
        <f t="shared" si="345"/>
        <v>62.63</v>
      </c>
      <c r="S3831" t="b">
        <v>1</v>
      </c>
      <c r="T3831" t="s">
        <v>8269</v>
      </c>
      <c r="U3831" s="12" t="s">
        <v>8310</v>
      </c>
      <c r="V3831" t="s">
        <v>8311</v>
      </c>
    </row>
    <row r="3832" spans="1:22" ht="45" x14ac:dyDescent="0.25">
      <c r="A3832">
        <v>3830</v>
      </c>
      <c r="B3832" s="3" t="s">
        <v>3827</v>
      </c>
      <c r="C3832" s="9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f t="shared" si="342"/>
        <v>42517.740868055553</v>
      </c>
      <c r="K3832" s="14"/>
      <c r="L3832">
        <v>1463161611</v>
      </c>
      <c r="M3832" s="14">
        <f t="shared" si="343"/>
        <v>42503.740868055553</v>
      </c>
      <c r="N3832" s="10">
        <f t="shared" si="344"/>
        <v>2016</v>
      </c>
      <c r="O3832" t="b">
        <v>0</v>
      </c>
      <c r="P3832">
        <v>3</v>
      </c>
      <c r="Q3832" s="10">
        <f t="shared" si="341"/>
        <v>225</v>
      </c>
      <c r="R3832" s="10">
        <f t="shared" si="345"/>
        <v>75</v>
      </c>
      <c r="S3832" t="b">
        <v>1</v>
      </c>
      <c r="T3832" t="s">
        <v>8269</v>
      </c>
      <c r="U3832" s="12" t="s">
        <v>8310</v>
      </c>
      <c r="V3832" t="s">
        <v>8311</v>
      </c>
    </row>
    <row r="3833" spans="1:22" ht="60" x14ac:dyDescent="0.25">
      <c r="A3833">
        <v>3831</v>
      </c>
      <c r="B3833" s="3" t="s">
        <v>3828</v>
      </c>
      <c r="C3833" s="9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f t="shared" si="342"/>
        <v>41948.890567129631</v>
      </c>
      <c r="K3833" s="14"/>
      <c r="L3833">
        <v>1413404545</v>
      </c>
      <c r="M3833" s="14">
        <f t="shared" si="343"/>
        <v>41927.848900462966</v>
      </c>
      <c r="N3833" s="10">
        <f t="shared" si="344"/>
        <v>2014</v>
      </c>
      <c r="O3833" t="b">
        <v>0</v>
      </c>
      <c r="P3833">
        <v>9</v>
      </c>
      <c r="Q3833" s="10">
        <f t="shared" si="341"/>
        <v>106</v>
      </c>
      <c r="R3833" s="10">
        <f t="shared" si="345"/>
        <v>58.9</v>
      </c>
      <c r="S3833" t="b">
        <v>1</v>
      </c>
      <c r="T3833" t="s">
        <v>8269</v>
      </c>
      <c r="U3833" s="12" t="s">
        <v>8310</v>
      </c>
      <c r="V3833" t="s">
        <v>8311</v>
      </c>
    </row>
    <row r="3834" spans="1:22" ht="60" x14ac:dyDescent="0.25">
      <c r="A3834">
        <v>3832</v>
      </c>
      <c r="B3834" s="3" t="s">
        <v>3829</v>
      </c>
      <c r="C3834" s="9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f t="shared" si="342"/>
        <v>42420.114988425921</v>
      </c>
      <c r="K3834" s="14"/>
      <c r="L3834">
        <v>1452048335</v>
      </c>
      <c r="M3834" s="14">
        <f t="shared" si="343"/>
        <v>42375.114988425921</v>
      </c>
      <c r="N3834" s="10">
        <f t="shared" si="344"/>
        <v>2016</v>
      </c>
      <c r="O3834" t="b">
        <v>0</v>
      </c>
      <c r="P3834">
        <v>9</v>
      </c>
      <c r="Q3834" s="10">
        <f t="shared" si="341"/>
        <v>105</v>
      </c>
      <c r="R3834" s="10">
        <f t="shared" si="345"/>
        <v>139.56</v>
      </c>
      <c r="S3834" t="b">
        <v>1</v>
      </c>
      <c r="T3834" t="s">
        <v>8269</v>
      </c>
      <c r="U3834" s="12" t="s">
        <v>8310</v>
      </c>
      <c r="V3834" t="s">
        <v>8311</v>
      </c>
    </row>
    <row r="3835" spans="1:22" ht="60" x14ac:dyDescent="0.25">
      <c r="A3835">
        <v>3833</v>
      </c>
      <c r="B3835" s="3" t="s">
        <v>3830</v>
      </c>
      <c r="C3835" s="9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f t="shared" si="342"/>
        <v>41974.797916666663</v>
      </c>
      <c r="K3835" s="14"/>
      <c r="L3835">
        <v>1416516972</v>
      </c>
      <c r="M3835" s="14">
        <f t="shared" si="343"/>
        <v>41963.872361111105</v>
      </c>
      <c r="N3835" s="10">
        <f t="shared" si="344"/>
        <v>2014</v>
      </c>
      <c r="O3835" t="b">
        <v>0</v>
      </c>
      <c r="P3835">
        <v>20</v>
      </c>
      <c r="Q3835" s="10">
        <f t="shared" si="341"/>
        <v>117</v>
      </c>
      <c r="R3835" s="10">
        <f t="shared" si="345"/>
        <v>70</v>
      </c>
      <c r="S3835" t="b">
        <v>1</v>
      </c>
      <c r="T3835" t="s">
        <v>8269</v>
      </c>
      <c r="U3835" s="12" t="s">
        <v>8310</v>
      </c>
      <c r="V3835" t="s">
        <v>8311</v>
      </c>
    </row>
    <row r="3836" spans="1:22" ht="60" x14ac:dyDescent="0.25">
      <c r="A3836">
        <v>3834</v>
      </c>
      <c r="B3836" s="3" t="s">
        <v>3831</v>
      </c>
      <c r="C3836" s="9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f t="shared" si="342"/>
        <v>42173.445219907408</v>
      </c>
      <c r="K3836" s="14"/>
      <c r="L3836">
        <v>1432032067</v>
      </c>
      <c r="M3836" s="14">
        <f t="shared" si="343"/>
        <v>42143.445219907408</v>
      </c>
      <c r="N3836" s="10">
        <f t="shared" si="344"/>
        <v>2015</v>
      </c>
      <c r="O3836" t="b">
        <v>0</v>
      </c>
      <c r="P3836">
        <v>57</v>
      </c>
      <c r="Q3836" s="10">
        <f t="shared" si="341"/>
        <v>109</v>
      </c>
      <c r="R3836" s="10">
        <f t="shared" si="345"/>
        <v>57.39</v>
      </c>
      <c r="S3836" t="b">
        <v>1</v>
      </c>
      <c r="T3836" t="s">
        <v>8269</v>
      </c>
      <c r="U3836" s="12" t="s">
        <v>8310</v>
      </c>
      <c r="V3836" t="s">
        <v>8311</v>
      </c>
    </row>
    <row r="3837" spans="1:22" ht="60" x14ac:dyDescent="0.25">
      <c r="A3837">
        <v>3835</v>
      </c>
      <c r="B3837" s="3" t="s">
        <v>3832</v>
      </c>
      <c r="C3837" s="9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f t="shared" si="342"/>
        <v>42481.94222222222</v>
      </c>
      <c r="K3837" s="14"/>
      <c r="L3837">
        <v>1459463808</v>
      </c>
      <c r="M3837" s="14">
        <f t="shared" si="343"/>
        <v>42460.94222222222</v>
      </c>
      <c r="N3837" s="10">
        <f t="shared" si="344"/>
        <v>2016</v>
      </c>
      <c r="O3837" t="b">
        <v>0</v>
      </c>
      <c r="P3837">
        <v>8</v>
      </c>
      <c r="Q3837" s="10">
        <f t="shared" si="341"/>
        <v>160</v>
      </c>
      <c r="R3837" s="10">
        <f t="shared" si="345"/>
        <v>40</v>
      </c>
      <c r="S3837" t="b">
        <v>1</v>
      </c>
      <c r="T3837" t="s">
        <v>8269</v>
      </c>
      <c r="U3837" s="12" t="s">
        <v>8310</v>
      </c>
      <c r="V3837" t="s">
        <v>8311</v>
      </c>
    </row>
    <row r="3838" spans="1:22" ht="45" x14ac:dyDescent="0.25">
      <c r="A3838">
        <v>3836</v>
      </c>
      <c r="B3838" s="3" t="s">
        <v>3833</v>
      </c>
      <c r="C3838" s="9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f t="shared" si="342"/>
        <v>42585.172916666663</v>
      </c>
      <c r="K3838" s="14"/>
      <c r="L3838">
        <v>1467497652</v>
      </c>
      <c r="M3838" s="14">
        <f t="shared" si="343"/>
        <v>42553.926527777774</v>
      </c>
      <c r="N3838" s="10">
        <f t="shared" si="344"/>
        <v>2016</v>
      </c>
      <c r="O3838" t="b">
        <v>0</v>
      </c>
      <c r="P3838">
        <v>14</v>
      </c>
      <c r="Q3838" s="10">
        <f t="shared" si="341"/>
        <v>113</v>
      </c>
      <c r="R3838" s="10">
        <f t="shared" si="345"/>
        <v>64.290000000000006</v>
      </c>
      <c r="S3838" t="b">
        <v>1</v>
      </c>
      <c r="T3838" t="s">
        <v>8269</v>
      </c>
      <c r="U3838" s="12" t="s">
        <v>8310</v>
      </c>
      <c r="V3838" t="s">
        <v>8311</v>
      </c>
    </row>
    <row r="3839" spans="1:22" ht="30" x14ac:dyDescent="0.25">
      <c r="A3839">
        <v>3837</v>
      </c>
      <c r="B3839" s="3" t="s">
        <v>3834</v>
      </c>
      <c r="C3839" s="9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f t="shared" si="342"/>
        <v>42188.765717592592</v>
      </c>
      <c r="K3839" s="14"/>
      <c r="L3839">
        <v>1432837358</v>
      </c>
      <c r="M3839" s="14">
        <f t="shared" si="343"/>
        <v>42152.765717592592</v>
      </c>
      <c r="N3839" s="10">
        <f t="shared" si="344"/>
        <v>2015</v>
      </c>
      <c r="O3839" t="b">
        <v>0</v>
      </c>
      <c r="P3839">
        <v>17</v>
      </c>
      <c r="Q3839" s="10">
        <f t="shared" si="341"/>
        <v>102</v>
      </c>
      <c r="R3839" s="10">
        <f t="shared" si="345"/>
        <v>120.12</v>
      </c>
      <c r="S3839" t="b">
        <v>1</v>
      </c>
      <c r="T3839" t="s">
        <v>8269</v>
      </c>
      <c r="U3839" s="12" t="s">
        <v>8310</v>
      </c>
      <c r="V3839" t="s">
        <v>8311</v>
      </c>
    </row>
    <row r="3840" spans="1:22" ht="60" x14ac:dyDescent="0.25">
      <c r="A3840">
        <v>3838</v>
      </c>
      <c r="B3840" s="3" t="s">
        <v>3835</v>
      </c>
      <c r="C3840" s="9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f t="shared" si="342"/>
        <v>42146.710752314815</v>
      </c>
      <c r="K3840" s="14"/>
      <c r="L3840">
        <v>1429722209</v>
      </c>
      <c r="M3840" s="14">
        <f t="shared" si="343"/>
        <v>42116.710752314815</v>
      </c>
      <c r="N3840" s="10">
        <f t="shared" si="344"/>
        <v>2015</v>
      </c>
      <c r="O3840" t="b">
        <v>0</v>
      </c>
      <c r="P3840">
        <v>100</v>
      </c>
      <c r="Q3840" s="10">
        <f t="shared" si="341"/>
        <v>101</v>
      </c>
      <c r="R3840" s="10">
        <f t="shared" si="345"/>
        <v>1008.24</v>
      </c>
      <c r="S3840" t="b">
        <v>1</v>
      </c>
      <c r="T3840" t="s">
        <v>8269</v>
      </c>
      <c r="U3840" s="12" t="s">
        <v>8310</v>
      </c>
      <c r="V3840" t="s">
        <v>8311</v>
      </c>
    </row>
    <row r="3841" spans="1:22" ht="60" x14ac:dyDescent="0.25">
      <c r="A3841">
        <v>3839</v>
      </c>
      <c r="B3841" s="3" t="s">
        <v>3836</v>
      </c>
      <c r="C3841" s="9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f t="shared" si="342"/>
        <v>42215.142638888887</v>
      </c>
      <c r="K3841" s="14"/>
      <c r="L3841">
        <v>1433042724</v>
      </c>
      <c r="M3841" s="14">
        <f t="shared" si="343"/>
        <v>42155.142638888887</v>
      </c>
      <c r="N3841" s="10">
        <f t="shared" si="344"/>
        <v>2015</v>
      </c>
      <c r="O3841" t="b">
        <v>0</v>
      </c>
      <c r="P3841">
        <v>32</v>
      </c>
      <c r="Q3841" s="10">
        <f t="shared" si="341"/>
        <v>101</v>
      </c>
      <c r="R3841" s="10">
        <f t="shared" si="345"/>
        <v>63.28</v>
      </c>
      <c r="S3841" t="b">
        <v>1</v>
      </c>
      <c r="T3841" t="s">
        <v>8269</v>
      </c>
      <c r="U3841" s="12" t="s">
        <v>8310</v>
      </c>
      <c r="V3841" t="s">
        <v>8311</v>
      </c>
    </row>
    <row r="3842" spans="1:22" ht="45" x14ac:dyDescent="0.25">
      <c r="A3842">
        <v>3840</v>
      </c>
      <c r="B3842" s="3" t="s">
        <v>3837</v>
      </c>
      <c r="C3842" s="9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f t="shared" si="342"/>
        <v>42457.660057870366</v>
      </c>
      <c r="K3842" s="14"/>
      <c r="L3842">
        <v>1457023829</v>
      </c>
      <c r="M3842" s="14">
        <f t="shared" si="343"/>
        <v>42432.701724537037</v>
      </c>
      <c r="N3842" s="10">
        <f t="shared" si="344"/>
        <v>2016</v>
      </c>
      <c r="O3842" t="b">
        <v>0</v>
      </c>
      <c r="P3842">
        <v>3</v>
      </c>
      <c r="Q3842" s="10">
        <f t="shared" ref="Q3842:Q3905" si="346">ROUND(E3842/D3842*100,0)</f>
        <v>6500</v>
      </c>
      <c r="R3842" s="10">
        <f t="shared" si="345"/>
        <v>21.67</v>
      </c>
      <c r="S3842" t="b">
        <v>1</v>
      </c>
      <c r="T3842" t="s">
        <v>8269</v>
      </c>
      <c r="U3842" s="12" t="s">
        <v>8310</v>
      </c>
      <c r="V3842" t="s">
        <v>8311</v>
      </c>
    </row>
    <row r="3843" spans="1:22" ht="60" x14ac:dyDescent="0.25">
      <c r="A3843">
        <v>3841</v>
      </c>
      <c r="B3843" s="3" t="s">
        <v>3838</v>
      </c>
      <c r="C3843" s="9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f t="shared" ref="J3843:J3906" si="347">(((I3843/60)/60/24)+DATE(1970,1,1))</f>
        <v>41840.785729166666</v>
      </c>
      <c r="K3843" s="14"/>
      <c r="L3843">
        <v>1400698287</v>
      </c>
      <c r="M3843" s="14">
        <f t="shared" ref="M3843:M3906" si="348">(((L3843/60)/60/24)+DATE(1970,1,1))</f>
        <v>41780.785729166666</v>
      </c>
      <c r="N3843" s="10">
        <f t="shared" ref="N3843:N3906" si="349">YEAR(M3843)</f>
        <v>2014</v>
      </c>
      <c r="O3843" t="b">
        <v>1</v>
      </c>
      <c r="P3843">
        <v>34</v>
      </c>
      <c r="Q3843" s="10">
        <f t="shared" si="346"/>
        <v>9</v>
      </c>
      <c r="R3843" s="10">
        <f t="shared" ref="R3843:R3906" si="350">IFERROR(ROUND(E3843/P3843,2),0)</f>
        <v>25.65</v>
      </c>
      <c r="S3843" t="b">
        <v>0</v>
      </c>
      <c r="T3843" t="s">
        <v>8269</v>
      </c>
      <c r="U3843" s="12" t="s">
        <v>8310</v>
      </c>
      <c r="V3843" t="s">
        <v>8311</v>
      </c>
    </row>
    <row r="3844" spans="1:22" ht="60" x14ac:dyDescent="0.25">
      <c r="A3844">
        <v>3842</v>
      </c>
      <c r="B3844" s="3" t="s">
        <v>3839</v>
      </c>
      <c r="C3844" s="9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f t="shared" si="347"/>
        <v>41770.493657407409</v>
      </c>
      <c r="K3844" s="14"/>
      <c r="L3844">
        <v>1397217052</v>
      </c>
      <c r="M3844" s="14">
        <f t="shared" si="348"/>
        <v>41740.493657407409</v>
      </c>
      <c r="N3844" s="10">
        <f t="shared" si="349"/>
        <v>2014</v>
      </c>
      <c r="O3844" t="b">
        <v>1</v>
      </c>
      <c r="P3844">
        <v>23</v>
      </c>
      <c r="Q3844" s="10">
        <f t="shared" si="346"/>
        <v>22</v>
      </c>
      <c r="R3844" s="10">
        <f t="shared" si="350"/>
        <v>47.7</v>
      </c>
      <c r="S3844" t="b">
        <v>0</v>
      </c>
      <c r="T3844" t="s">
        <v>8269</v>
      </c>
      <c r="U3844" s="12" t="s">
        <v>8310</v>
      </c>
      <c r="V3844" t="s">
        <v>8311</v>
      </c>
    </row>
    <row r="3845" spans="1:22" ht="60" x14ac:dyDescent="0.25">
      <c r="A3845">
        <v>3843</v>
      </c>
      <c r="B3845" s="3" t="s">
        <v>3840</v>
      </c>
      <c r="C3845" s="9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f t="shared" si="347"/>
        <v>41791.072500000002</v>
      </c>
      <c r="K3845" s="14"/>
      <c r="L3845">
        <v>1399427064</v>
      </c>
      <c r="M3845" s="14">
        <f t="shared" si="348"/>
        <v>41766.072500000002</v>
      </c>
      <c r="N3845" s="10">
        <f t="shared" si="349"/>
        <v>2014</v>
      </c>
      <c r="O3845" t="b">
        <v>1</v>
      </c>
      <c r="P3845">
        <v>19</v>
      </c>
      <c r="Q3845" s="10">
        <f t="shared" si="346"/>
        <v>21</v>
      </c>
      <c r="R3845" s="10">
        <f t="shared" si="350"/>
        <v>56.05</v>
      </c>
      <c r="S3845" t="b">
        <v>0</v>
      </c>
      <c r="T3845" t="s">
        <v>8269</v>
      </c>
      <c r="U3845" s="12" t="s">
        <v>8310</v>
      </c>
      <c r="V3845" t="s">
        <v>8311</v>
      </c>
    </row>
    <row r="3846" spans="1:22" ht="60" x14ac:dyDescent="0.25">
      <c r="A3846">
        <v>3844</v>
      </c>
      <c r="B3846" s="3" t="s">
        <v>3841</v>
      </c>
      <c r="C3846" s="9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f t="shared" si="347"/>
        <v>41793.290972222225</v>
      </c>
      <c r="K3846" s="14"/>
      <c r="L3846">
        <v>1399474134</v>
      </c>
      <c r="M3846" s="14">
        <f t="shared" si="348"/>
        <v>41766.617291666669</v>
      </c>
      <c r="N3846" s="10">
        <f t="shared" si="349"/>
        <v>2014</v>
      </c>
      <c r="O3846" t="b">
        <v>1</v>
      </c>
      <c r="P3846">
        <v>50</v>
      </c>
      <c r="Q3846" s="10">
        <f t="shared" si="346"/>
        <v>41</v>
      </c>
      <c r="R3846" s="10">
        <f t="shared" si="350"/>
        <v>81.319999999999993</v>
      </c>
      <c r="S3846" t="b">
        <v>0</v>
      </c>
      <c r="T3846" t="s">
        <v>8269</v>
      </c>
      <c r="U3846" s="12" t="s">
        <v>8310</v>
      </c>
      <c r="V3846" t="s">
        <v>8311</v>
      </c>
    </row>
    <row r="3847" spans="1:22" ht="60" x14ac:dyDescent="0.25">
      <c r="A3847">
        <v>3845</v>
      </c>
      <c r="B3847" s="3" t="s">
        <v>3842</v>
      </c>
      <c r="C3847" s="9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f t="shared" si="347"/>
        <v>42278.627013888887</v>
      </c>
      <c r="K3847" s="14"/>
      <c r="L3847">
        <v>1441119774</v>
      </c>
      <c r="M3847" s="14">
        <f t="shared" si="348"/>
        <v>42248.627013888887</v>
      </c>
      <c r="N3847" s="10">
        <f t="shared" si="349"/>
        <v>2015</v>
      </c>
      <c r="O3847" t="b">
        <v>1</v>
      </c>
      <c r="P3847">
        <v>12</v>
      </c>
      <c r="Q3847" s="10">
        <f t="shared" si="346"/>
        <v>2</v>
      </c>
      <c r="R3847" s="10">
        <f t="shared" si="350"/>
        <v>70.17</v>
      </c>
      <c r="S3847" t="b">
        <v>0</v>
      </c>
      <c r="T3847" t="s">
        <v>8269</v>
      </c>
      <c r="U3847" s="12" t="s">
        <v>8310</v>
      </c>
      <c r="V3847" t="s">
        <v>8311</v>
      </c>
    </row>
    <row r="3848" spans="1:22" ht="45" x14ac:dyDescent="0.25">
      <c r="A3848">
        <v>3846</v>
      </c>
      <c r="B3848" s="3" t="s">
        <v>3843</v>
      </c>
      <c r="C3848" s="9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f t="shared" si="347"/>
        <v>41916.290972222225</v>
      </c>
      <c r="K3848" s="14"/>
      <c r="L3848">
        <v>1409721542</v>
      </c>
      <c r="M3848" s="14">
        <f t="shared" si="348"/>
        <v>41885.221550925926</v>
      </c>
      <c r="N3848" s="10">
        <f t="shared" si="349"/>
        <v>2014</v>
      </c>
      <c r="O3848" t="b">
        <v>1</v>
      </c>
      <c r="P3848">
        <v>8</v>
      </c>
      <c r="Q3848" s="10">
        <f t="shared" si="346"/>
        <v>3</v>
      </c>
      <c r="R3848" s="10">
        <f t="shared" si="350"/>
        <v>23.63</v>
      </c>
      <c r="S3848" t="b">
        <v>0</v>
      </c>
      <c r="T3848" t="s">
        <v>8269</v>
      </c>
      <c r="U3848" s="12" t="s">
        <v>8310</v>
      </c>
      <c r="V3848" t="s">
        <v>8311</v>
      </c>
    </row>
    <row r="3849" spans="1:22" ht="45" x14ac:dyDescent="0.25">
      <c r="A3849">
        <v>3847</v>
      </c>
      <c r="B3849" s="3" t="s">
        <v>3844</v>
      </c>
      <c r="C3849" s="9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f t="shared" si="347"/>
        <v>42204.224432870367</v>
      </c>
      <c r="K3849" s="14"/>
      <c r="L3849">
        <v>1433395391</v>
      </c>
      <c r="M3849" s="14">
        <f t="shared" si="348"/>
        <v>42159.224432870367</v>
      </c>
      <c r="N3849" s="10">
        <f t="shared" si="349"/>
        <v>2015</v>
      </c>
      <c r="O3849" t="b">
        <v>1</v>
      </c>
      <c r="P3849">
        <v>9</v>
      </c>
      <c r="Q3849" s="10">
        <f t="shared" si="346"/>
        <v>16</v>
      </c>
      <c r="R3849" s="10">
        <f t="shared" si="350"/>
        <v>188.56</v>
      </c>
      <c r="S3849" t="b">
        <v>0</v>
      </c>
      <c r="T3849" t="s">
        <v>8269</v>
      </c>
      <c r="U3849" s="12" t="s">
        <v>8310</v>
      </c>
      <c r="V3849" t="s">
        <v>8311</v>
      </c>
    </row>
    <row r="3850" spans="1:22" ht="60" x14ac:dyDescent="0.25">
      <c r="A3850">
        <v>3848</v>
      </c>
      <c r="B3850" s="3" t="s">
        <v>3845</v>
      </c>
      <c r="C3850" s="9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f t="shared" si="347"/>
        <v>42295.817002314812</v>
      </c>
      <c r="K3850" s="14"/>
      <c r="L3850">
        <v>1442604989</v>
      </c>
      <c r="M3850" s="14">
        <f t="shared" si="348"/>
        <v>42265.817002314812</v>
      </c>
      <c r="N3850" s="10">
        <f t="shared" si="349"/>
        <v>2015</v>
      </c>
      <c r="O3850" t="b">
        <v>1</v>
      </c>
      <c r="P3850">
        <v>43</v>
      </c>
      <c r="Q3850" s="10">
        <f t="shared" si="346"/>
        <v>16</v>
      </c>
      <c r="R3850" s="10">
        <f t="shared" si="350"/>
        <v>49.51</v>
      </c>
      <c r="S3850" t="b">
        <v>0</v>
      </c>
      <c r="T3850" t="s">
        <v>8269</v>
      </c>
      <c r="U3850" s="12" t="s">
        <v>8310</v>
      </c>
      <c r="V3850" t="s">
        <v>8311</v>
      </c>
    </row>
    <row r="3851" spans="1:22" ht="75" x14ac:dyDescent="0.25">
      <c r="A3851">
        <v>3849</v>
      </c>
      <c r="B3851" s="3" t="s">
        <v>3846</v>
      </c>
      <c r="C3851" s="9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f t="shared" si="347"/>
        <v>42166.767175925925</v>
      </c>
      <c r="K3851" s="14"/>
      <c r="L3851">
        <v>1431455084</v>
      </c>
      <c r="M3851" s="14">
        <f t="shared" si="348"/>
        <v>42136.767175925925</v>
      </c>
      <c r="N3851" s="10">
        <f t="shared" si="349"/>
        <v>2015</v>
      </c>
      <c r="O3851" t="b">
        <v>1</v>
      </c>
      <c r="P3851">
        <v>28</v>
      </c>
      <c r="Q3851" s="10">
        <f t="shared" si="346"/>
        <v>7</v>
      </c>
      <c r="R3851" s="10">
        <f t="shared" si="350"/>
        <v>75.459999999999994</v>
      </c>
      <c r="S3851" t="b">
        <v>0</v>
      </c>
      <c r="T3851" t="s">
        <v>8269</v>
      </c>
      <c r="U3851" s="12" t="s">
        <v>8310</v>
      </c>
      <c r="V3851" t="s">
        <v>8311</v>
      </c>
    </row>
    <row r="3852" spans="1:22" ht="30" x14ac:dyDescent="0.25">
      <c r="A3852">
        <v>3850</v>
      </c>
      <c r="B3852" s="3" t="s">
        <v>3847</v>
      </c>
      <c r="C3852" s="9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f t="shared" si="347"/>
        <v>42005.124340277776</v>
      </c>
      <c r="K3852" s="14"/>
      <c r="L3852">
        <v>1417489143</v>
      </c>
      <c r="M3852" s="14">
        <f t="shared" si="348"/>
        <v>41975.124340277776</v>
      </c>
      <c r="N3852" s="10">
        <f t="shared" si="349"/>
        <v>2014</v>
      </c>
      <c r="O3852" t="b">
        <v>1</v>
      </c>
      <c r="P3852">
        <v>4</v>
      </c>
      <c r="Q3852" s="10">
        <f t="shared" si="346"/>
        <v>4</v>
      </c>
      <c r="R3852" s="10">
        <f t="shared" si="350"/>
        <v>9.5</v>
      </c>
      <c r="S3852" t="b">
        <v>0</v>
      </c>
      <c r="T3852" t="s">
        <v>8269</v>
      </c>
      <c r="U3852" s="12" t="s">
        <v>8310</v>
      </c>
      <c r="V3852" t="s">
        <v>8311</v>
      </c>
    </row>
    <row r="3853" spans="1:22" ht="45" x14ac:dyDescent="0.25">
      <c r="A3853">
        <v>3851</v>
      </c>
      <c r="B3853" s="3" t="s">
        <v>3848</v>
      </c>
      <c r="C3853" s="9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f t="shared" si="347"/>
        <v>42202.439571759256</v>
      </c>
      <c r="K3853" s="14"/>
      <c r="L3853">
        <v>1434537179</v>
      </c>
      <c r="M3853" s="14">
        <f t="shared" si="348"/>
        <v>42172.439571759256</v>
      </c>
      <c r="N3853" s="10">
        <f t="shared" si="349"/>
        <v>2015</v>
      </c>
      <c r="O3853" t="b">
        <v>1</v>
      </c>
      <c r="P3853">
        <v>24</v>
      </c>
      <c r="Q3853" s="10">
        <f t="shared" si="346"/>
        <v>34</v>
      </c>
      <c r="R3853" s="10">
        <f t="shared" si="350"/>
        <v>35.5</v>
      </c>
      <c r="S3853" t="b">
        <v>0</v>
      </c>
      <c r="T3853" t="s">
        <v>8269</v>
      </c>
      <c r="U3853" s="12" t="s">
        <v>8310</v>
      </c>
      <c r="V3853" t="s">
        <v>8311</v>
      </c>
    </row>
    <row r="3854" spans="1:22" ht="45" x14ac:dyDescent="0.25">
      <c r="A3854">
        <v>3852</v>
      </c>
      <c r="B3854" s="3" t="s">
        <v>3849</v>
      </c>
      <c r="C3854" s="9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f t="shared" si="347"/>
        <v>42090.149027777778</v>
      </c>
      <c r="K3854" s="14"/>
      <c r="L3854">
        <v>1425270876</v>
      </c>
      <c r="M3854" s="14">
        <f t="shared" si="348"/>
        <v>42065.190694444449</v>
      </c>
      <c r="N3854" s="10">
        <f t="shared" si="349"/>
        <v>2015</v>
      </c>
      <c r="O3854" t="b">
        <v>0</v>
      </c>
      <c r="P3854">
        <v>2</v>
      </c>
      <c r="Q3854" s="10">
        <f t="shared" si="346"/>
        <v>0</v>
      </c>
      <c r="R3854" s="10">
        <f t="shared" si="350"/>
        <v>10</v>
      </c>
      <c r="S3854" t="b">
        <v>0</v>
      </c>
      <c r="T3854" t="s">
        <v>8269</v>
      </c>
      <c r="U3854" s="12" t="s">
        <v>8310</v>
      </c>
      <c r="V3854" t="s">
        <v>8311</v>
      </c>
    </row>
    <row r="3855" spans="1:22" ht="45" x14ac:dyDescent="0.25">
      <c r="A3855">
        <v>3853</v>
      </c>
      <c r="B3855" s="3" t="s">
        <v>3850</v>
      </c>
      <c r="C3855" s="9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f t="shared" si="347"/>
        <v>41883.84002314815</v>
      </c>
      <c r="K3855" s="14"/>
      <c r="L3855">
        <v>1406578178</v>
      </c>
      <c r="M3855" s="14">
        <f t="shared" si="348"/>
        <v>41848.84002314815</v>
      </c>
      <c r="N3855" s="10">
        <f t="shared" si="349"/>
        <v>2014</v>
      </c>
      <c r="O3855" t="b">
        <v>0</v>
      </c>
      <c r="P3855">
        <v>2</v>
      </c>
      <c r="Q3855" s="10">
        <f t="shared" si="346"/>
        <v>0</v>
      </c>
      <c r="R3855" s="10">
        <f t="shared" si="350"/>
        <v>13</v>
      </c>
      <c r="S3855" t="b">
        <v>0</v>
      </c>
      <c r="T3855" t="s">
        <v>8269</v>
      </c>
      <c r="U3855" s="12" t="s">
        <v>8310</v>
      </c>
      <c r="V3855" t="s">
        <v>8311</v>
      </c>
    </row>
    <row r="3856" spans="1:22" ht="30" x14ac:dyDescent="0.25">
      <c r="A3856">
        <v>3854</v>
      </c>
      <c r="B3856" s="3" t="s">
        <v>3851</v>
      </c>
      <c r="C3856" s="9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f t="shared" si="347"/>
        <v>42133.884930555556</v>
      </c>
      <c r="K3856" s="14"/>
      <c r="L3856">
        <v>1428614058</v>
      </c>
      <c r="M3856" s="14">
        <f t="shared" si="348"/>
        <v>42103.884930555556</v>
      </c>
      <c r="N3856" s="10">
        <f t="shared" si="349"/>
        <v>2015</v>
      </c>
      <c r="O3856" t="b">
        <v>0</v>
      </c>
      <c r="P3856">
        <v>20</v>
      </c>
      <c r="Q3856" s="10">
        <f t="shared" si="346"/>
        <v>16</v>
      </c>
      <c r="R3856" s="10">
        <f t="shared" si="350"/>
        <v>89.4</v>
      </c>
      <c r="S3856" t="b">
        <v>0</v>
      </c>
      <c r="T3856" t="s">
        <v>8269</v>
      </c>
      <c r="U3856" s="12" t="s">
        <v>8310</v>
      </c>
      <c r="V3856" t="s">
        <v>8311</v>
      </c>
    </row>
    <row r="3857" spans="1:22" ht="75" x14ac:dyDescent="0.25">
      <c r="A3857">
        <v>3855</v>
      </c>
      <c r="B3857" s="3" t="s">
        <v>3852</v>
      </c>
      <c r="C3857" s="9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f t="shared" si="347"/>
        <v>42089.929062499999</v>
      </c>
      <c r="K3857" s="14"/>
      <c r="L3857">
        <v>1424819871</v>
      </c>
      <c r="M3857" s="14">
        <f t="shared" si="348"/>
        <v>42059.970729166671</v>
      </c>
      <c r="N3857" s="10">
        <f t="shared" si="349"/>
        <v>2015</v>
      </c>
      <c r="O3857" t="b">
        <v>0</v>
      </c>
      <c r="P3857">
        <v>1</v>
      </c>
      <c r="Q3857" s="10">
        <f t="shared" si="346"/>
        <v>3</v>
      </c>
      <c r="R3857" s="10">
        <f t="shared" si="350"/>
        <v>25</v>
      </c>
      <c r="S3857" t="b">
        <v>0</v>
      </c>
      <c r="T3857" t="s">
        <v>8269</v>
      </c>
      <c r="U3857" s="12" t="s">
        <v>8310</v>
      </c>
      <c r="V3857" t="s">
        <v>8311</v>
      </c>
    </row>
    <row r="3858" spans="1:22" ht="60" x14ac:dyDescent="0.25">
      <c r="A3858">
        <v>3856</v>
      </c>
      <c r="B3858" s="3" t="s">
        <v>3853</v>
      </c>
      <c r="C3858" s="9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f t="shared" si="347"/>
        <v>42071.701423611114</v>
      </c>
      <c r="K3858" s="14"/>
      <c r="L3858">
        <v>1423245003</v>
      </c>
      <c r="M3858" s="14">
        <f t="shared" si="348"/>
        <v>42041.743090277778</v>
      </c>
      <c r="N3858" s="10">
        <f t="shared" si="349"/>
        <v>2015</v>
      </c>
      <c r="O3858" t="b">
        <v>0</v>
      </c>
      <c r="P3858">
        <v>1</v>
      </c>
      <c r="Q3858" s="10">
        <f t="shared" si="346"/>
        <v>0</v>
      </c>
      <c r="R3858" s="10">
        <f t="shared" si="350"/>
        <v>1</v>
      </c>
      <c r="S3858" t="b">
        <v>0</v>
      </c>
      <c r="T3858" t="s">
        <v>8269</v>
      </c>
      <c r="U3858" s="12" t="s">
        <v>8310</v>
      </c>
      <c r="V3858" t="s">
        <v>8311</v>
      </c>
    </row>
    <row r="3859" spans="1:22" ht="60" x14ac:dyDescent="0.25">
      <c r="A3859">
        <v>3857</v>
      </c>
      <c r="B3859" s="3" t="s">
        <v>3854</v>
      </c>
      <c r="C3859" s="9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f t="shared" si="347"/>
        <v>41852.716666666667</v>
      </c>
      <c r="K3859" s="14"/>
      <c r="L3859">
        <v>1404927690</v>
      </c>
      <c r="M3859" s="14">
        <f t="shared" si="348"/>
        <v>41829.73715277778</v>
      </c>
      <c r="N3859" s="10">
        <f t="shared" si="349"/>
        <v>2014</v>
      </c>
      <c r="O3859" t="b">
        <v>0</v>
      </c>
      <c r="P3859">
        <v>4</v>
      </c>
      <c r="Q3859" s="10">
        <f t="shared" si="346"/>
        <v>5</v>
      </c>
      <c r="R3859" s="10">
        <f t="shared" si="350"/>
        <v>65</v>
      </c>
      <c r="S3859" t="b">
        <v>0</v>
      </c>
      <c r="T3859" t="s">
        <v>8269</v>
      </c>
      <c r="U3859" s="12" t="s">
        <v>8310</v>
      </c>
      <c r="V3859" t="s">
        <v>8311</v>
      </c>
    </row>
    <row r="3860" spans="1:22" ht="60" x14ac:dyDescent="0.25">
      <c r="A3860">
        <v>3858</v>
      </c>
      <c r="B3860" s="3" t="s">
        <v>3855</v>
      </c>
      <c r="C3860" s="9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f t="shared" si="347"/>
        <v>42146.875</v>
      </c>
      <c r="K3860" s="14"/>
      <c r="L3860">
        <v>1430734844</v>
      </c>
      <c r="M3860" s="14">
        <f t="shared" si="348"/>
        <v>42128.431064814817</v>
      </c>
      <c r="N3860" s="10">
        <f t="shared" si="349"/>
        <v>2015</v>
      </c>
      <c r="O3860" t="b">
        <v>0</v>
      </c>
      <c r="P3860">
        <v>1</v>
      </c>
      <c r="Q3860" s="10">
        <f t="shared" si="346"/>
        <v>2</v>
      </c>
      <c r="R3860" s="10">
        <f t="shared" si="350"/>
        <v>10</v>
      </c>
      <c r="S3860" t="b">
        <v>0</v>
      </c>
      <c r="T3860" t="s">
        <v>8269</v>
      </c>
      <c r="U3860" s="12" t="s">
        <v>8310</v>
      </c>
      <c r="V3860" t="s">
        <v>8311</v>
      </c>
    </row>
    <row r="3861" spans="1:22" ht="45" x14ac:dyDescent="0.25">
      <c r="A3861">
        <v>3859</v>
      </c>
      <c r="B3861" s="3" t="s">
        <v>3856</v>
      </c>
      <c r="C3861" s="9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f t="shared" si="347"/>
        <v>41815.875</v>
      </c>
      <c r="K3861" s="14"/>
      <c r="L3861">
        <v>1401485207</v>
      </c>
      <c r="M3861" s="14">
        <f t="shared" si="348"/>
        <v>41789.893599537041</v>
      </c>
      <c r="N3861" s="10">
        <f t="shared" si="349"/>
        <v>2014</v>
      </c>
      <c r="O3861" t="b">
        <v>0</v>
      </c>
      <c r="P3861">
        <v>1</v>
      </c>
      <c r="Q3861" s="10">
        <f t="shared" si="346"/>
        <v>0</v>
      </c>
      <c r="R3861" s="10">
        <f t="shared" si="350"/>
        <v>1</v>
      </c>
      <c r="S3861" t="b">
        <v>0</v>
      </c>
      <c r="T3861" t="s">
        <v>8269</v>
      </c>
      <c r="U3861" s="12" t="s">
        <v>8310</v>
      </c>
      <c r="V3861" t="s">
        <v>8311</v>
      </c>
    </row>
    <row r="3862" spans="1:22" ht="60" x14ac:dyDescent="0.25">
      <c r="A3862">
        <v>3860</v>
      </c>
      <c r="B3862" s="3" t="s">
        <v>3857</v>
      </c>
      <c r="C3862" s="9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f t="shared" si="347"/>
        <v>41863.660995370366</v>
      </c>
      <c r="K3862" s="14"/>
      <c r="L3862">
        <v>1405266710</v>
      </c>
      <c r="M3862" s="14">
        <f t="shared" si="348"/>
        <v>41833.660995370366</v>
      </c>
      <c r="N3862" s="10">
        <f t="shared" si="349"/>
        <v>2014</v>
      </c>
      <c r="O3862" t="b">
        <v>0</v>
      </c>
      <c r="P3862">
        <v>13</v>
      </c>
      <c r="Q3862" s="10">
        <f t="shared" si="346"/>
        <v>18</v>
      </c>
      <c r="R3862" s="10">
        <f t="shared" si="350"/>
        <v>81.540000000000006</v>
      </c>
      <c r="S3862" t="b">
        <v>0</v>
      </c>
      <c r="T3862" t="s">
        <v>8269</v>
      </c>
      <c r="U3862" s="12" t="s">
        <v>8310</v>
      </c>
      <c r="V3862" t="s">
        <v>8311</v>
      </c>
    </row>
    <row r="3863" spans="1:22" x14ac:dyDescent="0.25">
      <c r="A3863">
        <v>3861</v>
      </c>
      <c r="B3863" s="3" t="s">
        <v>3858</v>
      </c>
      <c r="C3863" s="9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f t="shared" si="347"/>
        <v>41955.907638888893</v>
      </c>
      <c r="K3863" s="14"/>
      <c r="L3863">
        <v>1412258977</v>
      </c>
      <c r="M3863" s="14">
        <f t="shared" si="348"/>
        <v>41914.590011574073</v>
      </c>
      <c r="N3863" s="10">
        <f t="shared" si="349"/>
        <v>2014</v>
      </c>
      <c r="O3863" t="b">
        <v>0</v>
      </c>
      <c r="P3863">
        <v>1</v>
      </c>
      <c r="Q3863" s="10">
        <f t="shared" si="346"/>
        <v>5</v>
      </c>
      <c r="R3863" s="10">
        <f t="shared" si="350"/>
        <v>100</v>
      </c>
      <c r="S3863" t="b">
        <v>0</v>
      </c>
      <c r="T3863" t="s">
        <v>8269</v>
      </c>
      <c r="U3863" s="12" t="s">
        <v>8310</v>
      </c>
      <c r="V3863" t="s">
        <v>8311</v>
      </c>
    </row>
    <row r="3864" spans="1:22" ht="30" x14ac:dyDescent="0.25">
      <c r="A3864">
        <v>3862</v>
      </c>
      <c r="B3864" s="3" t="s">
        <v>3859</v>
      </c>
      <c r="C3864" s="9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f t="shared" si="347"/>
        <v>42625.707638888889</v>
      </c>
      <c r="K3864" s="14"/>
      <c r="L3864">
        <v>1472451356</v>
      </c>
      <c r="M3864" s="14">
        <f t="shared" si="348"/>
        <v>42611.261064814811</v>
      </c>
      <c r="N3864" s="10">
        <f t="shared" si="349"/>
        <v>2016</v>
      </c>
      <c r="O3864" t="b">
        <v>0</v>
      </c>
      <c r="P3864">
        <v>1</v>
      </c>
      <c r="Q3864" s="10">
        <f t="shared" si="346"/>
        <v>0</v>
      </c>
      <c r="R3864" s="10">
        <f t="shared" si="350"/>
        <v>1</v>
      </c>
      <c r="S3864" t="b">
        <v>0</v>
      </c>
      <c r="T3864" t="s">
        <v>8269</v>
      </c>
      <c r="U3864" s="12" t="s">
        <v>8310</v>
      </c>
      <c r="V3864" t="s">
        <v>8311</v>
      </c>
    </row>
    <row r="3865" spans="1:22" ht="60" x14ac:dyDescent="0.25">
      <c r="A3865">
        <v>3863</v>
      </c>
      <c r="B3865" s="3" t="s">
        <v>3860</v>
      </c>
      <c r="C3865" s="9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f t="shared" si="347"/>
        <v>42313.674826388888</v>
      </c>
      <c r="K3865" s="14"/>
      <c r="L3865">
        <v>1441552305</v>
      </c>
      <c r="M3865" s="14">
        <f t="shared" si="348"/>
        <v>42253.633159722223</v>
      </c>
      <c r="N3865" s="10">
        <f t="shared" si="349"/>
        <v>2015</v>
      </c>
      <c r="O3865" t="b">
        <v>0</v>
      </c>
      <c r="P3865">
        <v>0</v>
      </c>
      <c r="Q3865" s="10">
        <f t="shared" si="346"/>
        <v>0</v>
      </c>
      <c r="R3865" s="10">
        <f t="shared" si="350"/>
        <v>0</v>
      </c>
      <c r="S3865" t="b">
        <v>0</v>
      </c>
      <c r="T3865" t="s">
        <v>8269</v>
      </c>
      <c r="U3865" s="12" t="s">
        <v>8310</v>
      </c>
      <c r="V3865" t="s">
        <v>8311</v>
      </c>
    </row>
    <row r="3866" spans="1:22" ht="60" x14ac:dyDescent="0.25">
      <c r="A3866">
        <v>3864</v>
      </c>
      <c r="B3866" s="3" t="s">
        <v>3861</v>
      </c>
      <c r="C3866" s="9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f t="shared" si="347"/>
        <v>42325.933495370366</v>
      </c>
      <c r="K3866" s="14"/>
      <c r="L3866">
        <v>1445203454</v>
      </c>
      <c r="M3866" s="14">
        <f t="shared" si="348"/>
        <v>42295.891828703709</v>
      </c>
      <c r="N3866" s="10">
        <f t="shared" si="349"/>
        <v>2015</v>
      </c>
      <c r="O3866" t="b">
        <v>0</v>
      </c>
      <c r="P3866">
        <v>3</v>
      </c>
      <c r="Q3866" s="10">
        <f t="shared" si="346"/>
        <v>1</v>
      </c>
      <c r="R3866" s="10">
        <f t="shared" si="350"/>
        <v>20</v>
      </c>
      <c r="S3866" t="b">
        <v>0</v>
      </c>
      <c r="T3866" t="s">
        <v>8269</v>
      </c>
      <c r="U3866" s="12" t="s">
        <v>8310</v>
      </c>
      <c r="V3866" t="s">
        <v>8311</v>
      </c>
    </row>
    <row r="3867" spans="1:22" ht="45" x14ac:dyDescent="0.25">
      <c r="A3867">
        <v>3865</v>
      </c>
      <c r="B3867" s="3" t="s">
        <v>3862</v>
      </c>
      <c r="C3867" s="9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f t="shared" si="347"/>
        <v>41881.229166666664</v>
      </c>
      <c r="K3867" s="14"/>
      <c r="L3867">
        <v>1405957098</v>
      </c>
      <c r="M3867" s="14">
        <f t="shared" si="348"/>
        <v>41841.651597222226</v>
      </c>
      <c r="N3867" s="10">
        <f t="shared" si="349"/>
        <v>2014</v>
      </c>
      <c r="O3867" t="b">
        <v>0</v>
      </c>
      <c r="P3867">
        <v>14</v>
      </c>
      <c r="Q3867" s="10">
        <f t="shared" si="346"/>
        <v>27</v>
      </c>
      <c r="R3867" s="10">
        <f t="shared" si="350"/>
        <v>46.43</v>
      </c>
      <c r="S3867" t="b">
        <v>0</v>
      </c>
      <c r="T3867" t="s">
        <v>8269</v>
      </c>
      <c r="U3867" s="12" t="s">
        <v>8310</v>
      </c>
      <c r="V3867" t="s">
        <v>8311</v>
      </c>
    </row>
    <row r="3868" spans="1:22" ht="30" x14ac:dyDescent="0.25">
      <c r="A3868">
        <v>3866</v>
      </c>
      <c r="B3868" s="3" t="s">
        <v>3863</v>
      </c>
      <c r="C3868" s="9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f t="shared" si="347"/>
        <v>42452.145138888889</v>
      </c>
      <c r="K3868" s="14"/>
      <c r="L3868">
        <v>1454453021</v>
      </c>
      <c r="M3868" s="14">
        <f t="shared" si="348"/>
        <v>42402.947002314817</v>
      </c>
      <c r="N3868" s="10">
        <f t="shared" si="349"/>
        <v>2016</v>
      </c>
      <c r="O3868" t="b">
        <v>0</v>
      </c>
      <c r="P3868">
        <v>2</v>
      </c>
      <c r="Q3868" s="10">
        <f t="shared" si="346"/>
        <v>1</v>
      </c>
      <c r="R3868" s="10">
        <f t="shared" si="350"/>
        <v>5.5</v>
      </c>
      <c r="S3868" t="b">
        <v>0</v>
      </c>
      <c r="T3868" t="s">
        <v>8269</v>
      </c>
      <c r="U3868" s="12" t="s">
        <v>8310</v>
      </c>
      <c r="V3868" t="s">
        <v>8311</v>
      </c>
    </row>
    <row r="3869" spans="1:22" ht="45" x14ac:dyDescent="0.25">
      <c r="A3869">
        <v>3867</v>
      </c>
      <c r="B3869" s="3" t="s">
        <v>3864</v>
      </c>
      <c r="C3869" s="9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f t="shared" si="347"/>
        <v>42539.814108796301</v>
      </c>
      <c r="K3869" s="14"/>
      <c r="L3869">
        <v>1463686339</v>
      </c>
      <c r="M3869" s="14">
        <f t="shared" si="348"/>
        <v>42509.814108796301</v>
      </c>
      <c r="N3869" s="10">
        <f t="shared" si="349"/>
        <v>2016</v>
      </c>
      <c r="O3869" t="b">
        <v>0</v>
      </c>
      <c r="P3869">
        <v>5</v>
      </c>
      <c r="Q3869" s="10">
        <f t="shared" si="346"/>
        <v>13</v>
      </c>
      <c r="R3869" s="10">
        <f t="shared" si="350"/>
        <v>50.2</v>
      </c>
      <c r="S3869" t="b">
        <v>0</v>
      </c>
      <c r="T3869" t="s">
        <v>8269</v>
      </c>
      <c r="U3869" s="12" t="s">
        <v>8310</v>
      </c>
      <c r="V3869" t="s">
        <v>8311</v>
      </c>
    </row>
    <row r="3870" spans="1:22" ht="30" hidden="1" x14ac:dyDescent="0.25">
      <c r="A3870">
        <v>3868</v>
      </c>
      <c r="B3870" s="3" t="s">
        <v>3865</v>
      </c>
      <c r="C3870" s="9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f t="shared" si="347"/>
        <v>41890.659780092588</v>
      </c>
      <c r="K3870" s="14"/>
      <c r="L3870">
        <v>1408031405</v>
      </c>
      <c r="M3870" s="14">
        <f t="shared" si="348"/>
        <v>41865.659780092588</v>
      </c>
      <c r="N3870" s="10">
        <f t="shared" si="349"/>
        <v>2014</v>
      </c>
      <c r="O3870" t="b">
        <v>0</v>
      </c>
      <c r="P3870">
        <v>1</v>
      </c>
      <c r="Q3870" s="10">
        <f t="shared" si="346"/>
        <v>0</v>
      </c>
      <c r="R3870" s="10">
        <f t="shared" si="350"/>
        <v>10</v>
      </c>
      <c r="S3870" t="b">
        <v>0</v>
      </c>
      <c r="T3870" t="s">
        <v>8303</v>
      </c>
      <c r="U3870" s="12" t="s">
        <v>8310</v>
      </c>
      <c r="V3870" t="s">
        <v>8313</v>
      </c>
    </row>
    <row r="3871" spans="1:22" ht="30" hidden="1" x14ac:dyDescent="0.25">
      <c r="A3871">
        <v>3869</v>
      </c>
      <c r="B3871" s="3" t="s">
        <v>3866</v>
      </c>
      <c r="C3871" s="9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f t="shared" si="347"/>
        <v>42077.132638888885</v>
      </c>
      <c r="K3871" s="14"/>
      <c r="L3871">
        <v>1423761792</v>
      </c>
      <c r="M3871" s="14">
        <f t="shared" si="348"/>
        <v>42047.724444444444</v>
      </c>
      <c r="N3871" s="10">
        <f t="shared" si="349"/>
        <v>2015</v>
      </c>
      <c r="O3871" t="b">
        <v>0</v>
      </c>
      <c r="P3871">
        <v>15</v>
      </c>
      <c r="Q3871" s="10">
        <f t="shared" si="346"/>
        <v>3</v>
      </c>
      <c r="R3871" s="10">
        <f t="shared" si="350"/>
        <v>30.13</v>
      </c>
      <c r="S3871" t="b">
        <v>0</v>
      </c>
      <c r="T3871" t="s">
        <v>8303</v>
      </c>
      <c r="U3871" s="12" t="s">
        <v>8310</v>
      </c>
      <c r="V3871" t="s">
        <v>8313</v>
      </c>
    </row>
    <row r="3872" spans="1:22" ht="60" hidden="1" x14ac:dyDescent="0.25">
      <c r="A3872">
        <v>3870</v>
      </c>
      <c r="B3872" s="3" t="s">
        <v>3867</v>
      </c>
      <c r="C3872" s="9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f t="shared" si="347"/>
        <v>41823.17219907407</v>
      </c>
      <c r="K3872" s="14"/>
      <c r="L3872">
        <v>1401768478</v>
      </c>
      <c r="M3872" s="14">
        <f t="shared" si="348"/>
        <v>41793.17219907407</v>
      </c>
      <c r="N3872" s="10">
        <f t="shared" si="349"/>
        <v>2014</v>
      </c>
      <c r="O3872" t="b">
        <v>0</v>
      </c>
      <c r="P3872">
        <v>10</v>
      </c>
      <c r="Q3872" s="10">
        <f t="shared" si="346"/>
        <v>15</v>
      </c>
      <c r="R3872" s="10">
        <f t="shared" si="350"/>
        <v>150</v>
      </c>
      <c r="S3872" t="b">
        <v>0</v>
      </c>
      <c r="T3872" t="s">
        <v>8303</v>
      </c>
      <c r="U3872" s="12" t="s">
        <v>8310</v>
      </c>
      <c r="V3872" t="s">
        <v>8313</v>
      </c>
    </row>
    <row r="3873" spans="1:22" ht="45" hidden="1" x14ac:dyDescent="0.25">
      <c r="A3873">
        <v>3871</v>
      </c>
      <c r="B3873" s="3" t="s">
        <v>3868</v>
      </c>
      <c r="C3873" s="9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f t="shared" si="347"/>
        <v>42823.739004629635</v>
      </c>
      <c r="K3873" s="14"/>
      <c r="L3873">
        <v>1485629050</v>
      </c>
      <c r="M3873" s="14">
        <f t="shared" si="348"/>
        <v>42763.780671296292</v>
      </c>
      <c r="N3873" s="10">
        <f t="shared" si="349"/>
        <v>2017</v>
      </c>
      <c r="O3873" t="b">
        <v>0</v>
      </c>
      <c r="P3873">
        <v>3</v>
      </c>
      <c r="Q3873" s="10">
        <f t="shared" si="346"/>
        <v>3</v>
      </c>
      <c r="R3873" s="10">
        <f t="shared" si="350"/>
        <v>13.33</v>
      </c>
      <c r="S3873" t="b">
        <v>0</v>
      </c>
      <c r="T3873" t="s">
        <v>8303</v>
      </c>
      <c r="U3873" s="12" t="s">
        <v>8310</v>
      </c>
      <c r="V3873" t="s">
        <v>8313</v>
      </c>
    </row>
    <row r="3874" spans="1:22" ht="60" hidden="1" x14ac:dyDescent="0.25">
      <c r="A3874">
        <v>3872</v>
      </c>
      <c r="B3874" s="3" t="s">
        <v>3869</v>
      </c>
      <c r="C3874" s="9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f t="shared" si="347"/>
        <v>42230.145787037036</v>
      </c>
      <c r="K3874" s="14"/>
      <c r="L3874">
        <v>1435202996</v>
      </c>
      <c r="M3874" s="14">
        <f t="shared" si="348"/>
        <v>42180.145787037036</v>
      </c>
      <c r="N3874" s="10">
        <f t="shared" si="349"/>
        <v>2015</v>
      </c>
      <c r="O3874" t="b">
        <v>0</v>
      </c>
      <c r="P3874">
        <v>0</v>
      </c>
      <c r="Q3874" s="10">
        <f t="shared" si="346"/>
        <v>0</v>
      </c>
      <c r="R3874" s="10">
        <f t="shared" si="350"/>
        <v>0</v>
      </c>
      <c r="S3874" t="b">
        <v>0</v>
      </c>
      <c r="T3874" t="s">
        <v>8303</v>
      </c>
      <c r="U3874" s="12" t="s">
        <v>8310</v>
      </c>
      <c r="V3874" t="s">
        <v>8313</v>
      </c>
    </row>
    <row r="3875" spans="1:22" ht="60" hidden="1" x14ac:dyDescent="0.25">
      <c r="A3875">
        <v>3873</v>
      </c>
      <c r="B3875" s="3" t="s">
        <v>3870</v>
      </c>
      <c r="C3875" s="9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f t="shared" si="347"/>
        <v>42285.696006944447</v>
      </c>
      <c r="K3875" s="14"/>
      <c r="L3875">
        <v>1441730535</v>
      </c>
      <c r="M3875" s="14">
        <f t="shared" si="348"/>
        <v>42255.696006944447</v>
      </c>
      <c r="N3875" s="10">
        <f t="shared" si="349"/>
        <v>2015</v>
      </c>
      <c r="O3875" t="b">
        <v>0</v>
      </c>
      <c r="P3875">
        <v>0</v>
      </c>
      <c r="Q3875" s="10">
        <f t="shared" si="346"/>
        <v>0</v>
      </c>
      <c r="R3875" s="10">
        <f t="shared" si="350"/>
        <v>0</v>
      </c>
      <c r="S3875" t="b">
        <v>0</v>
      </c>
      <c r="T3875" t="s">
        <v>8303</v>
      </c>
      <c r="U3875" s="12" t="s">
        <v>8310</v>
      </c>
      <c r="V3875" t="s">
        <v>8313</v>
      </c>
    </row>
    <row r="3876" spans="1:22" ht="60" hidden="1" x14ac:dyDescent="0.25">
      <c r="A3876">
        <v>3874</v>
      </c>
      <c r="B3876" s="3" t="s">
        <v>3871</v>
      </c>
      <c r="C3876" s="9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f t="shared" si="347"/>
        <v>42028.041666666672</v>
      </c>
      <c r="K3876" s="14"/>
      <c r="L3876">
        <v>1420244622</v>
      </c>
      <c r="M3876" s="14">
        <f t="shared" si="348"/>
        <v>42007.016458333332</v>
      </c>
      <c r="N3876" s="10">
        <f t="shared" si="349"/>
        <v>2015</v>
      </c>
      <c r="O3876" t="b">
        <v>0</v>
      </c>
      <c r="P3876">
        <v>0</v>
      </c>
      <c r="Q3876" s="10">
        <f t="shared" si="346"/>
        <v>0</v>
      </c>
      <c r="R3876" s="10">
        <f t="shared" si="350"/>
        <v>0</v>
      </c>
      <c r="S3876" t="b">
        <v>0</v>
      </c>
      <c r="T3876" t="s">
        <v>8303</v>
      </c>
      <c r="U3876" s="12" t="s">
        <v>8310</v>
      </c>
      <c r="V3876" t="s">
        <v>8313</v>
      </c>
    </row>
    <row r="3877" spans="1:22" ht="45" hidden="1" x14ac:dyDescent="0.25">
      <c r="A3877">
        <v>3875</v>
      </c>
      <c r="B3877" s="3" t="s">
        <v>3872</v>
      </c>
      <c r="C3877" s="9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f t="shared" si="347"/>
        <v>42616.416666666672</v>
      </c>
      <c r="K3877" s="14"/>
      <c r="L3877">
        <v>1472804365</v>
      </c>
      <c r="M3877" s="14">
        <f t="shared" si="348"/>
        <v>42615.346817129626</v>
      </c>
      <c r="N3877" s="10">
        <f t="shared" si="349"/>
        <v>2016</v>
      </c>
      <c r="O3877" t="b">
        <v>0</v>
      </c>
      <c r="P3877">
        <v>0</v>
      </c>
      <c r="Q3877" s="10">
        <f t="shared" si="346"/>
        <v>0</v>
      </c>
      <c r="R3877" s="10">
        <f t="shared" si="350"/>
        <v>0</v>
      </c>
      <c r="S3877" t="b">
        <v>0</v>
      </c>
      <c r="T3877" t="s">
        <v>8303</v>
      </c>
      <c r="U3877" s="12" t="s">
        <v>8310</v>
      </c>
      <c r="V3877" t="s">
        <v>8313</v>
      </c>
    </row>
    <row r="3878" spans="1:22" ht="60" hidden="1" x14ac:dyDescent="0.25">
      <c r="A3878">
        <v>3876</v>
      </c>
      <c r="B3878" s="3" t="s">
        <v>3873</v>
      </c>
      <c r="C3878" s="9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f t="shared" si="347"/>
        <v>42402.624166666668</v>
      </c>
      <c r="K3878" s="14"/>
      <c r="L3878">
        <v>1451833128</v>
      </c>
      <c r="M3878" s="14">
        <f t="shared" si="348"/>
        <v>42372.624166666668</v>
      </c>
      <c r="N3878" s="10">
        <f t="shared" si="349"/>
        <v>2016</v>
      </c>
      <c r="O3878" t="b">
        <v>0</v>
      </c>
      <c r="P3878">
        <v>46</v>
      </c>
      <c r="Q3878" s="10">
        <f t="shared" si="346"/>
        <v>53</v>
      </c>
      <c r="R3878" s="10">
        <f t="shared" si="350"/>
        <v>44.76</v>
      </c>
      <c r="S3878" t="b">
        <v>0</v>
      </c>
      <c r="T3878" t="s">
        <v>8303</v>
      </c>
      <c r="U3878" s="12" t="s">
        <v>8310</v>
      </c>
      <c r="V3878" t="s">
        <v>8313</v>
      </c>
    </row>
    <row r="3879" spans="1:22" ht="60" hidden="1" x14ac:dyDescent="0.25">
      <c r="A3879">
        <v>3877</v>
      </c>
      <c r="B3879" s="3" t="s">
        <v>3874</v>
      </c>
      <c r="C3879" s="9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f t="shared" si="347"/>
        <v>42712.67768518519</v>
      </c>
      <c r="K3879" s="14"/>
      <c r="L3879">
        <v>1478621752</v>
      </c>
      <c r="M3879" s="14">
        <f t="shared" si="348"/>
        <v>42682.67768518519</v>
      </c>
      <c r="N3879" s="10">
        <f t="shared" si="349"/>
        <v>2016</v>
      </c>
      <c r="O3879" t="b">
        <v>0</v>
      </c>
      <c r="P3879">
        <v>14</v>
      </c>
      <c r="Q3879" s="10">
        <f t="shared" si="346"/>
        <v>5</v>
      </c>
      <c r="R3879" s="10">
        <f t="shared" si="350"/>
        <v>88.64</v>
      </c>
      <c r="S3879" t="b">
        <v>0</v>
      </c>
      <c r="T3879" t="s">
        <v>8303</v>
      </c>
      <c r="U3879" s="12" t="s">
        <v>8310</v>
      </c>
      <c r="V3879" t="s">
        <v>8313</v>
      </c>
    </row>
    <row r="3880" spans="1:22" ht="45" hidden="1" x14ac:dyDescent="0.25">
      <c r="A3880">
        <v>3878</v>
      </c>
      <c r="B3880" s="3" t="s">
        <v>3875</v>
      </c>
      <c r="C3880" s="9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f t="shared" si="347"/>
        <v>42185.165972222225</v>
      </c>
      <c r="K3880" s="14"/>
      <c r="L3880">
        <v>1433014746</v>
      </c>
      <c r="M3880" s="14">
        <f t="shared" si="348"/>
        <v>42154.818819444445</v>
      </c>
      <c r="N3880" s="10">
        <f t="shared" si="349"/>
        <v>2015</v>
      </c>
      <c r="O3880" t="b">
        <v>0</v>
      </c>
      <c r="P3880">
        <v>1</v>
      </c>
      <c r="Q3880" s="10">
        <f t="shared" si="346"/>
        <v>0</v>
      </c>
      <c r="R3880" s="10">
        <f t="shared" si="350"/>
        <v>10</v>
      </c>
      <c r="S3880" t="b">
        <v>0</v>
      </c>
      <c r="T3880" t="s">
        <v>8303</v>
      </c>
      <c r="U3880" s="12" t="s">
        <v>8310</v>
      </c>
      <c r="V3880" t="s">
        <v>8313</v>
      </c>
    </row>
    <row r="3881" spans="1:22" ht="45" hidden="1" x14ac:dyDescent="0.25">
      <c r="A3881">
        <v>3879</v>
      </c>
      <c r="B3881" s="3" t="s">
        <v>3876</v>
      </c>
      <c r="C3881" s="9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f t="shared" si="347"/>
        <v>42029.861064814817</v>
      </c>
      <c r="K3881" s="14"/>
      <c r="L3881">
        <v>1419626396</v>
      </c>
      <c r="M3881" s="14">
        <f t="shared" si="348"/>
        <v>41999.861064814817</v>
      </c>
      <c r="N3881" s="10">
        <f t="shared" si="349"/>
        <v>2014</v>
      </c>
      <c r="O3881" t="b">
        <v>0</v>
      </c>
      <c r="P3881">
        <v>0</v>
      </c>
      <c r="Q3881" s="10">
        <f t="shared" si="346"/>
        <v>0</v>
      </c>
      <c r="R3881" s="10">
        <f t="shared" si="350"/>
        <v>0</v>
      </c>
      <c r="S3881" t="b">
        <v>0</v>
      </c>
      <c r="T3881" t="s">
        <v>8303</v>
      </c>
      <c r="U3881" s="12" t="s">
        <v>8310</v>
      </c>
      <c r="V3881" t="s">
        <v>8313</v>
      </c>
    </row>
    <row r="3882" spans="1:22" ht="60" hidden="1" x14ac:dyDescent="0.25">
      <c r="A3882">
        <v>3880</v>
      </c>
      <c r="B3882" s="3" t="s">
        <v>3877</v>
      </c>
      <c r="C3882" s="9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f t="shared" si="347"/>
        <v>41850.958333333336</v>
      </c>
      <c r="K3882" s="14"/>
      <c r="L3882">
        <v>1403724820</v>
      </c>
      <c r="M3882" s="14">
        <f t="shared" si="348"/>
        <v>41815.815046296295</v>
      </c>
      <c r="N3882" s="10">
        <f t="shared" si="349"/>
        <v>2014</v>
      </c>
      <c r="O3882" t="b">
        <v>0</v>
      </c>
      <c r="P3882">
        <v>17</v>
      </c>
      <c r="Q3882" s="10">
        <f t="shared" si="346"/>
        <v>13</v>
      </c>
      <c r="R3882" s="10">
        <f t="shared" si="350"/>
        <v>57.65</v>
      </c>
      <c r="S3882" t="b">
        <v>0</v>
      </c>
      <c r="T3882" t="s">
        <v>8303</v>
      </c>
      <c r="U3882" s="12" t="s">
        <v>8310</v>
      </c>
      <c r="V3882" t="s">
        <v>8313</v>
      </c>
    </row>
    <row r="3883" spans="1:22" ht="30" hidden="1" x14ac:dyDescent="0.25">
      <c r="A3883">
        <v>3881</v>
      </c>
      <c r="B3883" s="3" t="s">
        <v>3878</v>
      </c>
      <c r="C3883" s="9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f t="shared" si="347"/>
        <v>42786.018506944441</v>
      </c>
      <c r="K3883" s="14"/>
      <c r="L3883">
        <v>1484958399</v>
      </c>
      <c r="M3883" s="14">
        <f t="shared" si="348"/>
        <v>42756.018506944441</v>
      </c>
      <c r="N3883" s="10">
        <f t="shared" si="349"/>
        <v>2017</v>
      </c>
      <c r="O3883" t="b">
        <v>0</v>
      </c>
      <c r="P3883">
        <v>1</v>
      </c>
      <c r="Q3883" s="10">
        <f t="shared" si="346"/>
        <v>5</v>
      </c>
      <c r="R3883" s="10">
        <f t="shared" si="350"/>
        <v>25</v>
      </c>
      <c r="S3883" t="b">
        <v>0</v>
      </c>
      <c r="T3883" t="s">
        <v>8303</v>
      </c>
      <c r="U3883" s="12" t="s">
        <v>8310</v>
      </c>
      <c r="V3883" t="s">
        <v>8313</v>
      </c>
    </row>
    <row r="3884" spans="1:22" ht="60" hidden="1" x14ac:dyDescent="0.25">
      <c r="A3884">
        <v>3882</v>
      </c>
      <c r="B3884" s="3" t="s">
        <v>3879</v>
      </c>
      <c r="C3884" s="9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f t="shared" si="347"/>
        <v>42400.960416666669</v>
      </c>
      <c r="K3884" s="14"/>
      <c r="L3884">
        <v>1451950570</v>
      </c>
      <c r="M3884" s="14">
        <f t="shared" si="348"/>
        <v>42373.983449074076</v>
      </c>
      <c r="N3884" s="10">
        <f t="shared" si="349"/>
        <v>2016</v>
      </c>
      <c r="O3884" t="b">
        <v>0</v>
      </c>
      <c r="P3884">
        <v>0</v>
      </c>
      <c r="Q3884" s="10">
        <f t="shared" si="346"/>
        <v>0</v>
      </c>
      <c r="R3884" s="10">
        <f t="shared" si="350"/>
        <v>0</v>
      </c>
      <c r="S3884" t="b">
        <v>0</v>
      </c>
      <c r="T3884" t="s">
        <v>8303</v>
      </c>
      <c r="U3884" s="12" t="s">
        <v>8310</v>
      </c>
      <c r="V3884" t="s">
        <v>8313</v>
      </c>
    </row>
    <row r="3885" spans="1:22" ht="60" hidden="1" x14ac:dyDescent="0.25">
      <c r="A3885">
        <v>3883</v>
      </c>
      <c r="B3885" s="3" t="s">
        <v>3880</v>
      </c>
      <c r="C3885" s="9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f t="shared" si="347"/>
        <v>41884.602650462963</v>
      </c>
      <c r="K3885" s="14"/>
      <c r="L3885">
        <v>1407076069</v>
      </c>
      <c r="M3885" s="14">
        <f t="shared" si="348"/>
        <v>41854.602650462963</v>
      </c>
      <c r="N3885" s="10">
        <f t="shared" si="349"/>
        <v>2014</v>
      </c>
      <c r="O3885" t="b">
        <v>0</v>
      </c>
      <c r="P3885">
        <v>0</v>
      </c>
      <c r="Q3885" s="10">
        <f t="shared" si="346"/>
        <v>0</v>
      </c>
      <c r="R3885" s="10">
        <f t="shared" si="350"/>
        <v>0</v>
      </c>
      <c r="S3885" t="b">
        <v>0</v>
      </c>
      <c r="T3885" t="s">
        <v>8303</v>
      </c>
      <c r="U3885" s="12" t="s">
        <v>8310</v>
      </c>
      <c r="V3885" t="s">
        <v>8313</v>
      </c>
    </row>
    <row r="3886" spans="1:22" ht="45" hidden="1" x14ac:dyDescent="0.25">
      <c r="A3886">
        <v>3884</v>
      </c>
      <c r="B3886" s="3" t="s">
        <v>3881</v>
      </c>
      <c r="C3886" s="9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f t="shared" si="347"/>
        <v>42090.749907407408</v>
      </c>
      <c r="K3886" s="14"/>
      <c r="L3886">
        <v>1425322792</v>
      </c>
      <c r="M3886" s="14">
        <f t="shared" si="348"/>
        <v>42065.791574074072</v>
      </c>
      <c r="N3886" s="10">
        <f t="shared" si="349"/>
        <v>2015</v>
      </c>
      <c r="O3886" t="b">
        <v>0</v>
      </c>
      <c r="P3886">
        <v>0</v>
      </c>
      <c r="Q3886" s="10">
        <f t="shared" si="346"/>
        <v>0</v>
      </c>
      <c r="R3886" s="10">
        <f t="shared" si="350"/>
        <v>0</v>
      </c>
      <c r="S3886" t="b">
        <v>0</v>
      </c>
      <c r="T3886" t="s">
        <v>8303</v>
      </c>
      <c r="U3886" s="12" t="s">
        <v>8310</v>
      </c>
      <c r="V3886" t="s">
        <v>8313</v>
      </c>
    </row>
    <row r="3887" spans="1:22" ht="45" hidden="1" x14ac:dyDescent="0.25">
      <c r="A3887">
        <v>3885</v>
      </c>
      <c r="B3887" s="3" t="s">
        <v>3882</v>
      </c>
      <c r="C3887" s="9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f t="shared" si="347"/>
        <v>42499.951284722221</v>
      </c>
      <c r="K3887" s="14"/>
      <c r="L3887">
        <v>1460242191</v>
      </c>
      <c r="M3887" s="14">
        <f t="shared" si="348"/>
        <v>42469.951284722221</v>
      </c>
      <c r="N3887" s="10">
        <f t="shared" si="349"/>
        <v>2016</v>
      </c>
      <c r="O3887" t="b">
        <v>0</v>
      </c>
      <c r="P3887">
        <v>0</v>
      </c>
      <c r="Q3887" s="10">
        <f t="shared" si="346"/>
        <v>0</v>
      </c>
      <c r="R3887" s="10">
        <f t="shared" si="350"/>
        <v>0</v>
      </c>
      <c r="S3887" t="b">
        <v>0</v>
      </c>
      <c r="T3887" t="s">
        <v>8303</v>
      </c>
      <c r="U3887" s="12" t="s">
        <v>8310</v>
      </c>
      <c r="V3887" t="s">
        <v>8313</v>
      </c>
    </row>
    <row r="3888" spans="1:22" hidden="1" x14ac:dyDescent="0.25">
      <c r="A3888">
        <v>3886</v>
      </c>
      <c r="B3888" s="3" t="s">
        <v>3883</v>
      </c>
      <c r="C3888" s="9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f t="shared" si="347"/>
        <v>41984.228032407409</v>
      </c>
      <c r="K3888" s="14"/>
      <c r="L3888">
        <v>1415683702</v>
      </c>
      <c r="M3888" s="14">
        <f t="shared" si="348"/>
        <v>41954.228032407409</v>
      </c>
      <c r="N3888" s="10">
        <f t="shared" si="349"/>
        <v>2014</v>
      </c>
      <c r="O3888" t="b">
        <v>0</v>
      </c>
      <c r="P3888">
        <v>0</v>
      </c>
      <c r="Q3888" s="10">
        <f t="shared" si="346"/>
        <v>0</v>
      </c>
      <c r="R3888" s="10">
        <f t="shared" si="350"/>
        <v>0</v>
      </c>
      <c r="S3888" t="b">
        <v>0</v>
      </c>
      <c r="T3888" t="s">
        <v>8303</v>
      </c>
      <c r="U3888" s="12" t="s">
        <v>8310</v>
      </c>
      <c r="V3888" t="s">
        <v>8313</v>
      </c>
    </row>
    <row r="3889" spans="1:22" ht="60" hidden="1" x14ac:dyDescent="0.25">
      <c r="A3889">
        <v>3887</v>
      </c>
      <c r="B3889" s="3" t="s">
        <v>3884</v>
      </c>
      <c r="C3889" s="9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f t="shared" si="347"/>
        <v>42125.916666666672</v>
      </c>
      <c r="K3889" s="14"/>
      <c r="L3889">
        <v>1426538129</v>
      </c>
      <c r="M3889" s="14">
        <f t="shared" si="348"/>
        <v>42079.857974537037</v>
      </c>
      <c r="N3889" s="10">
        <f t="shared" si="349"/>
        <v>2015</v>
      </c>
      <c r="O3889" t="b">
        <v>0</v>
      </c>
      <c r="P3889">
        <v>2</v>
      </c>
      <c r="Q3889" s="10">
        <f t="shared" si="346"/>
        <v>2</v>
      </c>
      <c r="R3889" s="10">
        <f t="shared" si="350"/>
        <v>17.5</v>
      </c>
      <c r="S3889" t="b">
        <v>0</v>
      </c>
      <c r="T3889" t="s">
        <v>8303</v>
      </c>
      <c r="U3889" s="12" t="s">
        <v>8310</v>
      </c>
      <c r="V3889" t="s">
        <v>8313</v>
      </c>
    </row>
    <row r="3890" spans="1:22" ht="60" x14ac:dyDescent="0.25">
      <c r="A3890">
        <v>3888</v>
      </c>
      <c r="B3890" s="3" t="s">
        <v>3885</v>
      </c>
      <c r="C3890" s="9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f t="shared" si="347"/>
        <v>42792.545810185184</v>
      </c>
      <c r="K3890" s="14"/>
      <c r="L3890">
        <v>1485522358</v>
      </c>
      <c r="M3890" s="14">
        <f t="shared" si="348"/>
        <v>42762.545810185184</v>
      </c>
      <c r="N3890" s="10">
        <f t="shared" si="349"/>
        <v>2017</v>
      </c>
      <c r="O3890" t="b">
        <v>0</v>
      </c>
      <c r="P3890">
        <v>14</v>
      </c>
      <c r="Q3890" s="10">
        <f t="shared" si="346"/>
        <v>27</v>
      </c>
      <c r="R3890" s="10">
        <f t="shared" si="350"/>
        <v>38.71</v>
      </c>
      <c r="S3890" t="b">
        <v>0</v>
      </c>
      <c r="T3890" t="s">
        <v>8269</v>
      </c>
      <c r="U3890" s="12" t="s">
        <v>8310</v>
      </c>
      <c r="V3890" t="s">
        <v>8311</v>
      </c>
    </row>
    <row r="3891" spans="1:22" ht="45" x14ac:dyDescent="0.25">
      <c r="A3891">
        <v>3889</v>
      </c>
      <c r="B3891" s="3" t="s">
        <v>3886</v>
      </c>
      <c r="C3891" s="9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f t="shared" si="347"/>
        <v>42008.976388888885</v>
      </c>
      <c r="K3891" s="14"/>
      <c r="L3891">
        <v>1417651630</v>
      </c>
      <c r="M3891" s="14">
        <f t="shared" si="348"/>
        <v>41977.004976851851</v>
      </c>
      <c r="N3891" s="10">
        <f t="shared" si="349"/>
        <v>2014</v>
      </c>
      <c r="O3891" t="b">
        <v>0</v>
      </c>
      <c r="P3891">
        <v>9</v>
      </c>
      <c r="Q3891" s="10">
        <f t="shared" si="346"/>
        <v>1</v>
      </c>
      <c r="R3891" s="10">
        <f t="shared" si="350"/>
        <v>13.11</v>
      </c>
      <c r="S3891" t="b">
        <v>0</v>
      </c>
      <c r="T3891" t="s">
        <v>8269</v>
      </c>
      <c r="U3891" s="12" t="s">
        <v>8310</v>
      </c>
      <c r="V3891" t="s">
        <v>8311</v>
      </c>
    </row>
    <row r="3892" spans="1:22" ht="60" x14ac:dyDescent="0.25">
      <c r="A3892">
        <v>3890</v>
      </c>
      <c r="B3892" s="3" t="s">
        <v>3887</v>
      </c>
      <c r="C3892" s="9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f t="shared" si="347"/>
        <v>42231.758611111116</v>
      </c>
      <c r="K3892" s="14"/>
      <c r="L3892">
        <v>1434478344</v>
      </c>
      <c r="M3892" s="14">
        <f t="shared" si="348"/>
        <v>42171.758611111116</v>
      </c>
      <c r="N3892" s="10">
        <f t="shared" si="349"/>
        <v>2015</v>
      </c>
      <c r="O3892" t="b">
        <v>0</v>
      </c>
      <c r="P3892">
        <v>8</v>
      </c>
      <c r="Q3892" s="10">
        <f t="shared" si="346"/>
        <v>17</v>
      </c>
      <c r="R3892" s="10">
        <f t="shared" si="350"/>
        <v>315.5</v>
      </c>
      <c r="S3892" t="b">
        <v>0</v>
      </c>
      <c r="T3892" t="s">
        <v>8269</v>
      </c>
      <c r="U3892" s="12" t="s">
        <v>8310</v>
      </c>
      <c r="V3892" t="s">
        <v>8311</v>
      </c>
    </row>
    <row r="3893" spans="1:22" ht="30" x14ac:dyDescent="0.25">
      <c r="A3893">
        <v>3891</v>
      </c>
      <c r="B3893" s="3" t="s">
        <v>3888</v>
      </c>
      <c r="C3893" s="9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f t="shared" si="347"/>
        <v>42086.207638888889</v>
      </c>
      <c r="K3893" s="14"/>
      <c r="L3893">
        <v>1424488244</v>
      </c>
      <c r="M3893" s="14">
        <f t="shared" si="348"/>
        <v>42056.1324537037</v>
      </c>
      <c r="N3893" s="10">
        <f t="shared" si="349"/>
        <v>2015</v>
      </c>
      <c r="O3893" t="b">
        <v>0</v>
      </c>
      <c r="P3893">
        <v>7</v>
      </c>
      <c r="Q3893" s="10">
        <f t="shared" si="346"/>
        <v>33</v>
      </c>
      <c r="R3893" s="10">
        <f t="shared" si="350"/>
        <v>37.14</v>
      </c>
      <c r="S3893" t="b">
        <v>0</v>
      </c>
      <c r="T3893" t="s">
        <v>8269</v>
      </c>
      <c r="U3893" s="12" t="s">
        <v>8310</v>
      </c>
      <c r="V3893" t="s">
        <v>8311</v>
      </c>
    </row>
    <row r="3894" spans="1:22" ht="60" x14ac:dyDescent="0.25">
      <c r="A3894">
        <v>3892</v>
      </c>
      <c r="B3894" s="3" t="s">
        <v>3889</v>
      </c>
      <c r="C3894" s="9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f t="shared" si="347"/>
        <v>41875.291666666664</v>
      </c>
      <c r="K3894" s="14"/>
      <c r="L3894">
        <v>1408203557</v>
      </c>
      <c r="M3894" s="14">
        <f t="shared" si="348"/>
        <v>41867.652280092596</v>
      </c>
      <c r="N3894" s="10">
        <f t="shared" si="349"/>
        <v>2014</v>
      </c>
      <c r="O3894" t="b">
        <v>0</v>
      </c>
      <c r="P3894">
        <v>0</v>
      </c>
      <c r="Q3894" s="10">
        <f t="shared" si="346"/>
        <v>0</v>
      </c>
      <c r="R3894" s="10">
        <f t="shared" si="350"/>
        <v>0</v>
      </c>
      <c r="S3894" t="b">
        <v>0</v>
      </c>
      <c r="T3894" t="s">
        <v>8269</v>
      </c>
      <c r="U3894" s="12" t="s">
        <v>8310</v>
      </c>
      <c r="V3894" t="s">
        <v>8311</v>
      </c>
    </row>
    <row r="3895" spans="1:22" ht="60" x14ac:dyDescent="0.25">
      <c r="A3895">
        <v>3893</v>
      </c>
      <c r="B3895" s="3" t="s">
        <v>3890</v>
      </c>
      <c r="C3895" s="9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f t="shared" si="347"/>
        <v>41821.25</v>
      </c>
      <c r="K3895" s="14"/>
      <c r="L3895">
        <v>1400600840</v>
      </c>
      <c r="M3895" s="14">
        <f t="shared" si="348"/>
        <v>41779.657870370371</v>
      </c>
      <c r="N3895" s="10">
        <f t="shared" si="349"/>
        <v>2014</v>
      </c>
      <c r="O3895" t="b">
        <v>0</v>
      </c>
      <c r="P3895">
        <v>84</v>
      </c>
      <c r="Q3895" s="10">
        <f t="shared" si="346"/>
        <v>22</v>
      </c>
      <c r="R3895" s="10">
        <f t="shared" si="350"/>
        <v>128.27000000000001</v>
      </c>
      <c r="S3895" t="b">
        <v>0</v>
      </c>
      <c r="T3895" t="s">
        <v>8269</v>
      </c>
      <c r="U3895" s="12" t="s">
        <v>8310</v>
      </c>
      <c r="V3895" t="s">
        <v>8311</v>
      </c>
    </row>
    <row r="3896" spans="1:22" ht="60" x14ac:dyDescent="0.25">
      <c r="A3896">
        <v>3894</v>
      </c>
      <c r="B3896" s="3" t="s">
        <v>3891</v>
      </c>
      <c r="C3896" s="9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f t="shared" si="347"/>
        <v>42710.207638888889</v>
      </c>
      <c r="K3896" s="14"/>
      <c r="L3896">
        <v>1478386812</v>
      </c>
      <c r="M3896" s="14">
        <f t="shared" si="348"/>
        <v>42679.958472222221</v>
      </c>
      <c r="N3896" s="10">
        <f t="shared" si="349"/>
        <v>2016</v>
      </c>
      <c r="O3896" t="b">
        <v>0</v>
      </c>
      <c r="P3896">
        <v>11</v>
      </c>
      <c r="Q3896" s="10">
        <f t="shared" si="346"/>
        <v>3</v>
      </c>
      <c r="R3896" s="10">
        <f t="shared" si="350"/>
        <v>47.27</v>
      </c>
      <c r="S3896" t="b">
        <v>0</v>
      </c>
      <c r="T3896" t="s">
        <v>8269</v>
      </c>
      <c r="U3896" s="12" t="s">
        <v>8310</v>
      </c>
      <c r="V3896" t="s">
        <v>8311</v>
      </c>
    </row>
    <row r="3897" spans="1:22" ht="60" x14ac:dyDescent="0.25">
      <c r="A3897">
        <v>3895</v>
      </c>
      <c r="B3897" s="3" t="s">
        <v>3892</v>
      </c>
      <c r="C3897" s="9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f t="shared" si="347"/>
        <v>42063.250208333338</v>
      </c>
      <c r="K3897" s="14"/>
      <c r="L3897">
        <v>1422424818</v>
      </c>
      <c r="M3897" s="14">
        <f t="shared" si="348"/>
        <v>42032.250208333338</v>
      </c>
      <c r="N3897" s="10">
        <f t="shared" si="349"/>
        <v>2015</v>
      </c>
      <c r="O3897" t="b">
        <v>0</v>
      </c>
      <c r="P3897">
        <v>1</v>
      </c>
      <c r="Q3897" s="10">
        <f t="shared" si="346"/>
        <v>5</v>
      </c>
      <c r="R3897" s="10">
        <f t="shared" si="350"/>
        <v>50</v>
      </c>
      <c r="S3897" t="b">
        <v>0</v>
      </c>
      <c r="T3897" t="s">
        <v>8269</v>
      </c>
      <c r="U3897" s="12" t="s">
        <v>8310</v>
      </c>
      <c r="V3897" t="s">
        <v>8311</v>
      </c>
    </row>
    <row r="3898" spans="1:22" ht="60" x14ac:dyDescent="0.25">
      <c r="A3898">
        <v>3896</v>
      </c>
      <c r="B3898" s="3" t="s">
        <v>3893</v>
      </c>
      <c r="C3898" s="9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f t="shared" si="347"/>
        <v>41807.191875000004</v>
      </c>
      <c r="K3898" s="14"/>
      <c r="L3898">
        <v>1401770178</v>
      </c>
      <c r="M3898" s="14">
        <f t="shared" si="348"/>
        <v>41793.191875000004</v>
      </c>
      <c r="N3898" s="10">
        <f t="shared" si="349"/>
        <v>2014</v>
      </c>
      <c r="O3898" t="b">
        <v>0</v>
      </c>
      <c r="P3898">
        <v>4</v>
      </c>
      <c r="Q3898" s="10">
        <f t="shared" si="346"/>
        <v>11</v>
      </c>
      <c r="R3898" s="10">
        <f t="shared" si="350"/>
        <v>42.5</v>
      </c>
      <c r="S3898" t="b">
        <v>0</v>
      </c>
      <c r="T3898" t="s">
        <v>8269</v>
      </c>
      <c r="U3898" s="12" t="s">
        <v>8310</v>
      </c>
      <c r="V3898" t="s">
        <v>8311</v>
      </c>
    </row>
    <row r="3899" spans="1:22" ht="60" x14ac:dyDescent="0.25">
      <c r="A3899">
        <v>3897</v>
      </c>
      <c r="B3899" s="3" t="s">
        <v>3894</v>
      </c>
      <c r="C3899" s="9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f t="shared" si="347"/>
        <v>42012.87364583333</v>
      </c>
      <c r="K3899" s="14"/>
      <c r="L3899">
        <v>1418158683</v>
      </c>
      <c r="M3899" s="14">
        <f t="shared" si="348"/>
        <v>41982.87364583333</v>
      </c>
      <c r="N3899" s="10">
        <f t="shared" si="349"/>
        <v>2014</v>
      </c>
      <c r="O3899" t="b">
        <v>0</v>
      </c>
      <c r="P3899">
        <v>10</v>
      </c>
      <c r="Q3899" s="10">
        <f t="shared" si="346"/>
        <v>18</v>
      </c>
      <c r="R3899" s="10">
        <f t="shared" si="350"/>
        <v>44</v>
      </c>
      <c r="S3899" t="b">
        <v>0</v>
      </c>
      <c r="T3899" t="s">
        <v>8269</v>
      </c>
      <c r="U3899" s="12" t="s">
        <v>8310</v>
      </c>
      <c r="V3899" t="s">
        <v>8311</v>
      </c>
    </row>
    <row r="3900" spans="1:22" ht="60" x14ac:dyDescent="0.25">
      <c r="A3900">
        <v>3898</v>
      </c>
      <c r="B3900" s="3" t="s">
        <v>3895</v>
      </c>
      <c r="C3900" s="9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f t="shared" si="347"/>
        <v>42233.666666666672</v>
      </c>
      <c r="K3900" s="14"/>
      <c r="L3900">
        <v>1436355270</v>
      </c>
      <c r="M3900" s="14">
        <f t="shared" si="348"/>
        <v>42193.482291666667</v>
      </c>
      <c r="N3900" s="10">
        <f t="shared" si="349"/>
        <v>2015</v>
      </c>
      <c r="O3900" t="b">
        <v>0</v>
      </c>
      <c r="P3900">
        <v>16</v>
      </c>
      <c r="Q3900" s="10">
        <f t="shared" si="346"/>
        <v>33</v>
      </c>
      <c r="R3900" s="10">
        <f t="shared" si="350"/>
        <v>50.88</v>
      </c>
      <c r="S3900" t="b">
        <v>0</v>
      </c>
      <c r="T3900" t="s">
        <v>8269</v>
      </c>
      <c r="U3900" s="12" t="s">
        <v>8310</v>
      </c>
      <c r="V3900" t="s">
        <v>8311</v>
      </c>
    </row>
    <row r="3901" spans="1:22" ht="45" x14ac:dyDescent="0.25">
      <c r="A3901">
        <v>3899</v>
      </c>
      <c r="B3901" s="3" t="s">
        <v>3896</v>
      </c>
      <c r="C3901" s="9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f t="shared" si="347"/>
        <v>41863.775011574071</v>
      </c>
      <c r="K3901" s="14"/>
      <c r="L3901">
        <v>1406140561</v>
      </c>
      <c r="M3901" s="14">
        <f t="shared" si="348"/>
        <v>41843.775011574071</v>
      </c>
      <c r="N3901" s="10">
        <f t="shared" si="349"/>
        <v>2014</v>
      </c>
      <c r="O3901" t="b">
        <v>0</v>
      </c>
      <c r="P3901">
        <v>2</v>
      </c>
      <c r="Q3901" s="10">
        <f t="shared" si="346"/>
        <v>1</v>
      </c>
      <c r="R3901" s="10">
        <f t="shared" si="350"/>
        <v>62.5</v>
      </c>
      <c r="S3901" t="b">
        <v>0</v>
      </c>
      <c r="T3901" t="s">
        <v>8269</v>
      </c>
      <c r="U3901" s="12" t="s">
        <v>8310</v>
      </c>
      <c r="V3901" t="s">
        <v>8311</v>
      </c>
    </row>
    <row r="3902" spans="1:22" ht="45" x14ac:dyDescent="0.25">
      <c r="A3902">
        <v>3900</v>
      </c>
      <c r="B3902" s="3" t="s">
        <v>3897</v>
      </c>
      <c r="C3902" s="9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f t="shared" si="347"/>
        <v>42166.092488425929</v>
      </c>
      <c r="K3902" s="14"/>
      <c r="L3902">
        <v>1431396791</v>
      </c>
      <c r="M3902" s="14">
        <f t="shared" si="348"/>
        <v>42136.092488425929</v>
      </c>
      <c r="N3902" s="10">
        <f t="shared" si="349"/>
        <v>2015</v>
      </c>
      <c r="O3902" t="b">
        <v>0</v>
      </c>
      <c r="P3902">
        <v>5</v>
      </c>
      <c r="Q3902" s="10">
        <f t="shared" si="346"/>
        <v>5</v>
      </c>
      <c r="R3902" s="10">
        <f t="shared" si="350"/>
        <v>27</v>
      </c>
      <c r="S3902" t="b">
        <v>0</v>
      </c>
      <c r="T3902" t="s">
        <v>8269</v>
      </c>
      <c r="U3902" s="12" t="s">
        <v>8310</v>
      </c>
      <c r="V3902" t="s">
        <v>8311</v>
      </c>
    </row>
    <row r="3903" spans="1:22" ht="60" x14ac:dyDescent="0.25">
      <c r="A3903">
        <v>3901</v>
      </c>
      <c r="B3903" s="3" t="s">
        <v>3898</v>
      </c>
      <c r="C3903" s="9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f t="shared" si="347"/>
        <v>42357.826377314821</v>
      </c>
      <c r="K3903" s="14"/>
      <c r="L3903">
        <v>1447098599</v>
      </c>
      <c r="M3903" s="14">
        <f t="shared" si="348"/>
        <v>42317.826377314821</v>
      </c>
      <c r="N3903" s="10">
        <f t="shared" si="349"/>
        <v>2015</v>
      </c>
      <c r="O3903" t="b">
        <v>0</v>
      </c>
      <c r="P3903">
        <v>1</v>
      </c>
      <c r="Q3903" s="10">
        <f t="shared" si="346"/>
        <v>1</v>
      </c>
      <c r="R3903" s="10">
        <f t="shared" si="350"/>
        <v>25</v>
      </c>
      <c r="S3903" t="b">
        <v>0</v>
      </c>
      <c r="T3903" t="s">
        <v>8269</v>
      </c>
      <c r="U3903" s="12" t="s">
        <v>8310</v>
      </c>
      <c r="V3903" t="s">
        <v>8311</v>
      </c>
    </row>
    <row r="3904" spans="1:22" ht="60" x14ac:dyDescent="0.25">
      <c r="A3904">
        <v>3902</v>
      </c>
      <c r="B3904" s="3" t="s">
        <v>3899</v>
      </c>
      <c r="C3904" s="9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f t="shared" si="347"/>
        <v>42688.509745370371</v>
      </c>
      <c r="K3904" s="14"/>
      <c r="L3904">
        <v>1476962042</v>
      </c>
      <c r="M3904" s="14">
        <f t="shared" si="348"/>
        <v>42663.468078703707</v>
      </c>
      <c r="N3904" s="10">
        <f t="shared" si="349"/>
        <v>2016</v>
      </c>
      <c r="O3904" t="b">
        <v>0</v>
      </c>
      <c r="P3904">
        <v>31</v>
      </c>
      <c r="Q3904" s="10">
        <f t="shared" si="346"/>
        <v>49</v>
      </c>
      <c r="R3904" s="10">
        <f t="shared" si="350"/>
        <v>47.26</v>
      </c>
      <c r="S3904" t="b">
        <v>0</v>
      </c>
      <c r="T3904" t="s">
        <v>8269</v>
      </c>
      <c r="U3904" s="12" t="s">
        <v>8310</v>
      </c>
      <c r="V3904" t="s">
        <v>8311</v>
      </c>
    </row>
    <row r="3905" spans="1:22" ht="60" x14ac:dyDescent="0.25">
      <c r="A3905">
        <v>3903</v>
      </c>
      <c r="B3905" s="3" t="s">
        <v>3900</v>
      </c>
      <c r="C3905" s="9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f t="shared" si="347"/>
        <v>42230.818055555559</v>
      </c>
      <c r="K3905" s="14"/>
      <c r="L3905">
        <v>1435709765</v>
      </c>
      <c r="M3905" s="14">
        <f t="shared" si="348"/>
        <v>42186.01116898148</v>
      </c>
      <c r="N3905" s="10">
        <f t="shared" si="349"/>
        <v>2015</v>
      </c>
      <c r="O3905" t="b">
        <v>0</v>
      </c>
      <c r="P3905">
        <v>0</v>
      </c>
      <c r="Q3905" s="10">
        <f t="shared" si="346"/>
        <v>0</v>
      </c>
      <c r="R3905" s="10">
        <f t="shared" si="350"/>
        <v>0</v>
      </c>
      <c r="S3905" t="b">
        <v>0</v>
      </c>
      <c r="T3905" t="s">
        <v>8269</v>
      </c>
      <c r="U3905" s="12" t="s">
        <v>8310</v>
      </c>
      <c r="V3905" t="s">
        <v>8311</v>
      </c>
    </row>
    <row r="3906" spans="1:22" ht="30" x14ac:dyDescent="0.25">
      <c r="A3906">
        <v>3904</v>
      </c>
      <c r="B3906" s="3" t="s">
        <v>3901</v>
      </c>
      <c r="C3906" s="9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f t="shared" si="347"/>
        <v>42109.211111111115</v>
      </c>
      <c r="K3906" s="14"/>
      <c r="L3906">
        <v>1427866200</v>
      </c>
      <c r="M3906" s="14">
        <f t="shared" si="348"/>
        <v>42095.229166666672</v>
      </c>
      <c r="N3906" s="10">
        <f t="shared" si="349"/>
        <v>2015</v>
      </c>
      <c r="O3906" t="b">
        <v>0</v>
      </c>
      <c r="P3906">
        <v>2</v>
      </c>
      <c r="Q3906" s="10">
        <f t="shared" ref="Q3906:Q3969" si="351">ROUND(E3906/D3906*100,0)</f>
        <v>0</v>
      </c>
      <c r="R3906" s="10">
        <f t="shared" si="350"/>
        <v>1.5</v>
      </c>
      <c r="S3906" t="b">
        <v>0</v>
      </c>
      <c r="T3906" t="s">
        <v>8269</v>
      </c>
      <c r="U3906" s="12" t="s">
        <v>8310</v>
      </c>
      <c r="V3906" t="s">
        <v>8311</v>
      </c>
    </row>
    <row r="3907" spans="1:22" ht="60" x14ac:dyDescent="0.25">
      <c r="A3907">
        <v>3905</v>
      </c>
      <c r="B3907" s="3" t="s">
        <v>3902</v>
      </c>
      <c r="C3907" s="9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f t="shared" ref="J3907:J3970" si="352">(((I3907/60)/60/24)+DATE(1970,1,1))</f>
        <v>42166.958333333328</v>
      </c>
      <c r="K3907" s="14"/>
      <c r="L3907">
        <v>1430405903</v>
      </c>
      <c r="M3907" s="14">
        <f t="shared" ref="M3907:M3970" si="353">(((L3907/60)/60/24)+DATE(1970,1,1))</f>
        <v>42124.623877314814</v>
      </c>
      <c r="N3907" s="10">
        <f t="shared" ref="N3907:N3970" si="354">YEAR(M3907)</f>
        <v>2015</v>
      </c>
      <c r="O3907" t="b">
        <v>0</v>
      </c>
      <c r="P3907">
        <v>7</v>
      </c>
      <c r="Q3907" s="10">
        <f t="shared" si="351"/>
        <v>12</v>
      </c>
      <c r="R3907" s="10">
        <f t="shared" ref="R3907:R3970" si="355">IFERROR(ROUND(E3907/P3907,2),0)</f>
        <v>24.71</v>
      </c>
      <c r="S3907" t="b">
        <v>0</v>
      </c>
      <c r="T3907" t="s">
        <v>8269</v>
      </c>
      <c r="U3907" s="12" t="s">
        <v>8310</v>
      </c>
      <c r="V3907" t="s">
        <v>8311</v>
      </c>
    </row>
    <row r="3908" spans="1:22" ht="45" x14ac:dyDescent="0.25">
      <c r="A3908">
        <v>3906</v>
      </c>
      <c r="B3908" s="3" t="s">
        <v>3903</v>
      </c>
      <c r="C3908" s="9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f t="shared" si="352"/>
        <v>42181.559027777781</v>
      </c>
      <c r="K3908" s="14"/>
      <c r="L3908">
        <v>1432072893</v>
      </c>
      <c r="M3908" s="14">
        <f t="shared" si="353"/>
        <v>42143.917743055557</v>
      </c>
      <c r="N3908" s="10">
        <f t="shared" si="354"/>
        <v>2015</v>
      </c>
      <c r="O3908" t="b">
        <v>0</v>
      </c>
      <c r="P3908">
        <v>16</v>
      </c>
      <c r="Q3908" s="10">
        <f t="shared" si="351"/>
        <v>67</v>
      </c>
      <c r="R3908" s="10">
        <f t="shared" si="355"/>
        <v>63.13</v>
      </c>
      <c r="S3908" t="b">
        <v>0</v>
      </c>
      <c r="T3908" t="s">
        <v>8269</v>
      </c>
      <c r="U3908" s="12" t="s">
        <v>8310</v>
      </c>
      <c r="V3908" t="s">
        <v>8311</v>
      </c>
    </row>
    <row r="3909" spans="1:22" ht="45" x14ac:dyDescent="0.25">
      <c r="A3909">
        <v>3907</v>
      </c>
      <c r="B3909" s="3" t="s">
        <v>3904</v>
      </c>
      <c r="C3909" s="9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f t="shared" si="352"/>
        <v>41938.838888888888</v>
      </c>
      <c r="K3909" s="14"/>
      <c r="L3909">
        <v>1411587606</v>
      </c>
      <c r="M3909" s="14">
        <f t="shared" si="353"/>
        <v>41906.819513888891</v>
      </c>
      <c r="N3909" s="10">
        <f t="shared" si="354"/>
        <v>2014</v>
      </c>
      <c r="O3909" t="b">
        <v>0</v>
      </c>
      <c r="P3909">
        <v>4</v>
      </c>
      <c r="Q3909" s="10">
        <f t="shared" si="351"/>
        <v>15</v>
      </c>
      <c r="R3909" s="10">
        <f t="shared" si="355"/>
        <v>38.25</v>
      </c>
      <c r="S3909" t="b">
        <v>0</v>
      </c>
      <c r="T3909" t="s">
        <v>8269</v>
      </c>
      <c r="U3909" s="12" t="s">
        <v>8310</v>
      </c>
      <c r="V3909" t="s">
        <v>8311</v>
      </c>
    </row>
    <row r="3910" spans="1:22" ht="60" x14ac:dyDescent="0.25">
      <c r="A3910">
        <v>3908</v>
      </c>
      <c r="B3910" s="3" t="s">
        <v>3905</v>
      </c>
      <c r="C3910" s="9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f t="shared" si="352"/>
        <v>41849.135370370372</v>
      </c>
      <c r="K3910" s="14"/>
      <c r="L3910">
        <v>1405307696</v>
      </c>
      <c r="M3910" s="14">
        <f t="shared" si="353"/>
        <v>41834.135370370372</v>
      </c>
      <c r="N3910" s="10">
        <f t="shared" si="354"/>
        <v>2014</v>
      </c>
      <c r="O3910" t="b">
        <v>0</v>
      </c>
      <c r="P3910">
        <v>4</v>
      </c>
      <c r="Q3910" s="10">
        <f t="shared" si="351"/>
        <v>9</v>
      </c>
      <c r="R3910" s="10">
        <f t="shared" si="355"/>
        <v>16.25</v>
      </c>
      <c r="S3910" t="b">
        <v>0</v>
      </c>
      <c r="T3910" t="s">
        <v>8269</v>
      </c>
      <c r="U3910" s="12" t="s">
        <v>8310</v>
      </c>
      <c r="V3910" t="s">
        <v>8311</v>
      </c>
    </row>
    <row r="3911" spans="1:22" ht="45" x14ac:dyDescent="0.25">
      <c r="A3911">
        <v>3909</v>
      </c>
      <c r="B3911" s="3" t="s">
        <v>3906</v>
      </c>
      <c r="C3911" s="9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f t="shared" si="352"/>
        <v>41893.359282407408</v>
      </c>
      <c r="K3911" s="14"/>
      <c r="L3911">
        <v>1407832642</v>
      </c>
      <c r="M3911" s="14">
        <f t="shared" si="353"/>
        <v>41863.359282407408</v>
      </c>
      <c r="N3911" s="10">
        <f t="shared" si="354"/>
        <v>2014</v>
      </c>
      <c r="O3911" t="b">
        <v>0</v>
      </c>
      <c r="P3911">
        <v>4</v>
      </c>
      <c r="Q3911" s="10">
        <f t="shared" si="351"/>
        <v>0</v>
      </c>
      <c r="R3911" s="10">
        <f t="shared" si="355"/>
        <v>33.75</v>
      </c>
      <c r="S3911" t="b">
        <v>0</v>
      </c>
      <c r="T3911" t="s">
        <v>8269</v>
      </c>
      <c r="U3911" s="12" t="s">
        <v>8310</v>
      </c>
      <c r="V3911" t="s">
        <v>8311</v>
      </c>
    </row>
    <row r="3912" spans="1:22" ht="45" x14ac:dyDescent="0.25">
      <c r="A3912">
        <v>3910</v>
      </c>
      <c r="B3912" s="3" t="s">
        <v>3907</v>
      </c>
      <c r="C3912" s="9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f t="shared" si="352"/>
        <v>42254.756909722222</v>
      </c>
      <c r="K3912" s="14"/>
      <c r="L3912">
        <v>1439057397</v>
      </c>
      <c r="M3912" s="14">
        <f t="shared" si="353"/>
        <v>42224.756909722222</v>
      </c>
      <c r="N3912" s="10">
        <f t="shared" si="354"/>
        <v>2015</v>
      </c>
      <c r="O3912" t="b">
        <v>0</v>
      </c>
      <c r="P3912">
        <v>3</v>
      </c>
      <c r="Q3912" s="10">
        <f t="shared" si="351"/>
        <v>3</v>
      </c>
      <c r="R3912" s="10">
        <f t="shared" si="355"/>
        <v>61.67</v>
      </c>
      <c r="S3912" t="b">
        <v>0</v>
      </c>
      <c r="T3912" t="s">
        <v>8269</v>
      </c>
      <c r="U3912" s="12" t="s">
        <v>8310</v>
      </c>
      <c r="V3912" t="s">
        <v>8311</v>
      </c>
    </row>
    <row r="3913" spans="1:22" ht="45" x14ac:dyDescent="0.25">
      <c r="A3913">
        <v>3911</v>
      </c>
      <c r="B3913" s="3" t="s">
        <v>3908</v>
      </c>
      <c r="C3913" s="9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f t="shared" si="352"/>
        <v>41969.853900462964</v>
      </c>
      <c r="K3913" s="14"/>
      <c r="L3913">
        <v>1414438177</v>
      </c>
      <c r="M3913" s="14">
        <f t="shared" si="353"/>
        <v>41939.8122337963</v>
      </c>
      <c r="N3913" s="10">
        <f t="shared" si="354"/>
        <v>2014</v>
      </c>
      <c r="O3913" t="b">
        <v>0</v>
      </c>
      <c r="P3913">
        <v>36</v>
      </c>
      <c r="Q3913" s="10">
        <f t="shared" si="351"/>
        <v>37</v>
      </c>
      <c r="R3913" s="10">
        <f t="shared" si="355"/>
        <v>83.14</v>
      </c>
      <c r="S3913" t="b">
        <v>0</v>
      </c>
      <c r="T3913" t="s">
        <v>8269</v>
      </c>
      <c r="U3913" s="12" t="s">
        <v>8310</v>
      </c>
      <c r="V3913" t="s">
        <v>8311</v>
      </c>
    </row>
    <row r="3914" spans="1:22" ht="45" x14ac:dyDescent="0.25">
      <c r="A3914">
        <v>3912</v>
      </c>
      <c r="B3914" s="3" t="s">
        <v>3909</v>
      </c>
      <c r="C3914" s="9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f t="shared" si="352"/>
        <v>42119.190972222219</v>
      </c>
      <c r="K3914" s="14"/>
      <c r="L3914">
        <v>1424759330</v>
      </c>
      <c r="M3914" s="14">
        <f t="shared" si="353"/>
        <v>42059.270023148143</v>
      </c>
      <c r="N3914" s="10">
        <f t="shared" si="354"/>
        <v>2015</v>
      </c>
      <c r="O3914" t="b">
        <v>0</v>
      </c>
      <c r="P3914">
        <v>1</v>
      </c>
      <c r="Q3914" s="10">
        <f t="shared" si="351"/>
        <v>0</v>
      </c>
      <c r="R3914" s="10">
        <f t="shared" si="355"/>
        <v>1</v>
      </c>
      <c r="S3914" t="b">
        <v>0</v>
      </c>
      <c r="T3914" t="s">
        <v>8269</v>
      </c>
      <c r="U3914" s="12" t="s">
        <v>8310</v>
      </c>
      <c r="V3914" t="s">
        <v>8311</v>
      </c>
    </row>
    <row r="3915" spans="1:22" ht="45" x14ac:dyDescent="0.25">
      <c r="A3915">
        <v>3913</v>
      </c>
      <c r="B3915" s="3" t="s">
        <v>3910</v>
      </c>
      <c r="C3915" s="9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f t="shared" si="352"/>
        <v>42338.252881944441</v>
      </c>
      <c r="K3915" s="14"/>
      <c r="L3915">
        <v>1446267849</v>
      </c>
      <c r="M3915" s="14">
        <f t="shared" si="353"/>
        <v>42308.211215277777</v>
      </c>
      <c r="N3915" s="10">
        <f t="shared" si="354"/>
        <v>2015</v>
      </c>
      <c r="O3915" t="b">
        <v>0</v>
      </c>
      <c r="P3915">
        <v>7</v>
      </c>
      <c r="Q3915" s="10">
        <f t="shared" si="351"/>
        <v>10</v>
      </c>
      <c r="R3915" s="10">
        <f t="shared" si="355"/>
        <v>142.86000000000001</v>
      </c>
      <c r="S3915" t="b">
        <v>0</v>
      </c>
      <c r="T3915" t="s">
        <v>8269</v>
      </c>
      <c r="U3915" s="12" t="s">
        <v>8310</v>
      </c>
      <c r="V3915" t="s">
        <v>8311</v>
      </c>
    </row>
    <row r="3916" spans="1:22" ht="60" x14ac:dyDescent="0.25">
      <c r="A3916">
        <v>3914</v>
      </c>
      <c r="B3916" s="3" t="s">
        <v>3911</v>
      </c>
      <c r="C3916" s="9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f t="shared" si="352"/>
        <v>42134.957638888889</v>
      </c>
      <c r="K3916" s="14"/>
      <c r="L3916">
        <v>1429558756</v>
      </c>
      <c r="M3916" s="14">
        <f t="shared" si="353"/>
        <v>42114.818935185183</v>
      </c>
      <c r="N3916" s="10">
        <f t="shared" si="354"/>
        <v>2015</v>
      </c>
      <c r="O3916" t="b">
        <v>0</v>
      </c>
      <c r="P3916">
        <v>27</v>
      </c>
      <c r="Q3916" s="10">
        <f t="shared" si="351"/>
        <v>36</v>
      </c>
      <c r="R3916" s="10">
        <f t="shared" si="355"/>
        <v>33.67</v>
      </c>
      <c r="S3916" t="b">
        <v>0</v>
      </c>
      <c r="T3916" t="s">
        <v>8269</v>
      </c>
      <c r="U3916" s="12" t="s">
        <v>8310</v>
      </c>
      <c r="V3916" t="s">
        <v>8311</v>
      </c>
    </row>
    <row r="3917" spans="1:22" ht="60" x14ac:dyDescent="0.25">
      <c r="A3917">
        <v>3915</v>
      </c>
      <c r="B3917" s="3" t="s">
        <v>3912</v>
      </c>
      <c r="C3917" s="9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f t="shared" si="352"/>
        <v>42522.98505787037</v>
      </c>
      <c r="K3917" s="14"/>
      <c r="L3917">
        <v>1462232309</v>
      </c>
      <c r="M3917" s="14">
        <f t="shared" si="353"/>
        <v>42492.98505787037</v>
      </c>
      <c r="N3917" s="10">
        <f t="shared" si="354"/>
        <v>2016</v>
      </c>
      <c r="O3917" t="b">
        <v>0</v>
      </c>
      <c r="P3917">
        <v>1</v>
      </c>
      <c r="Q3917" s="10">
        <f t="shared" si="351"/>
        <v>0</v>
      </c>
      <c r="R3917" s="10">
        <f t="shared" si="355"/>
        <v>5</v>
      </c>
      <c r="S3917" t="b">
        <v>0</v>
      </c>
      <c r="T3917" t="s">
        <v>8269</v>
      </c>
      <c r="U3917" s="12" t="s">
        <v>8310</v>
      </c>
      <c r="V3917" t="s">
        <v>8311</v>
      </c>
    </row>
    <row r="3918" spans="1:22" ht="60" x14ac:dyDescent="0.25">
      <c r="A3918">
        <v>3916</v>
      </c>
      <c r="B3918" s="3" t="s">
        <v>3913</v>
      </c>
      <c r="C3918" s="9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f t="shared" si="352"/>
        <v>42524.471666666665</v>
      </c>
      <c r="K3918" s="14"/>
      <c r="L3918">
        <v>1462360752</v>
      </c>
      <c r="M3918" s="14">
        <f t="shared" si="353"/>
        <v>42494.471666666665</v>
      </c>
      <c r="N3918" s="10">
        <f t="shared" si="354"/>
        <v>2016</v>
      </c>
      <c r="O3918" t="b">
        <v>0</v>
      </c>
      <c r="P3918">
        <v>0</v>
      </c>
      <c r="Q3918" s="10">
        <f t="shared" si="351"/>
        <v>0</v>
      </c>
      <c r="R3918" s="10">
        <f t="shared" si="355"/>
        <v>0</v>
      </c>
      <c r="S3918" t="b">
        <v>0</v>
      </c>
      <c r="T3918" t="s">
        <v>8269</v>
      </c>
      <c r="U3918" s="12" t="s">
        <v>8310</v>
      </c>
      <c r="V3918" t="s">
        <v>8311</v>
      </c>
    </row>
    <row r="3919" spans="1:22" ht="45" x14ac:dyDescent="0.25">
      <c r="A3919">
        <v>3917</v>
      </c>
      <c r="B3919" s="3" t="s">
        <v>3914</v>
      </c>
      <c r="C3919" s="9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f t="shared" si="352"/>
        <v>41893.527326388888</v>
      </c>
      <c r="K3919" s="14"/>
      <c r="L3919">
        <v>1407847161</v>
      </c>
      <c r="M3919" s="14">
        <f t="shared" si="353"/>
        <v>41863.527326388888</v>
      </c>
      <c r="N3919" s="10">
        <f t="shared" si="354"/>
        <v>2014</v>
      </c>
      <c r="O3919" t="b">
        <v>0</v>
      </c>
      <c r="P3919">
        <v>1</v>
      </c>
      <c r="Q3919" s="10">
        <f t="shared" si="351"/>
        <v>0</v>
      </c>
      <c r="R3919" s="10">
        <f t="shared" si="355"/>
        <v>10</v>
      </c>
      <c r="S3919" t="b">
        <v>0</v>
      </c>
      <c r="T3919" t="s">
        <v>8269</v>
      </c>
      <c r="U3919" s="12" t="s">
        <v>8310</v>
      </c>
      <c r="V3919" t="s">
        <v>8311</v>
      </c>
    </row>
    <row r="3920" spans="1:22" ht="60" x14ac:dyDescent="0.25">
      <c r="A3920">
        <v>3918</v>
      </c>
      <c r="B3920" s="3" t="s">
        <v>3915</v>
      </c>
      <c r="C3920" s="9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f t="shared" si="352"/>
        <v>41855.666666666664</v>
      </c>
      <c r="K3920" s="14"/>
      <c r="L3920">
        <v>1406131023</v>
      </c>
      <c r="M3920" s="14">
        <f t="shared" si="353"/>
        <v>41843.664618055554</v>
      </c>
      <c r="N3920" s="10">
        <f t="shared" si="354"/>
        <v>2014</v>
      </c>
      <c r="O3920" t="b">
        <v>0</v>
      </c>
      <c r="P3920">
        <v>3</v>
      </c>
      <c r="Q3920" s="10">
        <f t="shared" si="351"/>
        <v>0</v>
      </c>
      <c r="R3920" s="10">
        <f t="shared" si="355"/>
        <v>40</v>
      </c>
      <c r="S3920" t="b">
        <v>0</v>
      </c>
      <c r="T3920" t="s">
        <v>8269</v>
      </c>
      <c r="U3920" s="12" t="s">
        <v>8310</v>
      </c>
      <c r="V3920" t="s">
        <v>8311</v>
      </c>
    </row>
    <row r="3921" spans="1:22" ht="45" x14ac:dyDescent="0.25">
      <c r="A3921">
        <v>3919</v>
      </c>
      <c r="B3921" s="3" t="s">
        <v>3916</v>
      </c>
      <c r="C3921" s="9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f t="shared" si="352"/>
        <v>42387</v>
      </c>
      <c r="K3921" s="14"/>
      <c r="L3921">
        <v>1450628773</v>
      </c>
      <c r="M3921" s="14">
        <f t="shared" si="353"/>
        <v>42358.684872685189</v>
      </c>
      <c r="N3921" s="10">
        <f t="shared" si="354"/>
        <v>2015</v>
      </c>
      <c r="O3921" t="b">
        <v>0</v>
      </c>
      <c r="P3921">
        <v>3</v>
      </c>
      <c r="Q3921" s="10">
        <f t="shared" si="351"/>
        <v>2</v>
      </c>
      <c r="R3921" s="10">
        <f t="shared" si="355"/>
        <v>30</v>
      </c>
      <c r="S3921" t="b">
        <v>0</v>
      </c>
      <c r="T3921" t="s">
        <v>8269</v>
      </c>
      <c r="U3921" s="12" t="s">
        <v>8310</v>
      </c>
      <c r="V3921" t="s">
        <v>8311</v>
      </c>
    </row>
    <row r="3922" spans="1:22" ht="60" x14ac:dyDescent="0.25">
      <c r="A3922">
        <v>3920</v>
      </c>
      <c r="B3922" s="3" t="s">
        <v>3917</v>
      </c>
      <c r="C3922" s="9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f t="shared" si="352"/>
        <v>42687.428935185191</v>
      </c>
      <c r="K3922" s="14"/>
      <c r="L3922">
        <v>1476436660</v>
      </c>
      <c r="M3922" s="14">
        <f t="shared" si="353"/>
        <v>42657.38726851852</v>
      </c>
      <c r="N3922" s="10">
        <f t="shared" si="354"/>
        <v>2016</v>
      </c>
      <c r="O3922" t="b">
        <v>0</v>
      </c>
      <c r="P3922">
        <v>3</v>
      </c>
      <c r="Q3922" s="10">
        <f t="shared" si="351"/>
        <v>5</v>
      </c>
      <c r="R3922" s="10">
        <f t="shared" si="355"/>
        <v>45</v>
      </c>
      <c r="S3922" t="b">
        <v>0</v>
      </c>
      <c r="T3922" t="s">
        <v>8269</v>
      </c>
      <c r="U3922" s="12" t="s">
        <v>8310</v>
      </c>
      <c r="V3922" t="s">
        <v>8311</v>
      </c>
    </row>
    <row r="3923" spans="1:22" ht="60" x14ac:dyDescent="0.25">
      <c r="A3923">
        <v>3921</v>
      </c>
      <c r="B3923" s="3" t="s">
        <v>3918</v>
      </c>
      <c r="C3923" s="9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f t="shared" si="352"/>
        <v>41938.75</v>
      </c>
      <c r="K3923" s="14"/>
      <c r="L3923">
        <v>1413291655</v>
      </c>
      <c r="M3923" s="14">
        <f t="shared" si="353"/>
        <v>41926.542303240742</v>
      </c>
      <c r="N3923" s="10">
        <f t="shared" si="354"/>
        <v>2014</v>
      </c>
      <c r="O3923" t="b">
        <v>0</v>
      </c>
      <c r="P3923">
        <v>0</v>
      </c>
      <c r="Q3923" s="10">
        <f t="shared" si="351"/>
        <v>0</v>
      </c>
      <c r="R3923" s="10">
        <f t="shared" si="355"/>
        <v>0</v>
      </c>
      <c r="S3923" t="b">
        <v>0</v>
      </c>
      <c r="T3923" t="s">
        <v>8269</v>
      </c>
      <c r="U3923" s="12" t="s">
        <v>8310</v>
      </c>
      <c r="V3923" t="s">
        <v>8311</v>
      </c>
    </row>
    <row r="3924" spans="1:22" ht="60" x14ac:dyDescent="0.25">
      <c r="A3924">
        <v>3922</v>
      </c>
      <c r="B3924" s="3" t="s">
        <v>3919</v>
      </c>
      <c r="C3924" s="9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f t="shared" si="352"/>
        <v>42065.958333333328</v>
      </c>
      <c r="K3924" s="14"/>
      <c r="L3924">
        <v>1421432810</v>
      </c>
      <c r="M3924" s="14">
        <f t="shared" si="353"/>
        <v>42020.768634259264</v>
      </c>
      <c r="N3924" s="10">
        <f t="shared" si="354"/>
        <v>2015</v>
      </c>
      <c r="O3924" t="b">
        <v>0</v>
      </c>
      <c r="P3924">
        <v>6</v>
      </c>
      <c r="Q3924" s="10">
        <f t="shared" si="351"/>
        <v>8</v>
      </c>
      <c r="R3924" s="10">
        <f t="shared" si="355"/>
        <v>10.17</v>
      </c>
      <c r="S3924" t="b">
        <v>0</v>
      </c>
      <c r="T3924" t="s">
        <v>8269</v>
      </c>
      <c r="U3924" s="12" t="s">
        <v>8310</v>
      </c>
      <c r="V3924" t="s">
        <v>8311</v>
      </c>
    </row>
    <row r="3925" spans="1:22" ht="60" x14ac:dyDescent="0.25">
      <c r="A3925">
        <v>3923</v>
      </c>
      <c r="B3925" s="3" t="s">
        <v>3920</v>
      </c>
      <c r="C3925" s="9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f t="shared" si="352"/>
        <v>42103.979988425926</v>
      </c>
      <c r="K3925" s="14"/>
      <c r="L3925">
        <v>1426203071</v>
      </c>
      <c r="M3925" s="14">
        <f t="shared" si="353"/>
        <v>42075.979988425926</v>
      </c>
      <c r="N3925" s="10">
        <f t="shared" si="354"/>
        <v>2015</v>
      </c>
      <c r="O3925" t="b">
        <v>0</v>
      </c>
      <c r="P3925">
        <v>17</v>
      </c>
      <c r="Q3925" s="10">
        <f t="shared" si="351"/>
        <v>12</v>
      </c>
      <c r="R3925" s="10">
        <f t="shared" si="355"/>
        <v>81.41</v>
      </c>
      <c r="S3925" t="b">
        <v>0</v>
      </c>
      <c r="T3925" t="s">
        <v>8269</v>
      </c>
      <c r="U3925" s="12" t="s">
        <v>8310</v>
      </c>
      <c r="V3925" t="s">
        <v>8311</v>
      </c>
    </row>
    <row r="3926" spans="1:22" ht="45" x14ac:dyDescent="0.25">
      <c r="A3926">
        <v>3924</v>
      </c>
      <c r="B3926" s="3" t="s">
        <v>3921</v>
      </c>
      <c r="C3926" s="9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f t="shared" si="352"/>
        <v>41816.959745370368</v>
      </c>
      <c r="K3926" s="14"/>
      <c r="L3926">
        <v>1401231722</v>
      </c>
      <c r="M3926" s="14">
        <f t="shared" si="353"/>
        <v>41786.959745370368</v>
      </c>
      <c r="N3926" s="10">
        <f t="shared" si="354"/>
        <v>2014</v>
      </c>
      <c r="O3926" t="b">
        <v>0</v>
      </c>
      <c r="P3926">
        <v>40</v>
      </c>
      <c r="Q3926" s="10">
        <f t="shared" si="351"/>
        <v>15</v>
      </c>
      <c r="R3926" s="10">
        <f t="shared" si="355"/>
        <v>57.25</v>
      </c>
      <c r="S3926" t="b">
        <v>0</v>
      </c>
      <c r="T3926" t="s">
        <v>8269</v>
      </c>
      <c r="U3926" s="12" t="s">
        <v>8310</v>
      </c>
      <c r="V3926" t="s">
        <v>8311</v>
      </c>
    </row>
    <row r="3927" spans="1:22" ht="45" x14ac:dyDescent="0.25">
      <c r="A3927">
        <v>3925</v>
      </c>
      <c r="B3927" s="3" t="s">
        <v>3922</v>
      </c>
      <c r="C3927" s="9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f t="shared" si="352"/>
        <v>41850.870821759258</v>
      </c>
      <c r="K3927" s="14"/>
      <c r="L3927">
        <v>1404161639</v>
      </c>
      <c r="M3927" s="14">
        <f t="shared" si="353"/>
        <v>41820.870821759258</v>
      </c>
      <c r="N3927" s="10">
        <f t="shared" si="354"/>
        <v>2014</v>
      </c>
      <c r="O3927" t="b">
        <v>0</v>
      </c>
      <c r="P3927">
        <v>3</v>
      </c>
      <c r="Q3927" s="10">
        <f t="shared" si="351"/>
        <v>10</v>
      </c>
      <c r="R3927" s="10">
        <f t="shared" si="355"/>
        <v>5</v>
      </c>
      <c r="S3927" t="b">
        <v>0</v>
      </c>
      <c r="T3927" t="s">
        <v>8269</v>
      </c>
      <c r="U3927" s="12" t="s">
        <v>8310</v>
      </c>
      <c r="V3927" t="s">
        <v>8311</v>
      </c>
    </row>
    <row r="3928" spans="1:22" ht="45" x14ac:dyDescent="0.25">
      <c r="A3928">
        <v>3926</v>
      </c>
      <c r="B3928" s="3" t="s">
        <v>3923</v>
      </c>
      <c r="C3928" s="9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f t="shared" si="352"/>
        <v>42000.085046296299</v>
      </c>
      <c r="K3928" s="14"/>
      <c r="L3928">
        <v>1417053748</v>
      </c>
      <c r="M3928" s="14">
        <f t="shared" si="353"/>
        <v>41970.085046296299</v>
      </c>
      <c r="N3928" s="10">
        <f t="shared" si="354"/>
        <v>2014</v>
      </c>
      <c r="O3928" t="b">
        <v>0</v>
      </c>
      <c r="P3928">
        <v>1</v>
      </c>
      <c r="Q3928" s="10">
        <f t="shared" si="351"/>
        <v>0</v>
      </c>
      <c r="R3928" s="10">
        <f t="shared" si="355"/>
        <v>15</v>
      </c>
      <c r="S3928" t="b">
        <v>0</v>
      </c>
      <c r="T3928" t="s">
        <v>8269</v>
      </c>
      <c r="U3928" s="12" t="s">
        <v>8310</v>
      </c>
      <c r="V3928" t="s">
        <v>8311</v>
      </c>
    </row>
    <row r="3929" spans="1:22" ht="60" x14ac:dyDescent="0.25">
      <c r="A3929">
        <v>3927</v>
      </c>
      <c r="B3929" s="3" t="s">
        <v>3924</v>
      </c>
      <c r="C3929" s="9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f t="shared" si="352"/>
        <v>41860.267407407409</v>
      </c>
      <c r="K3929" s="14"/>
      <c r="L3929">
        <v>1404973504</v>
      </c>
      <c r="M3929" s="14">
        <f t="shared" si="353"/>
        <v>41830.267407407409</v>
      </c>
      <c r="N3929" s="10">
        <f t="shared" si="354"/>
        <v>2014</v>
      </c>
      <c r="O3929" t="b">
        <v>0</v>
      </c>
      <c r="P3929">
        <v>2</v>
      </c>
      <c r="Q3929" s="10">
        <f t="shared" si="351"/>
        <v>1</v>
      </c>
      <c r="R3929" s="10">
        <f t="shared" si="355"/>
        <v>12.5</v>
      </c>
      <c r="S3929" t="b">
        <v>0</v>
      </c>
      <c r="T3929" t="s">
        <v>8269</v>
      </c>
      <c r="U3929" s="12" t="s">
        <v>8310</v>
      </c>
      <c r="V3929" t="s">
        <v>8311</v>
      </c>
    </row>
    <row r="3930" spans="1:22" ht="60" x14ac:dyDescent="0.25">
      <c r="A3930">
        <v>3928</v>
      </c>
      <c r="B3930" s="3" t="s">
        <v>3925</v>
      </c>
      <c r="C3930" s="9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f t="shared" si="352"/>
        <v>42293.207638888889</v>
      </c>
      <c r="K3930" s="14"/>
      <c r="L3930">
        <v>1442593427</v>
      </c>
      <c r="M3930" s="14">
        <f t="shared" si="353"/>
        <v>42265.683182870373</v>
      </c>
      <c r="N3930" s="10">
        <f t="shared" si="354"/>
        <v>2015</v>
      </c>
      <c r="O3930" t="b">
        <v>0</v>
      </c>
      <c r="P3930">
        <v>7</v>
      </c>
      <c r="Q3930" s="10">
        <f t="shared" si="351"/>
        <v>13</v>
      </c>
      <c r="R3930" s="10">
        <f t="shared" si="355"/>
        <v>93</v>
      </c>
      <c r="S3930" t="b">
        <v>0</v>
      </c>
      <c r="T3930" t="s">
        <v>8269</v>
      </c>
      <c r="U3930" s="12" t="s">
        <v>8310</v>
      </c>
      <c r="V3930" t="s">
        <v>8311</v>
      </c>
    </row>
    <row r="3931" spans="1:22" ht="60" x14ac:dyDescent="0.25">
      <c r="A3931">
        <v>3929</v>
      </c>
      <c r="B3931" s="3" t="s">
        <v>3926</v>
      </c>
      <c r="C3931" s="9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f t="shared" si="352"/>
        <v>42631.827141203699</v>
      </c>
      <c r="K3931" s="14"/>
      <c r="L3931">
        <v>1471636265</v>
      </c>
      <c r="M3931" s="14">
        <f t="shared" si="353"/>
        <v>42601.827141203699</v>
      </c>
      <c r="N3931" s="10">
        <f t="shared" si="354"/>
        <v>2016</v>
      </c>
      <c r="O3931" t="b">
        <v>0</v>
      </c>
      <c r="P3931">
        <v>14</v>
      </c>
      <c r="Q3931" s="10">
        <f t="shared" si="351"/>
        <v>2</v>
      </c>
      <c r="R3931" s="10">
        <f t="shared" si="355"/>
        <v>32.36</v>
      </c>
      <c r="S3931" t="b">
        <v>0</v>
      </c>
      <c r="T3931" t="s">
        <v>8269</v>
      </c>
      <c r="U3931" s="12" t="s">
        <v>8310</v>
      </c>
      <c r="V3931" t="s">
        <v>8311</v>
      </c>
    </row>
    <row r="3932" spans="1:22" ht="60" x14ac:dyDescent="0.25">
      <c r="A3932">
        <v>3930</v>
      </c>
      <c r="B3932" s="3" t="s">
        <v>3927</v>
      </c>
      <c r="C3932" s="9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f t="shared" si="352"/>
        <v>42461.25</v>
      </c>
      <c r="K3932" s="14"/>
      <c r="L3932">
        <v>1457078868</v>
      </c>
      <c r="M3932" s="14">
        <f t="shared" si="353"/>
        <v>42433.338749999995</v>
      </c>
      <c r="N3932" s="10">
        <f t="shared" si="354"/>
        <v>2016</v>
      </c>
      <c r="O3932" t="b">
        <v>0</v>
      </c>
      <c r="P3932">
        <v>0</v>
      </c>
      <c r="Q3932" s="10">
        <f t="shared" si="351"/>
        <v>0</v>
      </c>
      <c r="R3932" s="10">
        <f t="shared" si="355"/>
        <v>0</v>
      </c>
      <c r="S3932" t="b">
        <v>0</v>
      </c>
      <c r="T3932" t="s">
        <v>8269</v>
      </c>
      <c r="U3932" s="12" t="s">
        <v>8310</v>
      </c>
      <c r="V3932" t="s">
        <v>8311</v>
      </c>
    </row>
    <row r="3933" spans="1:22" ht="60" x14ac:dyDescent="0.25">
      <c r="A3933">
        <v>3931</v>
      </c>
      <c r="B3933" s="3" t="s">
        <v>3928</v>
      </c>
      <c r="C3933" s="9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f t="shared" si="352"/>
        <v>42253.151701388888</v>
      </c>
      <c r="K3933" s="14"/>
      <c r="L3933">
        <v>1439350707</v>
      </c>
      <c r="M3933" s="14">
        <f t="shared" si="353"/>
        <v>42228.151701388888</v>
      </c>
      <c r="N3933" s="10">
        <f t="shared" si="354"/>
        <v>2015</v>
      </c>
      <c r="O3933" t="b">
        <v>0</v>
      </c>
      <c r="P3933">
        <v>0</v>
      </c>
      <c r="Q3933" s="10">
        <f t="shared" si="351"/>
        <v>0</v>
      </c>
      <c r="R3933" s="10">
        <f t="shared" si="355"/>
        <v>0</v>
      </c>
      <c r="S3933" t="b">
        <v>0</v>
      </c>
      <c r="T3933" t="s">
        <v>8269</v>
      </c>
      <c r="U3933" s="12" t="s">
        <v>8310</v>
      </c>
      <c r="V3933" t="s">
        <v>8311</v>
      </c>
    </row>
    <row r="3934" spans="1:22" ht="60" x14ac:dyDescent="0.25">
      <c r="A3934">
        <v>3932</v>
      </c>
      <c r="B3934" s="3" t="s">
        <v>3929</v>
      </c>
      <c r="C3934" s="9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f t="shared" si="352"/>
        <v>42445.126898148148</v>
      </c>
      <c r="K3934" s="14"/>
      <c r="L3934">
        <v>1455508964</v>
      </c>
      <c r="M3934" s="14">
        <f t="shared" si="353"/>
        <v>42415.168564814812</v>
      </c>
      <c r="N3934" s="10">
        <f t="shared" si="354"/>
        <v>2016</v>
      </c>
      <c r="O3934" t="b">
        <v>0</v>
      </c>
      <c r="P3934">
        <v>1</v>
      </c>
      <c r="Q3934" s="10">
        <f t="shared" si="351"/>
        <v>0</v>
      </c>
      <c r="R3934" s="10">
        <f t="shared" si="355"/>
        <v>1</v>
      </c>
      <c r="S3934" t="b">
        <v>0</v>
      </c>
      <c r="T3934" t="s">
        <v>8269</v>
      </c>
      <c r="U3934" s="12" t="s">
        <v>8310</v>
      </c>
      <c r="V3934" t="s">
        <v>8311</v>
      </c>
    </row>
    <row r="3935" spans="1:22" ht="60" x14ac:dyDescent="0.25">
      <c r="A3935">
        <v>3933</v>
      </c>
      <c r="B3935" s="3" t="s">
        <v>3930</v>
      </c>
      <c r="C3935" s="9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f t="shared" si="352"/>
        <v>42568.029861111107</v>
      </c>
      <c r="K3935" s="14"/>
      <c r="L3935">
        <v>1466205262</v>
      </c>
      <c r="M3935" s="14">
        <f t="shared" si="353"/>
        <v>42538.968310185184</v>
      </c>
      <c r="N3935" s="10">
        <f t="shared" si="354"/>
        <v>2016</v>
      </c>
      <c r="O3935" t="b">
        <v>0</v>
      </c>
      <c r="P3935">
        <v>12</v>
      </c>
      <c r="Q3935" s="10">
        <f t="shared" si="351"/>
        <v>16</v>
      </c>
      <c r="R3935" s="10">
        <f t="shared" si="355"/>
        <v>91.83</v>
      </c>
      <c r="S3935" t="b">
        <v>0</v>
      </c>
      <c r="T3935" t="s">
        <v>8269</v>
      </c>
      <c r="U3935" s="12" t="s">
        <v>8310</v>
      </c>
      <c r="V3935" t="s">
        <v>8311</v>
      </c>
    </row>
    <row r="3936" spans="1:22" ht="45" x14ac:dyDescent="0.25">
      <c r="A3936">
        <v>3934</v>
      </c>
      <c r="B3936" s="3" t="s">
        <v>3931</v>
      </c>
      <c r="C3936" s="9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f t="shared" si="352"/>
        <v>42278.541666666672</v>
      </c>
      <c r="K3936" s="14"/>
      <c r="L3936">
        <v>1439827639</v>
      </c>
      <c r="M3936" s="14">
        <f t="shared" si="353"/>
        <v>42233.671747685185</v>
      </c>
      <c r="N3936" s="10">
        <f t="shared" si="354"/>
        <v>2015</v>
      </c>
      <c r="O3936" t="b">
        <v>0</v>
      </c>
      <c r="P3936">
        <v>12</v>
      </c>
      <c r="Q3936" s="10">
        <f t="shared" si="351"/>
        <v>11</v>
      </c>
      <c r="R3936" s="10">
        <f t="shared" si="355"/>
        <v>45.83</v>
      </c>
      <c r="S3936" t="b">
        <v>0</v>
      </c>
      <c r="T3936" t="s">
        <v>8269</v>
      </c>
      <c r="U3936" s="12" t="s">
        <v>8310</v>
      </c>
      <c r="V3936" t="s">
        <v>8311</v>
      </c>
    </row>
    <row r="3937" spans="1:22" ht="60" x14ac:dyDescent="0.25">
      <c r="A3937">
        <v>3935</v>
      </c>
      <c r="B3937" s="3" t="s">
        <v>3932</v>
      </c>
      <c r="C3937" s="9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f t="shared" si="352"/>
        <v>42281.656782407401</v>
      </c>
      <c r="K3937" s="14"/>
      <c r="L3937">
        <v>1438789546</v>
      </c>
      <c r="M3937" s="14">
        <f t="shared" si="353"/>
        <v>42221.656782407401</v>
      </c>
      <c r="N3937" s="10">
        <f t="shared" si="354"/>
        <v>2015</v>
      </c>
      <c r="O3937" t="b">
        <v>0</v>
      </c>
      <c r="P3937">
        <v>23</v>
      </c>
      <c r="Q3937" s="10">
        <f t="shared" si="351"/>
        <v>44</v>
      </c>
      <c r="R3937" s="10">
        <f t="shared" si="355"/>
        <v>57.17</v>
      </c>
      <c r="S3937" t="b">
        <v>0</v>
      </c>
      <c r="T3937" t="s">
        <v>8269</v>
      </c>
      <c r="U3937" s="12" t="s">
        <v>8310</v>
      </c>
      <c r="V3937" t="s">
        <v>8311</v>
      </c>
    </row>
    <row r="3938" spans="1:22" ht="60" x14ac:dyDescent="0.25">
      <c r="A3938">
        <v>3936</v>
      </c>
      <c r="B3938" s="3" t="s">
        <v>3933</v>
      </c>
      <c r="C3938" s="9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f t="shared" si="352"/>
        <v>42705.304629629631</v>
      </c>
      <c r="K3938" s="14"/>
      <c r="L3938">
        <v>1477981120</v>
      </c>
      <c r="M3938" s="14">
        <f t="shared" si="353"/>
        <v>42675.262962962966</v>
      </c>
      <c r="N3938" s="10">
        <f t="shared" si="354"/>
        <v>2016</v>
      </c>
      <c r="O3938" t="b">
        <v>0</v>
      </c>
      <c r="P3938">
        <v>0</v>
      </c>
      <c r="Q3938" s="10">
        <f t="shared" si="351"/>
        <v>0</v>
      </c>
      <c r="R3938" s="10">
        <f t="shared" si="355"/>
        <v>0</v>
      </c>
      <c r="S3938" t="b">
        <v>0</v>
      </c>
      <c r="T3938" t="s">
        <v>8269</v>
      </c>
      <c r="U3938" s="12" t="s">
        <v>8310</v>
      </c>
      <c r="V3938" t="s">
        <v>8311</v>
      </c>
    </row>
    <row r="3939" spans="1:22" ht="45" x14ac:dyDescent="0.25">
      <c r="A3939">
        <v>3937</v>
      </c>
      <c r="B3939" s="3" t="s">
        <v>3934</v>
      </c>
      <c r="C3939" s="9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f t="shared" si="352"/>
        <v>42562.631481481483</v>
      </c>
      <c r="K3939" s="14"/>
      <c r="L3939">
        <v>1465830560</v>
      </c>
      <c r="M3939" s="14">
        <f t="shared" si="353"/>
        <v>42534.631481481483</v>
      </c>
      <c r="N3939" s="10">
        <f t="shared" si="354"/>
        <v>2016</v>
      </c>
      <c r="O3939" t="b">
        <v>0</v>
      </c>
      <c r="P3939">
        <v>10</v>
      </c>
      <c r="Q3939" s="10">
        <f t="shared" si="351"/>
        <v>86</v>
      </c>
      <c r="R3939" s="10">
        <f t="shared" si="355"/>
        <v>248.5</v>
      </c>
      <c r="S3939" t="b">
        <v>0</v>
      </c>
      <c r="T3939" t="s">
        <v>8269</v>
      </c>
      <c r="U3939" s="12" t="s">
        <v>8310</v>
      </c>
      <c r="V3939" t="s">
        <v>8311</v>
      </c>
    </row>
    <row r="3940" spans="1:22" ht="60" x14ac:dyDescent="0.25">
      <c r="A3940">
        <v>3938</v>
      </c>
      <c r="B3940" s="3" t="s">
        <v>3935</v>
      </c>
      <c r="C3940" s="9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f t="shared" si="352"/>
        <v>42182.905717592599</v>
      </c>
      <c r="K3940" s="14"/>
      <c r="L3940">
        <v>1432763054</v>
      </c>
      <c r="M3940" s="14">
        <f t="shared" si="353"/>
        <v>42151.905717592599</v>
      </c>
      <c r="N3940" s="10">
        <f t="shared" si="354"/>
        <v>2015</v>
      </c>
      <c r="O3940" t="b">
        <v>0</v>
      </c>
      <c r="P3940">
        <v>5</v>
      </c>
      <c r="Q3940" s="10">
        <f t="shared" si="351"/>
        <v>12</v>
      </c>
      <c r="R3940" s="10">
        <f t="shared" si="355"/>
        <v>79.400000000000006</v>
      </c>
      <c r="S3940" t="b">
        <v>0</v>
      </c>
      <c r="T3940" t="s">
        <v>8269</v>
      </c>
      <c r="U3940" s="12" t="s">
        <v>8310</v>
      </c>
      <c r="V3940" t="s">
        <v>8311</v>
      </c>
    </row>
    <row r="3941" spans="1:22" ht="60" x14ac:dyDescent="0.25">
      <c r="A3941">
        <v>3939</v>
      </c>
      <c r="B3941" s="3" t="s">
        <v>3936</v>
      </c>
      <c r="C3941" s="9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f t="shared" si="352"/>
        <v>41919.1875</v>
      </c>
      <c r="K3941" s="14"/>
      <c r="L3941">
        <v>1412328979</v>
      </c>
      <c r="M3941" s="14">
        <f t="shared" si="353"/>
        <v>41915.400219907409</v>
      </c>
      <c r="N3941" s="10">
        <f t="shared" si="354"/>
        <v>2014</v>
      </c>
      <c r="O3941" t="b">
        <v>0</v>
      </c>
      <c r="P3941">
        <v>1</v>
      </c>
      <c r="Q3941" s="10">
        <f t="shared" si="351"/>
        <v>0</v>
      </c>
      <c r="R3941" s="10">
        <f t="shared" si="355"/>
        <v>5</v>
      </c>
      <c r="S3941" t="b">
        <v>0</v>
      </c>
      <c r="T3941" t="s">
        <v>8269</v>
      </c>
      <c r="U3941" s="12" t="s">
        <v>8310</v>
      </c>
      <c r="V3941" t="s">
        <v>8311</v>
      </c>
    </row>
    <row r="3942" spans="1:22" ht="60" x14ac:dyDescent="0.25">
      <c r="A3942">
        <v>3940</v>
      </c>
      <c r="B3942" s="3" t="s">
        <v>3937</v>
      </c>
      <c r="C3942" s="9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f t="shared" si="352"/>
        <v>42006.492488425924</v>
      </c>
      <c r="K3942" s="14"/>
      <c r="L3942">
        <v>1416311351</v>
      </c>
      <c r="M3942" s="14">
        <f t="shared" si="353"/>
        <v>41961.492488425924</v>
      </c>
      <c r="N3942" s="10">
        <f t="shared" si="354"/>
        <v>2014</v>
      </c>
      <c r="O3942" t="b">
        <v>0</v>
      </c>
      <c r="P3942">
        <v>2</v>
      </c>
      <c r="Q3942" s="10">
        <f t="shared" si="351"/>
        <v>0</v>
      </c>
      <c r="R3942" s="10">
        <f t="shared" si="355"/>
        <v>5.5</v>
      </c>
      <c r="S3942" t="b">
        <v>0</v>
      </c>
      <c r="T3942" t="s">
        <v>8269</v>
      </c>
      <c r="U3942" s="12" t="s">
        <v>8310</v>
      </c>
      <c r="V3942" t="s">
        <v>8311</v>
      </c>
    </row>
    <row r="3943" spans="1:22" ht="75" x14ac:dyDescent="0.25">
      <c r="A3943">
        <v>3941</v>
      </c>
      <c r="B3943" s="3" t="s">
        <v>3938</v>
      </c>
      <c r="C3943" s="9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f t="shared" si="352"/>
        <v>41968.041666666672</v>
      </c>
      <c r="K3943" s="14"/>
      <c r="L3943">
        <v>1414505137</v>
      </c>
      <c r="M3943" s="14">
        <f t="shared" si="353"/>
        <v>41940.587233796294</v>
      </c>
      <c r="N3943" s="10">
        <f t="shared" si="354"/>
        <v>2014</v>
      </c>
      <c r="O3943" t="b">
        <v>0</v>
      </c>
      <c r="P3943">
        <v>2</v>
      </c>
      <c r="Q3943" s="10">
        <f t="shared" si="351"/>
        <v>1</v>
      </c>
      <c r="R3943" s="10">
        <f t="shared" si="355"/>
        <v>25</v>
      </c>
      <c r="S3943" t="b">
        <v>0</v>
      </c>
      <c r="T3943" t="s">
        <v>8269</v>
      </c>
      <c r="U3943" s="12" t="s">
        <v>8310</v>
      </c>
      <c r="V3943" t="s">
        <v>8311</v>
      </c>
    </row>
    <row r="3944" spans="1:22" ht="45" x14ac:dyDescent="0.25">
      <c r="A3944">
        <v>3942</v>
      </c>
      <c r="B3944" s="3" t="s">
        <v>3939</v>
      </c>
      <c r="C3944" s="9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f t="shared" si="352"/>
        <v>42171.904097222221</v>
      </c>
      <c r="K3944" s="14"/>
      <c r="L3944">
        <v>1429306914</v>
      </c>
      <c r="M3944" s="14">
        <f t="shared" si="353"/>
        <v>42111.904097222221</v>
      </c>
      <c r="N3944" s="10">
        <f t="shared" si="354"/>
        <v>2015</v>
      </c>
      <c r="O3944" t="b">
        <v>0</v>
      </c>
      <c r="P3944">
        <v>0</v>
      </c>
      <c r="Q3944" s="10">
        <f t="shared" si="351"/>
        <v>0</v>
      </c>
      <c r="R3944" s="10">
        <f t="shared" si="355"/>
        <v>0</v>
      </c>
      <c r="S3944" t="b">
        <v>0</v>
      </c>
      <c r="T3944" t="s">
        <v>8269</v>
      </c>
      <c r="U3944" s="12" t="s">
        <v>8310</v>
      </c>
      <c r="V3944" t="s">
        <v>8311</v>
      </c>
    </row>
    <row r="3945" spans="1:22" ht="45" x14ac:dyDescent="0.25">
      <c r="A3945">
        <v>3943</v>
      </c>
      <c r="B3945" s="3" t="s">
        <v>3940</v>
      </c>
      <c r="C3945" s="9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f t="shared" si="352"/>
        <v>42310.701388888891</v>
      </c>
      <c r="K3945" s="14"/>
      <c r="L3945">
        <v>1443811268</v>
      </c>
      <c r="M3945" s="14">
        <f t="shared" si="353"/>
        <v>42279.778564814813</v>
      </c>
      <c r="N3945" s="10">
        <f t="shared" si="354"/>
        <v>2015</v>
      </c>
      <c r="O3945" t="b">
        <v>0</v>
      </c>
      <c r="P3945">
        <v>13</v>
      </c>
      <c r="Q3945" s="10">
        <f t="shared" si="351"/>
        <v>36</v>
      </c>
      <c r="R3945" s="10">
        <f t="shared" si="355"/>
        <v>137.08000000000001</v>
      </c>
      <c r="S3945" t="b">
        <v>0</v>
      </c>
      <c r="T3945" t="s">
        <v>8269</v>
      </c>
      <c r="U3945" s="12" t="s">
        <v>8310</v>
      </c>
      <c r="V3945" t="s">
        <v>8311</v>
      </c>
    </row>
    <row r="3946" spans="1:22" ht="60" x14ac:dyDescent="0.25">
      <c r="A3946">
        <v>3944</v>
      </c>
      <c r="B3946" s="3" t="s">
        <v>3941</v>
      </c>
      <c r="C3946" s="9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f t="shared" si="352"/>
        <v>42243.662905092591</v>
      </c>
      <c r="K3946" s="14"/>
      <c r="L3946">
        <v>1438098875</v>
      </c>
      <c r="M3946" s="14">
        <f t="shared" si="353"/>
        <v>42213.662905092591</v>
      </c>
      <c r="N3946" s="10">
        <f t="shared" si="354"/>
        <v>2015</v>
      </c>
      <c r="O3946" t="b">
        <v>0</v>
      </c>
      <c r="P3946">
        <v>0</v>
      </c>
      <c r="Q3946" s="10">
        <f t="shared" si="351"/>
        <v>0</v>
      </c>
      <c r="R3946" s="10">
        <f t="shared" si="355"/>
        <v>0</v>
      </c>
      <c r="S3946" t="b">
        <v>0</v>
      </c>
      <c r="T3946" t="s">
        <v>8269</v>
      </c>
      <c r="U3946" s="12" t="s">
        <v>8310</v>
      </c>
      <c r="V3946" t="s">
        <v>8311</v>
      </c>
    </row>
    <row r="3947" spans="1:22" ht="60" x14ac:dyDescent="0.25">
      <c r="A3947">
        <v>3945</v>
      </c>
      <c r="B3947" s="3" t="s">
        <v>3942</v>
      </c>
      <c r="C3947" s="9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f t="shared" si="352"/>
        <v>42139.801712962959</v>
      </c>
      <c r="K3947" s="14"/>
      <c r="L3947">
        <v>1429125268</v>
      </c>
      <c r="M3947" s="14">
        <f t="shared" si="353"/>
        <v>42109.801712962959</v>
      </c>
      <c r="N3947" s="10">
        <f t="shared" si="354"/>
        <v>2015</v>
      </c>
      <c r="O3947" t="b">
        <v>0</v>
      </c>
      <c r="P3947">
        <v>1</v>
      </c>
      <c r="Q3947" s="10">
        <f t="shared" si="351"/>
        <v>0</v>
      </c>
      <c r="R3947" s="10">
        <f t="shared" si="355"/>
        <v>5</v>
      </c>
      <c r="S3947" t="b">
        <v>0</v>
      </c>
      <c r="T3947" t="s">
        <v>8269</v>
      </c>
      <c r="U3947" s="12" t="s">
        <v>8310</v>
      </c>
      <c r="V3947" t="s">
        <v>8311</v>
      </c>
    </row>
    <row r="3948" spans="1:22" ht="30" x14ac:dyDescent="0.25">
      <c r="A3948">
        <v>3946</v>
      </c>
      <c r="B3948" s="3" t="s">
        <v>3943</v>
      </c>
      <c r="C3948" s="9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f t="shared" si="352"/>
        <v>42063.333333333328</v>
      </c>
      <c r="K3948" s="14"/>
      <c r="L3948">
        <v>1422388822</v>
      </c>
      <c r="M3948" s="14">
        <f t="shared" si="353"/>
        <v>42031.833587962959</v>
      </c>
      <c r="N3948" s="10">
        <f t="shared" si="354"/>
        <v>2015</v>
      </c>
      <c r="O3948" t="b">
        <v>0</v>
      </c>
      <c r="P3948">
        <v>5</v>
      </c>
      <c r="Q3948" s="10">
        <f t="shared" si="351"/>
        <v>3</v>
      </c>
      <c r="R3948" s="10">
        <f t="shared" si="355"/>
        <v>39</v>
      </c>
      <c r="S3948" t="b">
        <v>0</v>
      </c>
      <c r="T3948" t="s">
        <v>8269</v>
      </c>
      <c r="U3948" s="12" t="s">
        <v>8310</v>
      </c>
      <c r="V3948" t="s">
        <v>8311</v>
      </c>
    </row>
    <row r="3949" spans="1:22" ht="60" x14ac:dyDescent="0.25">
      <c r="A3949">
        <v>3947</v>
      </c>
      <c r="B3949" s="3" t="s">
        <v>3944</v>
      </c>
      <c r="C3949" s="9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f t="shared" si="352"/>
        <v>42645.142870370371</v>
      </c>
      <c r="K3949" s="14"/>
      <c r="L3949">
        <v>1472786744</v>
      </c>
      <c r="M3949" s="14">
        <f t="shared" si="353"/>
        <v>42615.142870370371</v>
      </c>
      <c r="N3949" s="10">
        <f t="shared" si="354"/>
        <v>2016</v>
      </c>
      <c r="O3949" t="b">
        <v>0</v>
      </c>
      <c r="P3949">
        <v>2</v>
      </c>
      <c r="Q3949" s="10">
        <f t="shared" si="351"/>
        <v>3</v>
      </c>
      <c r="R3949" s="10">
        <f t="shared" si="355"/>
        <v>50.5</v>
      </c>
      <c r="S3949" t="b">
        <v>0</v>
      </c>
      <c r="T3949" t="s">
        <v>8269</v>
      </c>
      <c r="U3949" s="12" t="s">
        <v>8310</v>
      </c>
      <c r="V3949" t="s">
        <v>8311</v>
      </c>
    </row>
    <row r="3950" spans="1:22" ht="60" x14ac:dyDescent="0.25">
      <c r="A3950">
        <v>3948</v>
      </c>
      <c r="B3950" s="3" t="s">
        <v>3945</v>
      </c>
      <c r="C3950" s="9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f t="shared" si="352"/>
        <v>41889.325497685182</v>
      </c>
      <c r="K3950" s="14"/>
      <c r="L3950">
        <v>1404892123</v>
      </c>
      <c r="M3950" s="14">
        <f t="shared" si="353"/>
        <v>41829.325497685182</v>
      </c>
      <c r="N3950" s="10">
        <f t="shared" si="354"/>
        <v>2014</v>
      </c>
      <c r="O3950" t="b">
        <v>0</v>
      </c>
      <c r="P3950">
        <v>0</v>
      </c>
      <c r="Q3950" s="10">
        <f t="shared" si="351"/>
        <v>0</v>
      </c>
      <c r="R3950" s="10">
        <f t="shared" si="355"/>
        <v>0</v>
      </c>
      <c r="S3950" t="b">
        <v>0</v>
      </c>
      <c r="T3950" t="s">
        <v>8269</v>
      </c>
      <c r="U3950" s="12" t="s">
        <v>8310</v>
      </c>
      <c r="V3950" t="s">
        <v>8311</v>
      </c>
    </row>
    <row r="3951" spans="1:22" ht="60" x14ac:dyDescent="0.25">
      <c r="A3951">
        <v>3949</v>
      </c>
      <c r="B3951" s="3" t="s">
        <v>3946</v>
      </c>
      <c r="C3951" s="9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f t="shared" si="352"/>
        <v>42046.120613425926</v>
      </c>
      <c r="K3951" s="14"/>
      <c r="L3951">
        <v>1421031221</v>
      </c>
      <c r="M3951" s="14">
        <f t="shared" si="353"/>
        <v>42016.120613425926</v>
      </c>
      <c r="N3951" s="10">
        <f t="shared" si="354"/>
        <v>2015</v>
      </c>
      <c r="O3951" t="b">
        <v>0</v>
      </c>
      <c r="P3951">
        <v>32</v>
      </c>
      <c r="Q3951" s="10">
        <f t="shared" si="351"/>
        <v>16</v>
      </c>
      <c r="R3951" s="10">
        <f t="shared" si="355"/>
        <v>49.28</v>
      </c>
      <c r="S3951" t="b">
        <v>0</v>
      </c>
      <c r="T3951" t="s">
        <v>8269</v>
      </c>
      <c r="U3951" s="12" t="s">
        <v>8310</v>
      </c>
      <c r="V3951" t="s">
        <v>8311</v>
      </c>
    </row>
    <row r="3952" spans="1:22" ht="60" x14ac:dyDescent="0.25">
      <c r="A3952">
        <v>3950</v>
      </c>
      <c r="B3952" s="3" t="s">
        <v>3947</v>
      </c>
      <c r="C3952" s="9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f t="shared" si="352"/>
        <v>42468.774305555555</v>
      </c>
      <c r="K3952" s="14"/>
      <c r="L3952">
        <v>1457628680</v>
      </c>
      <c r="M3952" s="14">
        <f t="shared" si="353"/>
        <v>42439.702314814815</v>
      </c>
      <c r="N3952" s="10">
        <f t="shared" si="354"/>
        <v>2016</v>
      </c>
      <c r="O3952" t="b">
        <v>0</v>
      </c>
      <c r="P3952">
        <v>1</v>
      </c>
      <c r="Q3952" s="10">
        <f t="shared" si="351"/>
        <v>1</v>
      </c>
      <c r="R3952" s="10">
        <f t="shared" si="355"/>
        <v>25</v>
      </c>
      <c r="S3952" t="b">
        <v>0</v>
      </c>
      <c r="T3952" t="s">
        <v>8269</v>
      </c>
      <c r="U3952" s="12" t="s">
        <v>8310</v>
      </c>
      <c r="V3952" t="s">
        <v>8311</v>
      </c>
    </row>
    <row r="3953" spans="1:22" ht="60" x14ac:dyDescent="0.25">
      <c r="A3953">
        <v>3951</v>
      </c>
      <c r="B3953" s="3" t="s">
        <v>3948</v>
      </c>
      <c r="C3953" s="9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f t="shared" si="352"/>
        <v>42493.784050925926</v>
      </c>
      <c r="K3953" s="14"/>
      <c r="L3953">
        <v>1457120942</v>
      </c>
      <c r="M3953" s="14">
        <f t="shared" si="353"/>
        <v>42433.825717592597</v>
      </c>
      <c r="N3953" s="10">
        <f t="shared" si="354"/>
        <v>2016</v>
      </c>
      <c r="O3953" t="b">
        <v>0</v>
      </c>
      <c r="P3953">
        <v>1</v>
      </c>
      <c r="Q3953" s="10">
        <f t="shared" si="351"/>
        <v>0</v>
      </c>
      <c r="R3953" s="10">
        <f t="shared" si="355"/>
        <v>1</v>
      </c>
      <c r="S3953" t="b">
        <v>0</v>
      </c>
      <c r="T3953" t="s">
        <v>8269</v>
      </c>
      <c r="U3953" s="12" t="s">
        <v>8310</v>
      </c>
      <c r="V3953" t="s">
        <v>8311</v>
      </c>
    </row>
    <row r="3954" spans="1:22" ht="60" x14ac:dyDescent="0.25">
      <c r="A3954">
        <v>3952</v>
      </c>
      <c r="B3954" s="3" t="s">
        <v>3949</v>
      </c>
      <c r="C3954" s="9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f t="shared" si="352"/>
        <v>42303.790393518517</v>
      </c>
      <c r="K3954" s="14"/>
      <c r="L3954">
        <v>1440701890</v>
      </c>
      <c r="M3954" s="14">
        <f t="shared" si="353"/>
        <v>42243.790393518517</v>
      </c>
      <c r="N3954" s="10">
        <f t="shared" si="354"/>
        <v>2015</v>
      </c>
      <c r="O3954" t="b">
        <v>0</v>
      </c>
      <c r="P3954">
        <v>1</v>
      </c>
      <c r="Q3954" s="10">
        <f t="shared" si="351"/>
        <v>0</v>
      </c>
      <c r="R3954" s="10">
        <f t="shared" si="355"/>
        <v>25</v>
      </c>
      <c r="S3954" t="b">
        <v>0</v>
      </c>
      <c r="T3954" t="s">
        <v>8269</v>
      </c>
      <c r="U3954" s="12" t="s">
        <v>8310</v>
      </c>
      <c r="V3954" t="s">
        <v>8311</v>
      </c>
    </row>
    <row r="3955" spans="1:22" ht="45" x14ac:dyDescent="0.25">
      <c r="A3955">
        <v>3953</v>
      </c>
      <c r="B3955" s="3" t="s">
        <v>3950</v>
      </c>
      <c r="C3955" s="9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f t="shared" si="352"/>
        <v>42580.978472222225</v>
      </c>
      <c r="K3955" s="14"/>
      <c r="L3955">
        <v>1467162586</v>
      </c>
      <c r="M3955" s="14">
        <f t="shared" si="353"/>
        <v>42550.048449074078</v>
      </c>
      <c r="N3955" s="10">
        <f t="shared" si="354"/>
        <v>2016</v>
      </c>
      <c r="O3955" t="b">
        <v>0</v>
      </c>
      <c r="P3955">
        <v>0</v>
      </c>
      <c r="Q3955" s="10">
        <f t="shared" si="351"/>
        <v>0</v>
      </c>
      <c r="R3955" s="10">
        <f t="shared" si="355"/>
        <v>0</v>
      </c>
      <c r="S3955" t="b">
        <v>0</v>
      </c>
      <c r="T3955" t="s">
        <v>8269</v>
      </c>
      <c r="U3955" s="12" t="s">
        <v>8310</v>
      </c>
      <c r="V3955" t="s">
        <v>8311</v>
      </c>
    </row>
    <row r="3956" spans="1:22" ht="60" x14ac:dyDescent="0.25">
      <c r="A3956">
        <v>3954</v>
      </c>
      <c r="B3956" s="3" t="s">
        <v>3951</v>
      </c>
      <c r="C3956" s="9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f t="shared" si="352"/>
        <v>41834.651203703703</v>
      </c>
      <c r="K3956" s="14"/>
      <c r="L3956">
        <v>1400168264</v>
      </c>
      <c r="M3956" s="14">
        <f t="shared" si="353"/>
        <v>41774.651203703703</v>
      </c>
      <c r="N3956" s="10">
        <f t="shared" si="354"/>
        <v>2014</v>
      </c>
      <c r="O3956" t="b">
        <v>0</v>
      </c>
      <c r="P3956">
        <v>0</v>
      </c>
      <c r="Q3956" s="10">
        <f t="shared" si="351"/>
        <v>0</v>
      </c>
      <c r="R3956" s="10">
        <f t="shared" si="355"/>
        <v>0</v>
      </c>
      <c r="S3956" t="b">
        <v>0</v>
      </c>
      <c r="T3956" t="s">
        <v>8269</v>
      </c>
      <c r="U3956" s="12" t="s">
        <v>8310</v>
      </c>
      <c r="V3956" t="s">
        <v>8311</v>
      </c>
    </row>
    <row r="3957" spans="1:22" ht="60" x14ac:dyDescent="0.25">
      <c r="A3957">
        <v>3955</v>
      </c>
      <c r="B3957" s="3" t="s">
        <v>3952</v>
      </c>
      <c r="C3957" s="9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f t="shared" si="352"/>
        <v>42336.890520833331</v>
      </c>
      <c r="K3957" s="14"/>
      <c r="L3957">
        <v>1446150141</v>
      </c>
      <c r="M3957" s="14">
        <f t="shared" si="353"/>
        <v>42306.848854166667</v>
      </c>
      <c r="N3957" s="10">
        <f t="shared" si="354"/>
        <v>2015</v>
      </c>
      <c r="O3957" t="b">
        <v>0</v>
      </c>
      <c r="P3957">
        <v>8</v>
      </c>
      <c r="Q3957" s="10">
        <f t="shared" si="351"/>
        <v>24</v>
      </c>
      <c r="R3957" s="10">
        <f t="shared" si="355"/>
        <v>53.13</v>
      </c>
      <c r="S3957" t="b">
        <v>0</v>
      </c>
      <c r="T3957" t="s">
        <v>8269</v>
      </c>
      <c r="U3957" s="12" t="s">
        <v>8310</v>
      </c>
      <c r="V3957" t="s">
        <v>8311</v>
      </c>
    </row>
    <row r="3958" spans="1:22" ht="60" x14ac:dyDescent="0.25">
      <c r="A3958">
        <v>3956</v>
      </c>
      <c r="B3958" s="3" t="s">
        <v>3953</v>
      </c>
      <c r="C3958" s="9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f t="shared" si="352"/>
        <v>42485.013888888891</v>
      </c>
      <c r="K3958" s="14"/>
      <c r="L3958">
        <v>1459203727</v>
      </c>
      <c r="M3958" s="14">
        <f t="shared" si="353"/>
        <v>42457.932025462964</v>
      </c>
      <c r="N3958" s="10">
        <f t="shared" si="354"/>
        <v>2016</v>
      </c>
      <c r="O3958" t="b">
        <v>0</v>
      </c>
      <c r="P3958">
        <v>0</v>
      </c>
      <c r="Q3958" s="10">
        <f t="shared" si="351"/>
        <v>0</v>
      </c>
      <c r="R3958" s="10">
        <f t="shared" si="355"/>
        <v>0</v>
      </c>
      <c r="S3958" t="b">
        <v>0</v>
      </c>
      <c r="T3958" t="s">
        <v>8269</v>
      </c>
      <c r="U3958" s="12" t="s">
        <v>8310</v>
      </c>
      <c r="V3958" t="s">
        <v>8311</v>
      </c>
    </row>
    <row r="3959" spans="1:22" ht="45" x14ac:dyDescent="0.25">
      <c r="A3959">
        <v>3957</v>
      </c>
      <c r="B3959" s="3" t="s">
        <v>3954</v>
      </c>
      <c r="C3959" s="9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f t="shared" si="352"/>
        <v>42559.976319444439</v>
      </c>
      <c r="K3959" s="14"/>
      <c r="L3959">
        <v>1464045954</v>
      </c>
      <c r="M3959" s="14">
        <f t="shared" si="353"/>
        <v>42513.976319444439</v>
      </c>
      <c r="N3959" s="10">
        <f t="shared" si="354"/>
        <v>2016</v>
      </c>
      <c r="O3959" t="b">
        <v>0</v>
      </c>
      <c r="P3959">
        <v>1</v>
      </c>
      <c r="Q3959" s="10">
        <f t="shared" si="351"/>
        <v>0</v>
      </c>
      <c r="R3959" s="10">
        <f t="shared" si="355"/>
        <v>7</v>
      </c>
      <c r="S3959" t="b">
        <v>0</v>
      </c>
      <c r="T3959" t="s">
        <v>8269</v>
      </c>
      <c r="U3959" s="12" t="s">
        <v>8310</v>
      </c>
      <c r="V3959" t="s">
        <v>8311</v>
      </c>
    </row>
    <row r="3960" spans="1:22" ht="60" x14ac:dyDescent="0.25">
      <c r="A3960">
        <v>3958</v>
      </c>
      <c r="B3960" s="3" t="s">
        <v>3955</v>
      </c>
      <c r="C3960" s="9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f t="shared" si="352"/>
        <v>41853.583333333336</v>
      </c>
      <c r="K3960" s="14"/>
      <c r="L3960">
        <v>1403822912</v>
      </c>
      <c r="M3960" s="14">
        <f t="shared" si="353"/>
        <v>41816.950370370374</v>
      </c>
      <c r="N3960" s="10">
        <f t="shared" si="354"/>
        <v>2014</v>
      </c>
      <c r="O3960" t="b">
        <v>0</v>
      </c>
      <c r="P3960">
        <v>16</v>
      </c>
      <c r="Q3960" s="10">
        <f t="shared" si="351"/>
        <v>32</v>
      </c>
      <c r="R3960" s="10">
        <f t="shared" si="355"/>
        <v>40.06</v>
      </c>
      <c r="S3960" t="b">
        <v>0</v>
      </c>
      <c r="T3960" t="s">
        <v>8269</v>
      </c>
      <c r="U3960" s="12" t="s">
        <v>8310</v>
      </c>
      <c r="V3960" t="s">
        <v>8311</v>
      </c>
    </row>
    <row r="3961" spans="1:22" ht="60" x14ac:dyDescent="0.25">
      <c r="A3961">
        <v>3959</v>
      </c>
      <c r="B3961" s="3" t="s">
        <v>3956</v>
      </c>
      <c r="C3961" s="9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f t="shared" si="352"/>
        <v>41910.788842592592</v>
      </c>
      <c r="K3961" s="14"/>
      <c r="L3961">
        <v>1409338556</v>
      </c>
      <c r="M3961" s="14">
        <f t="shared" si="353"/>
        <v>41880.788842592592</v>
      </c>
      <c r="N3961" s="10">
        <f t="shared" si="354"/>
        <v>2014</v>
      </c>
      <c r="O3961" t="b">
        <v>0</v>
      </c>
      <c r="P3961">
        <v>12</v>
      </c>
      <c r="Q3961" s="10">
        <f t="shared" si="351"/>
        <v>24</v>
      </c>
      <c r="R3961" s="10">
        <f t="shared" si="355"/>
        <v>24.33</v>
      </c>
      <c r="S3961" t="b">
        <v>0</v>
      </c>
      <c r="T3961" t="s">
        <v>8269</v>
      </c>
      <c r="U3961" s="12" t="s">
        <v>8310</v>
      </c>
      <c r="V3961" t="s">
        <v>8311</v>
      </c>
    </row>
    <row r="3962" spans="1:22" ht="60" x14ac:dyDescent="0.25">
      <c r="A3962">
        <v>3960</v>
      </c>
      <c r="B3962" s="3" t="s">
        <v>3957</v>
      </c>
      <c r="C3962" s="9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f t="shared" si="352"/>
        <v>42372.845555555556</v>
      </c>
      <c r="K3962" s="14"/>
      <c r="L3962">
        <v>1449260256</v>
      </c>
      <c r="M3962" s="14">
        <f t="shared" si="353"/>
        <v>42342.845555555556</v>
      </c>
      <c r="N3962" s="10">
        <f t="shared" si="354"/>
        <v>2015</v>
      </c>
      <c r="O3962" t="b">
        <v>0</v>
      </c>
      <c r="P3962">
        <v>4</v>
      </c>
      <c r="Q3962" s="10">
        <f t="shared" si="351"/>
        <v>2</v>
      </c>
      <c r="R3962" s="10">
        <f t="shared" si="355"/>
        <v>11.25</v>
      </c>
      <c r="S3962" t="b">
        <v>0</v>
      </c>
      <c r="T3962" t="s">
        <v>8269</v>
      </c>
      <c r="U3962" s="12" t="s">
        <v>8310</v>
      </c>
      <c r="V3962" t="s">
        <v>8311</v>
      </c>
    </row>
    <row r="3963" spans="1:22" ht="60" x14ac:dyDescent="0.25">
      <c r="A3963">
        <v>3961</v>
      </c>
      <c r="B3963" s="3" t="s">
        <v>3958</v>
      </c>
      <c r="C3963" s="9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f t="shared" si="352"/>
        <v>41767.891319444447</v>
      </c>
      <c r="K3963" s="14"/>
      <c r="L3963">
        <v>1397683410</v>
      </c>
      <c r="M3963" s="14">
        <f t="shared" si="353"/>
        <v>41745.891319444447</v>
      </c>
      <c r="N3963" s="10">
        <f t="shared" si="354"/>
        <v>2014</v>
      </c>
      <c r="O3963" t="b">
        <v>0</v>
      </c>
      <c r="P3963">
        <v>2</v>
      </c>
      <c r="Q3963" s="10">
        <f t="shared" si="351"/>
        <v>0</v>
      </c>
      <c r="R3963" s="10">
        <f t="shared" si="355"/>
        <v>10.5</v>
      </c>
      <c r="S3963" t="b">
        <v>0</v>
      </c>
      <c r="T3963" t="s">
        <v>8269</v>
      </c>
      <c r="U3963" s="12" t="s">
        <v>8310</v>
      </c>
      <c r="V3963" t="s">
        <v>8311</v>
      </c>
    </row>
    <row r="3964" spans="1:22" ht="60" x14ac:dyDescent="0.25">
      <c r="A3964">
        <v>3962</v>
      </c>
      <c r="B3964" s="3" t="s">
        <v>3959</v>
      </c>
      <c r="C3964" s="9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f t="shared" si="352"/>
        <v>42336.621458333335</v>
      </c>
      <c r="K3964" s="14"/>
      <c r="L3964">
        <v>1446562494</v>
      </c>
      <c r="M3964" s="14">
        <f t="shared" si="353"/>
        <v>42311.621458333335</v>
      </c>
      <c r="N3964" s="10">
        <f t="shared" si="354"/>
        <v>2015</v>
      </c>
      <c r="O3964" t="b">
        <v>0</v>
      </c>
      <c r="P3964">
        <v>3</v>
      </c>
      <c r="Q3964" s="10">
        <f t="shared" si="351"/>
        <v>3</v>
      </c>
      <c r="R3964" s="10">
        <f t="shared" si="355"/>
        <v>15</v>
      </c>
      <c r="S3964" t="b">
        <v>0</v>
      </c>
      <c r="T3964" t="s">
        <v>8269</v>
      </c>
      <c r="U3964" s="12" t="s">
        <v>8310</v>
      </c>
      <c r="V3964" t="s">
        <v>8311</v>
      </c>
    </row>
    <row r="3965" spans="1:22" ht="60" x14ac:dyDescent="0.25">
      <c r="A3965">
        <v>3963</v>
      </c>
      <c r="B3965" s="3" t="s">
        <v>3960</v>
      </c>
      <c r="C3965" s="9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f t="shared" si="352"/>
        <v>42326.195798611108</v>
      </c>
      <c r="K3965" s="14"/>
      <c r="L3965">
        <v>1445226117</v>
      </c>
      <c r="M3965" s="14">
        <f t="shared" si="353"/>
        <v>42296.154131944444</v>
      </c>
      <c r="N3965" s="10">
        <f t="shared" si="354"/>
        <v>2015</v>
      </c>
      <c r="O3965" t="b">
        <v>0</v>
      </c>
      <c r="P3965">
        <v>0</v>
      </c>
      <c r="Q3965" s="10">
        <f t="shared" si="351"/>
        <v>0</v>
      </c>
      <c r="R3965" s="10">
        <f t="shared" si="355"/>
        <v>0</v>
      </c>
      <c r="S3965" t="b">
        <v>0</v>
      </c>
      <c r="T3965" t="s">
        <v>8269</v>
      </c>
      <c r="U3965" s="12" t="s">
        <v>8310</v>
      </c>
      <c r="V3965" t="s">
        <v>8311</v>
      </c>
    </row>
    <row r="3966" spans="1:22" ht="45" x14ac:dyDescent="0.25">
      <c r="A3966">
        <v>3964</v>
      </c>
      <c r="B3966" s="3" t="s">
        <v>3961</v>
      </c>
      <c r="C3966" s="9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f t="shared" si="352"/>
        <v>42113.680393518516</v>
      </c>
      <c r="K3966" s="14"/>
      <c r="L3966">
        <v>1424279986</v>
      </c>
      <c r="M3966" s="14">
        <f t="shared" si="353"/>
        <v>42053.722060185188</v>
      </c>
      <c r="N3966" s="10">
        <f t="shared" si="354"/>
        <v>2015</v>
      </c>
      <c r="O3966" t="b">
        <v>0</v>
      </c>
      <c r="P3966">
        <v>3</v>
      </c>
      <c r="Q3966" s="10">
        <f t="shared" si="351"/>
        <v>6</v>
      </c>
      <c r="R3966" s="10">
        <f t="shared" si="355"/>
        <v>42</v>
      </c>
      <c r="S3966" t="b">
        <v>0</v>
      </c>
      <c r="T3966" t="s">
        <v>8269</v>
      </c>
      <c r="U3966" s="12" t="s">
        <v>8310</v>
      </c>
      <c r="V3966" t="s">
        <v>8311</v>
      </c>
    </row>
    <row r="3967" spans="1:22" ht="60" x14ac:dyDescent="0.25">
      <c r="A3967">
        <v>3965</v>
      </c>
      <c r="B3967" s="3" t="s">
        <v>3962</v>
      </c>
      <c r="C3967" s="9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f t="shared" si="352"/>
        <v>42474.194212962961</v>
      </c>
      <c r="K3967" s="14"/>
      <c r="L3967">
        <v>1455428380</v>
      </c>
      <c r="M3967" s="14">
        <f t="shared" si="353"/>
        <v>42414.235879629632</v>
      </c>
      <c r="N3967" s="10">
        <f t="shared" si="354"/>
        <v>2016</v>
      </c>
      <c r="O3967" t="b">
        <v>0</v>
      </c>
      <c r="P3967">
        <v>4</v>
      </c>
      <c r="Q3967" s="10">
        <f t="shared" si="351"/>
        <v>14</v>
      </c>
      <c r="R3967" s="10">
        <f t="shared" si="355"/>
        <v>71.25</v>
      </c>
      <c r="S3967" t="b">
        <v>0</v>
      </c>
      <c r="T3967" t="s">
        <v>8269</v>
      </c>
      <c r="U3967" s="12" t="s">
        <v>8310</v>
      </c>
      <c r="V3967" t="s">
        <v>8311</v>
      </c>
    </row>
    <row r="3968" spans="1:22" ht="60" x14ac:dyDescent="0.25">
      <c r="A3968">
        <v>3966</v>
      </c>
      <c r="B3968" s="3" t="s">
        <v>3963</v>
      </c>
      <c r="C3968" s="9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f t="shared" si="352"/>
        <v>41844.124305555553</v>
      </c>
      <c r="K3968" s="14"/>
      <c r="L3968">
        <v>1402506278</v>
      </c>
      <c r="M3968" s="14">
        <f t="shared" si="353"/>
        <v>41801.711550925924</v>
      </c>
      <c r="N3968" s="10">
        <f t="shared" si="354"/>
        <v>2014</v>
      </c>
      <c r="O3968" t="b">
        <v>0</v>
      </c>
      <c r="P3968">
        <v>2</v>
      </c>
      <c r="Q3968" s="10">
        <f t="shared" si="351"/>
        <v>1</v>
      </c>
      <c r="R3968" s="10">
        <f t="shared" si="355"/>
        <v>22.5</v>
      </c>
      <c r="S3968" t="b">
        <v>0</v>
      </c>
      <c r="T3968" t="s">
        <v>8269</v>
      </c>
      <c r="U3968" s="12" t="s">
        <v>8310</v>
      </c>
      <c r="V3968" t="s">
        <v>8311</v>
      </c>
    </row>
    <row r="3969" spans="1:22" ht="60" x14ac:dyDescent="0.25">
      <c r="A3969">
        <v>3967</v>
      </c>
      <c r="B3969" s="3" t="s">
        <v>3964</v>
      </c>
      <c r="C3969" s="9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f t="shared" si="352"/>
        <v>42800.290590277778</v>
      </c>
      <c r="K3969" s="14"/>
      <c r="L3969">
        <v>1486191507</v>
      </c>
      <c r="M3969" s="14">
        <f t="shared" si="353"/>
        <v>42770.290590277778</v>
      </c>
      <c r="N3969" s="10">
        <f t="shared" si="354"/>
        <v>2017</v>
      </c>
      <c r="O3969" t="b">
        <v>0</v>
      </c>
      <c r="P3969">
        <v>10</v>
      </c>
      <c r="Q3969" s="10">
        <f t="shared" si="351"/>
        <v>24</v>
      </c>
      <c r="R3969" s="10">
        <f t="shared" si="355"/>
        <v>41</v>
      </c>
      <c r="S3969" t="b">
        <v>0</v>
      </c>
      <c r="T3969" t="s">
        <v>8269</v>
      </c>
      <c r="U3969" s="12" t="s">
        <v>8310</v>
      </c>
      <c r="V3969" t="s">
        <v>8311</v>
      </c>
    </row>
    <row r="3970" spans="1:22" ht="45" x14ac:dyDescent="0.25">
      <c r="A3970">
        <v>3968</v>
      </c>
      <c r="B3970" s="3" t="s">
        <v>3965</v>
      </c>
      <c r="C3970" s="9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f t="shared" si="352"/>
        <v>42512.815659722226</v>
      </c>
      <c r="K3970" s="14"/>
      <c r="L3970">
        <v>1458761673</v>
      </c>
      <c r="M3970" s="14">
        <f t="shared" si="353"/>
        <v>42452.815659722226</v>
      </c>
      <c r="N3970" s="10">
        <f t="shared" si="354"/>
        <v>2016</v>
      </c>
      <c r="O3970" t="b">
        <v>0</v>
      </c>
      <c r="P3970">
        <v>11</v>
      </c>
      <c r="Q3970" s="10">
        <f t="shared" ref="Q3970:Q4033" si="356">ROUND(E3970/D3970*100,0)</f>
        <v>11</v>
      </c>
      <c r="R3970" s="10">
        <f t="shared" si="355"/>
        <v>47.91</v>
      </c>
      <c r="S3970" t="b">
        <v>0</v>
      </c>
      <c r="T3970" t="s">
        <v>8269</v>
      </c>
      <c r="U3970" s="12" t="s">
        <v>8310</v>
      </c>
      <c r="V3970" t="s">
        <v>8311</v>
      </c>
    </row>
    <row r="3971" spans="1:22" ht="60" x14ac:dyDescent="0.25">
      <c r="A3971">
        <v>3969</v>
      </c>
      <c r="B3971" s="3" t="s">
        <v>3966</v>
      </c>
      <c r="C3971" s="9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f t="shared" ref="J3971:J4034" si="357">(((I3971/60)/60/24)+DATE(1970,1,1))</f>
        <v>42611.163194444445</v>
      </c>
      <c r="K3971" s="14"/>
      <c r="L3971">
        <v>1471638646</v>
      </c>
      <c r="M3971" s="14">
        <f t="shared" ref="M3971:M4034" si="358">(((L3971/60)/60/24)+DATE(1970,1,1))</f>
        <v>42601.854699074072</v>
      </c>
      <c r="N3971" s="10">
        <f t="shared" ref="N3971:N4034" si="359">YEAR(M3971)</f>
        <v>2016</v>
      </c>
      <c r="O3971" t="b">
        <v>0</v>
      </c>
      <c r="P3971">
        <v>6</v>
      </c>
      <c r="Q3971" s="10">
        <f t="shared" si="356"/>
        <v>7</v>
      </c>
      <c r="R3971" s="10">
        <f t="shared" ref="R3971:R4034" si="360">IFERROR(ROUND(E3971/P3971,2),0)</f>
        <v>35.17</v>
      </c>
      <c r="S3971" t="b">
        <v>0</v>
      </c>
      <c r="T3971" t="s">
        <v>8269</v>
      </c>
      <c r="U3971" s="12" t="s">
        <v>8310</v>
      </c>
      <c r="V3971" t="s">
        <v>8311</v>
      </c>
    </row>
    <row r="3972" spans="1:22" ht="60" x14ac:dyDescent="0.25">
      <c r="A3972">
        <v>3970</v>
      </c>
      <c r="B3972" s="3" t="s">
        <v>3967</v>
      </c>
      <c r="C3972" s="9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f t="shared" si="357"/>
        <v>42477.863553240735</v>
      </c>
      <c r="K3972" s="14"/>
      <c r="L3972">
        <v>1458333811</v>
      </c>
      <c r="M3972" s="14">
        <f t="shared" si="358"/>
        <v>42447.863553240735</v>
      </c>
      <c r="N3972" s="10">
        <f t="shared" si="359"/>
        <v>2016</v>
      </c>
      <c r="O3972" t="b">
        <v>0</v>
      </c>
      <c r="P3972">
        <v>2</v>
      </c>
      <c r="Q3972" s="10">
        <f t="shared" si="356"/>
        <v>0</v>
      </c>
      <c r="R3972" s="10">
        <f t="shared" si="360"/>
        <v>5.5</v>
      </c>
      <c r="S3972" t="b">
        <v>0</v>
      </c>
      <c r="T3972" t="s">
        <v>8269</v>
      </c>
      <c r="U3972" s="12" t="s">
        <v>8310</v>
      </c>
      <c r="V3972" t="s">
        <v>8311</v>
      </c>
    </row>
    <row r="3973" spans="1:22" ht="60" x14ac:dyDescent="0.25">
      <c r="A3973">
        <v>3971</v>
      </c>
      <c r="B3973" s="3" t="s">
        <v>3968</v>
      </c>
      <c r="C3973" s="9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f t="shared" si="357"/>
        <v>41841.536180555559</v>
      </c>
      <c r="K3973" s="14"/>
      <c r="L3973">
        <v>1403355126</v>
      </c>
      <c r="M3973" s="14">
        <f t="shared" si="358"/>
        <v>41811.536180555559</v>
      </c>
      <c r="N3973" s="10">
        <f t="shared" si="359"/>
        <v>2014</v>
      </c>
      <c r="O3973" t="b">
        <v>0</v>
      </c>
      <c r="P3973">
        <v>6</v>
      </c>
      <c r="Q3973" s="10">
        <f t="shared" si="356"/>
        <v>1</v>
      </c>
      <c r="R3973" s="10">
        <f t="shared" si="360"/>
        <v>22.67</v>
      </c>
      <c r="S3973" t="b">
        <v>0</v>
      </c>
      <c r="T3973" t="s">
        <v>8269</v>
      </c>
      <c r="U3973" s="12" t="s">
        <v>8310</v>
      </c>
      <c r="V3973" t="s">
        <v>8311</v>
      </c>
    </row>
    <row r="3974" spans="1:22" ht="45" x14ac:dyDescent="0.25">
      <c r="A3974">
        <v>3972</v>
      </c>
      <c r="B3974" s="3" t="s">
        <v>3969</v>
      </c>
      <c r="C3974" s="9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f t="shared" si="357"/>
        <v>42041.067523148144</v>
      </c>
      <c r="K3974" s="14"/>
      <c r="L3974">
        <v>1418002634</v>
      </c>
      <c r="M3974" s="14">
        <f t="shared" si="358"/>
        <v>41981.067523148144</v>
      </c>
      <c r="N3974" s="10">
        <f t="shared" si="359"/>
        <v>2014</v>
      </c>
      <c r="O3974" t="b">
        <v>0</v>
      </c>
      <c r="P3974">
        <v>8</v>
      </c>
      <c r="Q3974" s="10">
        <f t="shared" si="356"/>
        <v>21</v>
      </c>
      <c r="R3974" s="10">
        <f t="shared" si="360"/>
        <v>26.38</v>
      </c>
      <c r="S3974" t="b">
        <v>0</v>
      </c>
      <c r="T3974" t="s">
        <v>8269</v>
      </c>
      <c r="U3974" s="12" t="s">
        <v>8310</v>
      </c>
      <c r="V3974" t="s">
        <v>8311</v>
      </c>
    </row>
    <row r="3975" spans="1:22" ht="60" x14ac:dyDescent="0.25">
      <c r="A3975">
        <v>3973</v>
      </c>
      <c r="B3975" s="3" t="s">
        <v>3970</v>
      </c>
      <c r="C3975" s="9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f t="shared" si="357"/>
        <v>42499.166666666672</v>
      </c>
      <c r="K3975" s="14"/>
      <c r="L3975">
        <v>1460219110</v>
      </c>
      <c r="M3975" s="14">
        <f t="shared" si="358"/>
        <v>42469.68414351852</v>
      </c>
      <c r="N3975" s="10">
        <f t="shared" si="359"/>
        <v>2016</v>
      </c>
      <c r="O3975" t="b">
        <v>0</v>
      </c>
      <c r="P3975">
        <v>37</v>
      </c>
      <c r="Q3975" s="10">
        <f t="shared" si="356"/>
        <v>78</v>
      </c>
      <c r="R3975" s="10">
        <f t="shared" si="360"/>
        <v>105.54</v>
      </c>
      <c r="S3975" t="b">
        <v>0</v>
      </c>
      <c r="T3975" t="s">
        <v>8269</v>
      </c>
      <c r="U3975" s="12" t="s">
        <v>8310</v>
      </c>
      <c r="V3975" t="s">
        <v>8311</v>
      </c>
    </row>
    <row r="3976" spans="1:22" ht="60" x14ac:dyDescent="0.25">
      <c r="A3976">
        <v>3974</v>
      </c>
      <c r="B3976" s="3" t="s">
        <v>3971</v>
      </c>
      <c r="C3976" s="9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f t="shared" si="357"/>
        <v>42523.546851851846</v>
      </c>
      <c r="K3976" s="14"/>
      <c r="L3976">
        <v>1462280848</v>
      </c>
      <c r="M3976" s="14">
        <f t="shared" si="358"/>
        <v>42493.546851851846</v>
      </c>
      <c r="N3976" s="10">
        <f t="shared" si="359"/>
        <v>2016</v>
      </c>
      <c r="O3976" t="b">
        <v>0</v>
      </c>
      <c r="P3976">
        <v>11</v>
      </c>
      <c r="Q3976" s="10">
        <f t="shared" si="356"/>
        <v>32</v>
      </c>
      <c r="R3976" s="10">
        <f t="shared" si="360"/>
        <v>29.09</v>
      </c>
      <c r="S3976" t="b">
        <v>0</v>
      </c>
      <c r="T3976" t="s">
        <v>8269</v>
      </c>
      <c r="U3976" s="12" t="s">
        <v>8310</v>
      </c>
      <c r="V3976" t="s">
        <v>8311</v>
      </c>
    </row>
    <row r="3977" spans="1:22" ht="60" x14ac:dyDescent="0.25">
      <c r="A3977">
        <v>3975</v>
      </c>
      <c r="B3977" s="3" t="s">
        <v>3972</v>
      </c>
      <c r="C3977" s="9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f t="shared" si="357"/>
        <v>42564.866875</v>
      </c>
      <c r="K3977" s="14"/>
      <c r="L3977">
        <v>1465850898</v>
      </c>
      <c r="M3977" s="14">
        <f t="shared" si="358"/>
        <v>42534.866875</v>
      </c>
      <c r="N3977" s="10">
        <f t="shared" si="359"/>
        <v>2016</v>
      </c>
      <c r="O3977" t="b">
        <v>0</v>
      </c>
      <c r="P3977">
        <v>0</v>
      </c>
      <c r="Q3977" s="10">
        <f t="shared" si="356"/>
        <v>0</v>
      </c>
      <c r="R3977" s="10">
        <f t="shared" si="360"/>
        <v>0</v>
      </c>
      <c r="S3977" t="b">
        <v>0</v>
      </c>
      <c r="T3977" t="s">
        <v>8269</v>
      </c>
      <c r="U3977" s="12" t="s">
        <v>8310</v>
      </c>
      <c r="V3977" t="s">
        <v>8311</v>
      </c>
    </row>
    <row r="3978" spans="1:22" ht="60" x14ac:dyDescent="0.25">
      <c r="A3978">
        <v>3976</v>
      </c>
      <c r="B3978" s="3" t="s">
        <v>3973</v>
      </c>
      <c r="C3978" s="9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f t="shared" si="357"/>
        <v>41852.291666666664</v>
      </c>
      <c r="K3978" s="14"/>
      <c r="L3978">
        <v>1405024561</v>
      </c>
      <c r="M3978" s="14">
        <f t="shared" si="358"/>
        <v>41830.858344907407</v>
      </c>
      <c r="N3978" s="10">
        <f t="shared" si="359"/>
        <v>2014</v>
      </c>
      <c r="O3978" t="b">
        <v>0</v>
      </c>
      <c r="P3978">
        <v>10</v>
      </c>
      <c r="Q3978" s="10">
        <f t="shared" si="356"/>
        <v>48</v>
      </c>
      <c r="R3978" s="10">
        <f t="shared" si="360"/>
        <v>62</v>
      </c>
      <c r="S3978" t="b">
        <v>0</v>
      </c>
      <c r="T3978" t="s">
        <v>8269</v>
      </c>
      <c r="U3978" s="12" t="s">
        <v>8310</v>
      </c>
      <c r="V3978" t="s">
        <v>8311</v>
      </c>
    </row>
    <row r="3979" spans="1:22" ht="60" x14ac:dyDescent="0.25">
      <c r="A3979">
        <v>3977</v>
      </c>
      <c r="B3979" s="3" t="s">
        <v>3974</v>
      </c>
      <c r="C3979" s="9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f t="shared" si="357"/>
        <v>42573.788564814815</v>
      </c>
      <c r="K3979" s="14"/>
      <c r="L3979">
        <v>1466621732</v>
      </c>
      <c r="M3979" s="14">
        <f t="shared" si="358"/>
        <v>42543.788564814815</v>
      </c>
      <c r="N3979" s="10">
        <f t="shared" si="359"/>
        <v>2016</v>
      </c>
      <c r="O3979" t="b">
        <v>0</v>
      </c>
      <c r="P3979">
        <v>6</v>
      </c>
      <c r="Q3979" s="10">
        <f t="shared" si="356"/>
        <v>1</v>
      </c>
      <c r="R3979" s="10">
        <f t="shared" si="360"/>
        <v>217.5</v>
      </c>
      <c r="S3979" t="b">
        <v>0</v>
      </c>
      <c r="T3979" t="s">
        <v>8269</v>
      </c>
      <c r="U3979" s="12" t="s">
        <v>8310</v>
      </c>
      <c r="V3979" t="s">
        <v>8311</v>
      </c>
    </row>
    <row r="3980" spans="1:22" ht="60" x14ac:dyDescent="0.25">
      <c r="A3980">
        <v>3978</v>
      </c>
      <c r="B3980" s="3" t="s">
        <v>3975</v>
      </c>
      <c r="C3980" s="9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f t="shared" si="357"/>
        <v>42035.642974537041</v>
      </c>
      <c r="K3980" s="14"/>
      <c r="L3980">
        <v>1417533953</v>
      </c>
      <c r="M3980" s="14">
        <f t="shared" si="358"/>
        <v>41975.642974537041</v>
      </c>
      <c r="N3980" s="10">
        <f t="shared" si="359"/>
        <v>2014</v>
      </c>
      <c r="O3980" t="b">
        <v>0</v>
      </c>
      <c r="P3980">
        <v>8</v>
      </c>
      <c r="Q3980" s="10">
        <f t="shared" si="356"/>
        <v>11</v>
      </c>
      <c r="R3980" s="10">
        <f t="shared" si="360"/>
        <v>26.75</v>
      </c>
      <c r="S3980" t="b">
        <v>0</v>
      </c>
      <c r="T3980" t="s">
        <v>8269</v>
      </c>
      <c r="U3980" s="12" t="s">
        <v>8310</v>
      </c>
      <c r="V3980" t="s">
        <v>8311</v>
      </c>
    </row>
    <row r="3981" spans="1:22" ht="60" x14ac:dyDescent="0.25">
      <c r="A3981">
        <v>3979</v>
      </c>
      <c r="B3981" s="3" t="s">
        <v>3976</v>
      </c>
      <c r="C3981" s="9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f t="shared" si="357"/>
        <v>42092.833333333328</v>
      </c>
      <c r="K3981" s="14"/>
      <c r="L3981">
        <v>1425678057</v>
      </c>
      <c r="M3981" s="14">
        <f t="shared" si="358"/>
        <v>42069.903437500005</v>
      </c>
      <c r="N3981" s="10">
        <f t="shared" si="359"/>
        <v>2015</v>
      </c>
      <c r="O3981" t="b">
        <v>0</v>
      </c>
      <c r="P3981">
        <v>6</v>
      </c>
      <c r="Q3981" s="10">
        <f t="shared" si="356"/>
        <v>2</v>
      </c>
      <c r="R3981" s="10">
        <f t="shared" si="360"/>
        <v>18.329999999999998</v>
      </c>
      <c r="S3981" t="b">
        <v>0</v>
      </c>
      <c r="T3981" t="s">
        <v>8269</v>
      </c>
      <c r="U3981" s="12" t="s">
        <v>8310</v>
      </c>
      <c r="V3981" t="s">
        <v>8311</v>
      </c>
    </row>
    <row r="3982" spans="1:22" ht="60" x14ac:dyDescent="0.25">
      <c r="A3982">
        <v>3980</v>
      </c>
      <c r="B3982" s="3" t="s">
        <v>3977</v>
      </c>
      <c r="C3982" s="9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f t="shared" si="357"/>
        <v>41825.598923611113</v>
      </c>
      <c r="K3982" s="14"/>
      <c r="L3982">
        <v>1401978147</v>
      </c>
      <c r="M3982" s="14">
        <f t="shared" si="358"/>
        <v>41795.598923611113</v>
      </c>
      <c r="N3982" s="10">
        <f t="shared" si="359"/>
        <v>2014</v>
      </c>
      <c r="O3982" t="b">
        <v>0</v>
      </c>
      <c r="P3982">
        <v>7</v>
      </c>
      <c r="Q3982" s="10">
        <f t="shared" si="356"/>
        <v>18</v>
      </c>
      <c r="R3982" s="10">
        <f t="shared" si="360"/>
        <v>64.290000000000006</v>
      </c>
      <c r="S3982" t="b">
        <v>0</v>
      </c>
      <c r="T3982" t="s">
        <v>8269</v>
      </c>
      <c r="U3982" s="12" t="s">
        <v>8310</v>
      </c>
      <c r="V3982" t="s">
        <v>8311</v>
      </c>
    </row>
    <row r="3983" spans="1:22" ht="45" x14ac:dyDescent="0.25">
      <c r="A3983">
        <v>3981</v>
      </c>
      <c r="B3983" s="3" t="s">
        <v>3358</v>
      </c>
      <c r="C3983" s="9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f t="shared" si="357"/>
        <v>42568.179965277777</v>
      </c>
      <c r="K3983" s="14"/>
      <c r="L3983">
        <v>1463545149</v>
      </c>
      <c r="M3983" s="14">
        <f t="shared" si="358"/>
        <v>42508.179965277777</v>
      </c>
      <c r="N3983" s="10">
        <f t="shared" si="359"/>
        <v>2016</v>
      </c>
      <c r="O3983" t="b">
        <v>0</v>
      </c>
      <c r="P3983">
        <v>7</v>
      </c>
      <c r="Q3983" s="10">
        <f t="shared" si="356"/>
        <v>4</v>
      </c>
      <c r="R3983" s="10">
        <f t="shared" si="360"/>
        <v>175</v>
      </c>
      <c r="S3983" t="b">
        <v>0</v>
      </c>
      <c r="T3983" t="s">
        <v>8269</v>
      </c>
      <c r="U3983" s="12" t="s">
        <v>8310</v>
      </c>
      <c r="V3983" t="s">
        <v>8311</v>
      </c>
    </row>
    <row r="3984" spans="1:22" ht="60" x14ac:dyDescent="0.25">
      <c r="A3984">
        <v>3982</v>
      </c>
      <c r="B3984" s="3" t="s">
        <v>3978</v>
      </c>
      <c r="C3984" s="9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f t="shared" si="357"/>
        <v>42192.809953703705</v>
      </c>
      <c r="K3984" s="14"/>
      <c r="L3984">
        <v>1431113180</v>
      </c>
      <c r="M3984" s="14">
        <f t="shared" si="358"/>
        <v>42132.809953703705</v>
      </c>
      <c r="N3984" s="10">
        <f t="shared" si="359"/>
        <v>2015</v>
      </c>
      <c r="O3984" t="b">
        <v>0</v>
      </c>
      <c r="P3984">
        <v>5</v>
      </c>
      <c r="Q3984" s="10">
        <f t="shared" si="356"/>
        <v>20</v>
      </c>
      <c r="R3984" s="10">
        <f t="shared" si="360"/>
        <v>34</v>
      </c>
      <c r="S3984" t="b">
        <v>0</v>
      </c>
      <c r="T3984" t="s">
        <v>8269</v>
      </c>
      <c r="U3984" s="12" t="s">
        <v>8310</v>
      </c>
      <c r="V3984" t="s">
        <v>8311</v>
      </c>
    </row>
    <row r="3985" spans="1:22" ht="60" x14ac:dyDescent="0.25">
      <c r="A3985">
        <v>3983</v>
      </c>
      <c r="B3985" s="3" t="s">
        <v>3979</v>
      </c>
      <c r="C3985" s="9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f t="shared" si="357"/>
        <v>41779.290972222225</v>
      </c>
      <c r="K3985" s="14"/>
      <c r="L3985">
        <v>1397854356</v>
      </c>
      <c r="M3985" s="14">
        <f t="shared" si="358"/>
        <v>41747.86986111111</v>
      </c>
      <c r="N3985" s="10">
        <f t="shared" si="359"/>
        <v>2014</v>
      </c>
      <c r="O3985" t="b">
        <v>0</v>
      </c>
      <c r="P3985">
        <v>46</v>
      </c>
      <c r="Q3985" s="10">
        <f t="shared" si="356"/>
        <v>35</v>
      </c>
      <c r="R3985" s="10">
        <f t="shared" si="360"/>
        <v>84.28</v>
      </c>
      <c r="S3985" t="b">
        <v>0</v>
      </c>
      <c r="T3985" t="s">
        <v>8269</v>
      </c>
      <c r="U3985" s="12" t="s">
        <v>8310</v>
      </c>
      <c r="V3985" t="s">
        <v>8311</v>
      </c>
    </row>
    <row r="3986" spans="1:22" ht="60" x14ac:dyDescent="0.25">
      <c r="A3986">
        <v>3984</v>
      </c>
      <c r="B3986" s="3" t="s">
        <v>3980</v>
      </c>
      <c r="C3986" s="9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f t="shared" si="357"/>
        <v>41951</v>
      </c>
      <c r="K3986" s="14"/>
      <c r="L3986">
        <v>1412809644</v>
      </c>
      <c r="M3986" s="14">
        <f t="shared" si="358"/>
        <v>41920.963472222218</v>
      </c>
      <c r="N3986" s="10">
        <f t="shared" si="359"/>
        <v>2014</v>
      </c>
      <c r="O3986" t="b">
        <v>0</v>
      </c>
      <c r="P3986">
        <v>10</v>
      </c>
      <c r="Q3986" s="10">
        <f t="shared" si="356"/>
        <v>6</v>
      </c>
      <c r="R3986" s="10">
        <f t="shared" si="360"/>
        <v>9.5</v>
      </c>
      <c r="S3986" t="b">
        <v>0</v>
      </c>
      <c r="T3986" t="s">
        <v>8269</v>
      </c>
      <c r="U3986" s="12" t="s">
        <v>8310</v>
      </c>
      <c r="V3986" t="s">
        <v>8311</v>
      </c>
    </row>
    <row r="3987" spans="1:22" ht="60" x14ac:dyDescent="0.25">
      <c r="A3987">
        <v>3985</v>
      </c>
      <c r="B3987" s="3" t="s">
        <v>3981</v>
      </c>
      <c r="C3987" s="9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f t="shared" si="357"/>
        <v>42420.878472222219</v>
      </c>
      <c r="K3987" s="14"/>
      <c r="L3987">
        <v>1454173120</v>
      </c>
      <c r="M3987" s="14">
        <f t="shared" si="358"/>
        <v>42399.707407407404</v>
      </c>
      <c r="N3987" s="10">
        <f t="shared" si="359"/>
        <v>2016</v>
      </c>
      <c r="O3987" t="b">
        <v>0</v>
      </c>
      <c r="P3987">
        <v>19</v>
      </c>
      <c r="Q3987" s="10">
        <f t="shared" si="356"/>
        <v>32</v>
      </c>
      <c r="R3987" s="10">
        <f t="shared" si="360"/>
        <v>33.74</v>
      </c>
      <c r="S3987" t="b">
        <v>0</v>
      </c>
      <c r="T3987" t="s">
        <v>8269</v>
      </c>
      <c r="U3987" s="12" t="s">
        <v>8310</v>
      </c>
      <c r="V3987" t="s">
        <v>8311</v>
      </c>
    </row>
    <row r="3988" spans="1:22" ht="60" x14ac:dyDescent="0.25">
      <c r="A3988">
        <v>3986</v>
      </c>
      <c r="B3988" s="3" t="s">
        <v>3982</v>
      </c>
      <c r="C3988" s="9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f t="shared" si="357"/>
        <v>42496.544444444444</v>
      </c>
      <c r="K3988" s="14"/>
      <c r="L3988">
        <v>1460034594</v>
      </c>
      <c r="M3988" s="14">
        <f t="shared" si="358"/>
        <v>42467.548541666663</v>
      </c>
      <c r="N3988" s="10">
        <f t="shared" si="359"/>
        <v>2016</v>
      </c>
      <c r="O3988" t="b">
        <v>0</v>
      </c>
      <c r="P3988">
        <v>13</v>
      </c>
      <c r="Q3988" s="10">
        <f t="shared" si="356"/>
        <v>10</v>
      </c>
      <c r="R3988" s="10">
        <f t="shared" si="360"/>
        <v>37.54</v>
      </c>
      <c r="S3988" t="b">
        <v>0</v>
      </c>
      <c r="T3988" t="s">
        <v>8269</v>
      </c>
      <c r="U3988" s="12" t="s">
        <v>8310</v>
      </c>
      <c r="V3988" t="s">
        <v>8311</v>
      </c>
    </row>
    <row r="3989" spans="1:22" ht="45" x14ac:dyDescent="0.25">
      <c r="A3989">
        <v>3987</v>
      </c>
      <c r="B3989" s="3" t="s">
        <v>3983</v>
      </c>
      <c r="C3989" s="9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f t="shared" si="357"/>
        <v>41775.92465277778</v>
      </c>
      <c r="K3989" s="14"/>
      <c r="L3989">
        <v>1399414290</v>
      </c>
      <c r="M3989" s="14">
        <f t="shared" si="358"/>
        <v>41765.92465277778</v>
      </c>
      <c r="N3989" s="10">
        <f t="shared" si="359"/>
        <v>2014</v>
      </c>
      <c r="O3989" t="b">
        <v>0</v>
      </c>
      <c r="P3989">
        <v>13</v>
      </c>
      <c r="Q3989" s="10">
        <f t="shared" si="356"/>
        <v>38</v>
      </c>
      <c r="R3989" s="10">
        <f t="shared" si="360"/>
        <v>11.62</v>
      </c>
      <c r="S3989" t="b">
        <v>0</v>
      </c>
      <c r="T3989" t="s">
        <v>8269</v>
      </c>
      <c r="U3989" s="12" t="s">
        <v>8310</v>
      </c>
      <c r="V3989" t="s">
        <v>8311</v>
      </c>
    </row>
    <row r="3990" spans="1:22" ht="30" x14ac:dyDescent="0.25">
      <c r="A3990">
        <v>3988</v>
      </c>
      <c r="B3990" s="3" t="s">
        <v>3984</v>
      </c>
      <c r="C3990" s="9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f t="shared" si="357"/>
        <v>42245.08116898148</v>
      </c>
      <c r="K3990" s="14"/>
      <c r="L3990">
        <v>1439517413</v>
      </c>
      <c r="M3990" s="14">
        <f t="shared" si="358"/>
        <v>42230.08116898148</v>
      </c>
      <c r="N3990" s="10">
        <f t="shared" si="359"/>
        <v>2015</v>
      </c>
      <c r="O3990" t="b">
        <v>0</v>
      </c>
      <c r="P3990">
        <v>4</v>
      </c>
      <c r="Q3990" s="10">
        <f t="shared" si="356"/>
        <v>2</v>
      </c>
      <c r="R3990" s="10">
        <f t="shared" si="360"/>
        <v>8</v>
      </c>
      <c r="S3990" t="b">
        <v>0</v>
      </c>
      <c r="T3990" t="s">
        <v>8269</v>
      </c>
      <c r="U3990" s="12" t="s">
        <v>8310</v>
      </c>
      <c r="V3990" t="s">
        <v>8311</v>
      </c>
    </row>
    <row r="3991" spans="1:22" ht="60" x14ac:dyDescent="0.25">
      <c r="A3991">
        <v>3989</v>
      </c>
      <c r="B3991" s="3" t="s">
        <v>3985</v>
      </c>
      <c r="C3991" s="9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f t="shared" si="357"/>
        <v>42316.791446759264</v>
      </c>
      <c r="K3991" s="14"/>
      <c r="L3991">
        <v>1444413581</v>
      </c>
      <c r="M3991" s="14">
        <f t="shared" si="358"/>
        <v>42286.749780092592</v>
      </c>
      <c r="N3991" s="10">
        <f t="shared" si="359"/>
        <v>2015</v>
      </c>
      <c r="O3991" t="b">
        <v>0</v>
      </c>
      <c r="P3991">
        <v>0</v>
      </c>
      <c r="Q3991" s="10">
        <f t="shared" si="356"/>
        <v>0</v>
      </c>
      <c r="R3991" s="10">
        <f t="shared" si="360"/>
        <v>0</v>
      </c>
      <c r="S3991" t="b">
        <v>0</v>
      </c>
      <c r="T3991" t="s">
        <v>8269</v>
      </c>
      <c r="U3991" s="12" t="s">
        <v>8310</v>
      </c>
      <c r="V3991" t="s">
        <v>8311</v>
      </c>
    </row>
    <row r="3992" spans="1:22" ht="45" x14ac:dyDescent="0.25">
      <c r="A3992">
        <v>3990</v>
      </c>
      <c r="B3992" s="3" t="s">
        <v>3986</v>
      </c>
      <c r="C3992" s="9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f t="shared" si="357"/>
        <v>42431.672372685185</v>
      </c>
      <c r="K3992" s="14"/>
      <c r="L3992">
        <v>1454342893</v>
      </c>
      <c r="M3992" s="14">
        <f t="shared" si="358"/>
        <v>42401.672372685185</v>
      </c>
      <c r="N3992" s="10">
        <f t="shared" si="359"/>
        <v>2016</v>
      </c>
      <c r="O3992" t="b">
        <v>0</v>
      </c>
      <c r="P3992">
        <v>3</v>
      </c>
      <c r="Q3992" s="10">
        <f t="shared" si="356"/>
        <v>4</v>
      </c>
      <c r="R3992" s="10">
        <f t="shared" si="360"/>
        <v>23</v>
      </c>
      <c r="S3992" t="b">
        <v>0</v>
      </c>
      <c r="T3992" t="s">
        <v>8269</v>
      </c>
      <c r="U3992" s="12" t="s">
        <v>8310</v>
      </c>
      <c r="V3992" t="s">
        <v>8311</v>
      </c>
    </row>
    <row r="3993" spans="1:22" ht="30" x14ac:dyDescent="0.25">
      <c r="A3993">
        <v>3991</v>
      </c>
      <c r="B3993" s="3" t="s">
        <v>3987</v>
      </c>
      <c r="C3993" s="9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f t="shared" si="357"/>
        <v>42155.644467592589</v>
      </c>
      <c r="K3993" s="14"/>
      <c r="L3993">
        <v>1430494082</v>
      </c>
      <c r="M3993" s="14">
        <f t="shared" si="358"/>
        <v>42125.644467592589</v>
      </c>
      <c r="N3993" s="10">
        <f t="shared" si="359"/>
        <v>2015</v>
      </c>
      <c r="O3993" t="b">
        <v>0</v>
      </c>
      <c r="P3993">
        <v>1</v>
      </c>
      <c r="Q3993" s="10">
        <f t="shared" si="356"/>
        <v>20</v>
      </c>
      <c r="R3993" s="10">
        <f t="shared" si="360"/>
        <v>100</v>
      </c>
      <c r="S3993" t="b">
        <v>0</v>
      </c>
      <c r="T3993" t="s">
        <v>8269</v>
      </c>
      <c r="U3993" s="12" t="s">
        <v>8310</v>
      </c>
      <c r="V3993" t="s">
        <v>8311</v>
      </c>
    </row>
    <row r="3994" spans="1:22" ht="45" x14ac:dyDescent="0.25">
      <c r="A3994">
        <v>3992</v>
      </c>
      <c r="B3994" s="3" t="s">
        <v>3988</v>
      </c>
      <c r="C3994" s="9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f t="shared" si="357"/>
        <v>42349.982164351852</v>
      </c>
      <c r="K3994" s="14"/>
      <c r="L3994">
        <v>1444689259</v>
      </c>
      <c r="M3994" s="14">
        <f t="shared" si="358"/>
        <v>42289.94049768518</v>
      </c>
      <c r="N3994" s="10">
        <f t="shared" si="359"/>
        <v>2015</v>
      </c>
      <c r="O3994" t="b">
        <v>0</v>
      </c>
      <c r="P3994">
        <v>9</v>
      </c>
      <c r="Q3994" s="10">
        <f t="shared" si="356"/>
        <v>5</v>
      </c>
      <c r="R3994" s="10">
        <f t="shared" si="360"/>
        <v>60.11</v>
      </c>
      <c r="S3994" t="b">
        <v>0</v>
      </c>
      <c r="T3994" t="s">
        <v>8269</v>
      </c>
      <c r="U3994" s="12" t="s">
        <v>8310</v>
      </c>
      <c r="V3994" t="s">
        <v>8311</v>
      </c>
    </row>
    <row r="3995" spans="1:22" ht="45" x14ac:dyDescent="0.25">
      <c r="A3995">
        <v>3993</v>
      </c>
      <c r="B3995" s="3" t="s">
        <v>3989</v>
      </c>
      <c r="C3995" s="9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f t="shared" si="357"/>
        <v>42137.864722222221</v>
      </c>
      <c r="K3995" s="14"/>
      <c r="L3995">
        <v>1428957912</v>
      </c>
      <c r="M3995" s="14">
        <f t="shared" si="358"/>
        <v>42107.864722222221</v>
      </c>
      <c r="N3995" s="10">
        <f t="shared" si="359"/>
        <v>2015</v>
      </c>
      <c r="O3995" t="b">
        <v>0</v>
      </c>
      <c r="P3995">
        <v>1</v>
      </c>
      <c r="Q3995" s="10">
        <f t="shared" si="356"/>
        <v>0</v>
      </c>
      <c r="R3995" s="10">
        <f t="shared" si="360"/>
        <v>3</v>
      </c>
      <c r="S3995" t="b">
        <v>0</v>
      </c>
      <c r="T3995" t="s">
        <v>8269</v>
      </c>
      <c r="U3995" s="12" t="s">
        <v>8310</v>
      </c>
      <c r="V3995" t="s">
        <v>8311</v>
      </c>
    </row>
    <row r="3996" spans="1:22" ht="45" x14ac:dyDescent="0.25">
      <c r="A3996">
        <v>3994</v>
      </c>
      <c r="B3996" s="3" t="s">
        <v>3990</v>
      </c>
      <c r="C3996" s="9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f t="shared" si="357"/>
        <v>41839.389930555553</v>
      </c>
      <c r="K3996" s="14"/>
      <c r="L3996">
        <v>1403169690</v>
      </c>
      <c r="M3996" s="14">
        <f t="shared" si="358"/>
        <v>41809.389930555553</v>
      </c>
      <c r="N3996" s="10">
        <f t="shared" si="359"/>
        <v>2014</v>
      </c>
      <c r="O3996" t="b">
        <v>0</v>
      </c>
      <c r="P3996">
        <v>1</v>
      </c>
      <c r="Q3996" s="10">
        <f t="shared" si="356"/>
        <v>0</v>
      </c>
      <c r="R3996" s="10">
        <f t="shared" si="360"/>
        <v>5</v>
      </c>
      <c r="S3996" t="b">
        <v>0</v>
      </c>
      <c r="T3996" t="s">
        <v>8269</v>
      </c>
      <c r="U3996" s="12" t="s">
        <v>8310</v>
      </c>
      <c r="V3996" t="s">
        <v>8311</v>
      </c>
    </row>
    <row r="3997" spans="1:22" ht="60" x14ac:dyDescent="0.25">
      <c r="A3997">
        <v>3995</v>
      </c>
      <c r="B3997" s="3" t="s">
        <v>3991</v>
      </c>
      <c r="C3997" s="9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f t="shared" si="357"/>
        <v>42049.477083333331</v>
      </c>
      <c r="K3997" s="14"/>
      <c r="L3997">
        <v>1421339077</v>
      </c>
      <c r="M3997" s="14">
        <f t="shared" si="358"/>
        <v>42019.683761574073</v>
      </c>
      <c r="N3997" s="10">
        <f t="shared" si="359"/>
        <v>2015</v>
      </c>
      <c r="O3997" t="b">
        <v>0</v>
      </c>
      <c r="P3997">
        <v>4</v>
      </c>
      <c r="Q3997" s="10">
        <f t="shared" si="356"/>
        <v>35</v>
      </c>
      <c r="R3997" s="10">
        <f t="shared" si="360"/>
        <v>17.5</v>
      </c>
      <c r="S3997" t="b">
        <v>0</v>
      </c>
      <c r="T3997" t="s">
        <v>8269</v>
      </c>
      <c r="U3997" s="12" t="s">
        <v>8310</v>
      </c>
      <c r="V3997" t="s">
        <v>8311</v>
      </c>
    </row>
    <row r="3998" spans="1:22" ht="45" x14ac:dyDescent="0.25">
      <c r="A3998">
        <v>3996</v>
      </c>
      <c r="B3998" s="3" t="s">
        <v>3992</v>
      </c>
      <c r="C3998" s="9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f t="shared" si="357"/>
        <v>41963.669444444444</v>
      </c>
      <c r="K3998" s="14"/>
      <c r="L3998">
        <v>1415341464</v>
      </c>
      <c r="M3998" s="14">
        <f t="shared" si="358"/>
        <v>41950.26694444444</v>
      </c>
      <c r="N3998" s="10">
        <f t="shared" si="359"/>
        <v>2014</v>
      </c>
      <c r="O3998" t="b">
        <v>0</v>
      </c>
      <c r="P3998">
        <v>17</v>
      </c>
      <c r="Q3998" s="10">
        <f t="shared" si="356"/>
        <v>17</v>
      </c>
      <c r="R3998" s="10">
        <f t="shared" si="360"/>
        <v>29.24</v>
      </c>
      <c r="S3998" t="b">
        <v>0</v>
      </c>
      <c r="T3998" t="s">
        <v>8269</v>
      </c>
      <c r="U3998" s="12" t="s">
        <v>8310</v>
      </c>
      <c r="V3998" t="s">
        <v>8311</v>
      </c>
    </row>
    <row r="3999" spans="1:22" ht="60" x14ac:dyDescent="0.25">
      <c r="A3999">
        <v>3997</v>
      </c>
      <c r="B3999" s="3" t="s">
        <v>3993</v>
      </c>
      <c r="C3999" s="9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f t="shared" si="357"/>
        <v>42099.349780092598</v>
      </c>
      <c r="K3999" s="14"/>
      <c r="L3999">
        <v>1425633821</v>
      </c>
      <c r="M3999" s="14">
        <f t="shared" si="358"/>
        <v>42069.391446759255</v>
      </c>
      <c r="N3999" s="10">
        <f t="shared" si="359"/>
        <v>2015</v>
      </c>
      <c r="O3999" t="b">
        <v>0</v>
      </c>
      <c r="P3999">
        <v>0</v>
      </c>
      <c r="Q3999" s="10">
        <f t="shared" si="356"/>
        <v>0</v>
      </c>
      <c r="R3999" s="10">
        <f t="shared" si="360"/>
        <v>0</v>
      </c>
      <c r="S3999" t="b">
        <v>0</v>
      </c>
      <c r="T3999" t="s">
        <v>8269</v>
      </c>
      <c r="U3999" s="12" t="s">
        <v>8310</v>
      </c>
      <c r="V3999" t="s">
        <v>8311</v>
      </c>
    </row>
    <row r="4000" spans="1:22" ht="45" x14ac:dyDescent="0.25">
      <c r="A4000">
        <v>3998</v>
      </c>
      <c r="B4000" s="3" t="s">
        <v>3994</v>
      </c>
      <c r="C4000" s="9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f t="shared" si="357"/>
        <v>42091.921597222223</v>
      </c>
      <c r="K4000" s="14"/>
      <c r="L4000">
        <v>1424992026</v>
      </c>
      <c r="M4000" s="14">
        <f t="shared" si="358"/>
        <v>42061.963263888887</v>
      </c>
      <c r="N4000" s="10">
        <f t="shared" si="359"/>
        <v>2015</v>
      </c>
      <c r="O4000" t="b">
        <v>0</v>
      </c>
      <c r="P4000">
        <v>12</v>
      </c>
      <c r="Q4000" s="10">
        <f t="shared" si="356"/>
        <v>57</v>
      </c>
      <c r="R4000" s="10">
        <f t="shared" si="360"/>
        <v>59.58</v>
      </c>
      <c r="S4000" t="b">
        <v>0</v>
      </c>
      <c r="T4000" t="s">
        <v>8269</v>
      </c>
      <c r="U4000" s="12" t="s">
        <v>8310</v>
      </c>
      <c r="V4000" t="s">
        <v>8311</v>
      </c>
    </row>
    <row r="4001" spans="1:22" ht="45" x14ac:dyDescent="0.25">
      <c r="A4001">
        <v>3999</v>
      </c>
      <c r="B4001" s="3" t="s">
        <v>3995</v>
      </c>
      <c r="C4001" s="9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f t="shared" si="357"/>
        <v>41882.827650462961</v>
      </c>
      <c r="K4001" s="14"/>
      <c r="L4001">
        <v>1406058798</v>
      </c>
      <c r="M4001" s="14">
        <f t="shared" si="358"/>
        <v>41842.828680555554</v>
      </c>
      <c r="N4001" s="10">
        <f t="shared" si="359"/>
        <v>2014</v>
      </c>
      <c r="O4001" t="b">
        <v>0</v>
      </c>
      <c r="P4001">
        <v>14</v>
      </c>
      <c r="Q4001" s="10">
        <f t="shared" si="356"/>
        <v>17</v>
      </c>
      <c r="R4001" s="10">
        <f t="shared" si="360"/>
        <v>82.57</v>
      </c>
      <c r="S4001" t="b">
        <v>0</v>
      </c>
      <c r="T4001" t="s">
        <v>8269</v>
      </c>
      <c r="U4001" s="12" t="s">
        <v>8310</v>
      </c>
      <c r="V4001" t="s">
        <v>8311</v>
      </c>
    </row>
    <row r="4002" spans="1:22" ht="30" x14ac:dyDescent="0.25">
      <c r="A4002">
        <v>4000</v>
      </c>
      <c r="B4002" s="3" t="s">
        <v>3996</v>
      </c>
      <c r="C4002" s="9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f t="shared" si="357"/>
        <v>42497.603680555556</v>
      </c>
      <c r="K4002" s="14"/>
      <c r="L4002">
        <v>1457450958</v>
      </c>
      <c r="M4002" s="14">
        <f t="shared" si="358"/>
        <v>42437.64534722222</v>
      </c>
      <c r="N4002" s="10">
        <f t="shared" si="359"/>
        <v>2016</v>
      </c>
      <c r="O4002" t="b">
        <v>0</v>
      </c>
      <c r="P4002">
        <v>1</v>
      </c>
      <c r="Q4002" s="10">
        <f t="shared" si="356"/>
        <v>0</v>
      </c>
      <c r="R4002" s="10">
        <f t="shared" si="360"/>
        <v>10</v>
      </c>
      <c r="S4002" t="b">
        <v>0</v>
      </c>
      <c r="T4002" t="s">
        <v>8269</v>
      </c>
      <c r="U4002" s="12" t="s">
        <v>8310</v>
      </c>
      <c r="V4002" t="s">
        <v>8311</v>
      </c>
    </row>
    <row r="4003" spans="1:22" ht="60" x14ac:dyDescent="0.25">
      <c r="A4003">
        <v>4001</v>
      </c>
      <c r="B4003" s="3" t="s">
        <v>3997</v>
      </c>
      <c r="C4003" s="9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f t="shared" si="357"/>
        <v>42795.791666666672</v>
      </c>
      <c r="K4003" s="14"/>
      <c r="L4003">
        <v>1486681708</v>
      </c>
      <c r="M4003" s="14">
        <f t="shared" si="358"/>
        <v>42775.964212962965</v>
      </c>
      <c r="N4003" s="10">
        <f t="shared" si="359"/>
        <v>2017</v>
      </c>
      <c r="O4003" t="b">
        <v>0</v>
      </c>
      <c r="P4003">
        <v>14</v>
      </c>
      <c r="Q4003" s="10">
        <f t="shared" si="356"/>
        <v>38</v>
      </c>
      <c r="R4003" s="10">
        <f t="shared" si="360"/>
        <v>32.36</v>
      </c>
      <c r="S4003" t="b">
        <v>0</v>
      </c>
      <c r="T4003" t="s">
        <v>8269</v>
      </c>
      <c r="U4003" s="12" t="s">
        <v>8310</v>
      </c>
      <c r="V4003" t="s">
        <v>8311</v>
      </c>
    </row>
    <row r="4004" spans="1:22" ht="60" x14ac:dyDescent="0.25">
      <c r="A4004">
        <v>4002</v>
      </c>
      <c r="B4004" s="3" t="s">
        <v>3998</v>
      </c>
      <c r="C4004" s="9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f t="shared" si="357"/>
        <v>41909.043530092589</v>
      </c>
      <c r="K4004" s="14"/>
      <c r="L4004">
        <v>1409187761</v>
      </c>
      <c r="M4004" s="14">
        <f t="shared" si="358"/>
        <v>41879.043530092589</v>
      </c>
      <c r="N4004" s="10">
        <f t="shared" si="359"/>
        <v>2014</v>
      </c>
      <c r="O4004" t="b">
        <v>0</v>
      </c>
      <c r="P4004">
        <v>4</v>
      </c>
      <c r="Q4004" s="10">
        <f t="shared" si="356"/>
        <v>2</v>
      </c>
      <c r="R4004" s="10">
        <f t="shared" si="360"/>
        <v>5.75</v>
      </c>
      <c r="S4004" t="b">
        <v>0</v>
      </c>
      <c r="T4004" t="s">
        <v>8269</v>
      </c>
      <c r="U4004" s="12" t="s">
        <v>8310</v>
      </c>
      <c r="V4004" t="s">
        <v>8311</v>
      </c>
    </row>
    <row r="4005" spans="1:22" ht="45" x14ac:dyDescent="0.25">
      <c r="A4005">
        <v>4003</v>
      </c>
      <c r="B4005" s="3" t="s">
        <v>3999</v>
      </c>
      <c r="C4005" s="9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f t="shared" si="357"/>
        <v>42050.587349537032</v>
      </c>
      <c r="K4005" s="14"/>
      <c r="L4005">
        <v>1421417147</v>
      </c>
      <c r="M4005" s="14">
        <f t="shared" si="358"/>
        <v>42020.587349537032</v>
      </c>
      <c r="N4005" s="10">
        <f t="shared" si="359"/>
        <v>2015</v>
      </c>
      <c r="O4005" t="b">
        <v>0</v>
      </c>
      <c r="P4005">
        <v>2</v>
      </c>
      <c r="Q4005" s="10">
        <f t="shared" si="356"/>
        <v>10</v>
      </c>
      <c r="R4005" s="10">
        <f t="shared" si="360"/>
        <v>100.5</v>
      </c>
      <c r="S4005" t="b">
        <v>0</v>
      </c>
      <c r="T4005" t="s">
        <v>8269</v>
      </c>
      <c r="U4005" s="12" t="s">
        <v>8310</v>
      </c>
      <c r="V4005" t="s">
        <v>8311</v>
      </c>
    </row>
    <row r="4006" spans="1:22" x14ac:dyDescent="0.25">
      <c r="A4006">
        <v>4004</v>
      </c>
      <c r="B4006" s="3" t="s">
        <v>4000</v>
      </c>
      <c r="C4006" s="9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f t="shared" si="357"/>
        <v>41920.16269675926</v>
      </c>
      <c r="K4006" s="14"/>
      <c r="L4006">
        <v>1410148457</v>
      </c>
      <c r="M4006" s="14">
        <f t="shared" si="358"/>
        <v>41890.16269675926</v>
      </c>
      <c r="N4006" s="10">
        <f t="shared" si="359"/>
        <v>2014</v>
      </c>
      <c r="O4006" t="b">
        <v>0</v>
      </c>
      <c r="P4006">
        <v>1</v>
      </c>
      <c r="Q4006" s="10">
        <f t="shared" si="356"/>
        <v>0</v>
      </c>
      <c r="R4006" s="10">
        <f t="shared" si="360"/>
        <v>1</v>
      </c>
      <c r="S4006" t="b">
        <v>0</v>
      </c>
      <c r="T4006" t="s">
        <v>8269</v>
      </c>
      <c r="U4006" s="12" t="s">
        <v>8310</v>
      </c>
      <c r="V4006" t="s">
        <v>8311</v>
      </c>
    </row>
    <row r="4007" spans="1:22" ht="45" x14ac:dyDescent="0.25">
      <c r="A4007">
        <v>4005</v>
      </c>
      <c r="B4007" s="3" t="s">
        <v>4001</v>
      </c>
      <c r="C4007" s="9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f t="shared" si="357"/>
        <v>41932.807696759257</v>
      </c>
      <c r="K4007" s="14"/>
      <c r="L4007">
        <v>1408648985</v>
      </c>
      <c r="M4007" s="14">
        <f t="shared" si="358"/>
        <v>41872.807696759257</v>
      </c>
      <c r="N4007" s="10">
        <f t="shared" si="359"/>
        <v>2014</v>
      </c>
      <c r="O4007" t="b">
        <v>0</v>
      </c>
      <c r="P4007">
        <v>2</v>
      </c>
      <c r="Q4007" s="10">
        <f t="shared" si="356"/>
        <v>1</v>
      </c>
      <c r="R4007" s="10">
        <f t="shared" si="360"/>
        <v>20</v>
      </c>
      <c r="S4007" t="b">
        <v>0</v>
      </c>
      <c r="T4007" t="s">
        <v>8269</v>
      </c>
      <c r="U4007" s="12" t="s">
        <v>8310</v>
      </c>
      <c r="V4007" t="s">
        <v>8311</v>
      </c>
    </row>
    <row r="4008" spans="1:22" ht="60" x14ac:dyDescent="0.25">
      <c r="A4008">
        <v>4006</v>
      </c>
      <c r="B4008" s="3" t="s">
        <v>4002</v>
      </c>
      <c r="C4008" s="9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f t="shared" si="357"/>
        <v>42416.772997685184</v>
      </c>
      <c r="K4008" s="14"/>
      <c r="L4008">
        <v>1453487587</v>
      </c>
      <c r="M4008" s="14">
        <f t="shared" si="358"/>
        <v>42391.772997685184</v>
      </c>
      <c r="N4008" s="10">
        <f t="shared" si="359"/>
        <v>2016</v>
      </c>
      <c r="O4008" t="b">
        <v>0</v>
      </c>
      <c r="P4008">
        <v>1</v>
      </c>
      <c r="Q4008" s="10">
        <f t="shared" si="356"/>
        <v>0</v>
      </c>
      <c r="R4008" s="10">
        <f t="shared" si="360"/>
        <v>2</v>
      </c>
      <c r="S4008" t="b">
        <v>0</v>
      </c>
      <c r="T4008" t="s">
        <v>8269</v>
      </c>
      <c r="U4008" s="12" t="s">
        <v>8310</v>
      </c>
      <c r="V4008" t="s">
        <v>8311</v>
      </c>
    </row>
    <row r="4009" spans="1:22" ht="45" x14ac:dyDescent="0.25">
      <c r="A4009">
        <v>4007</v>
      </c>
      <c r="B4009" s="3" t="s">
        <v>4003</v>
      </c>
      <c r="C4009" s="9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f t="shared" si="357"/>
        <v>41877.686111111114</v>
      </c>
      <c r="K4009" s="14"/>
      <c r="L4009">
        <v>1406572381</v>
      </c>
      <c r="M4009" s="14">
        <f t="shared" si="358"/>
        <v>41848.772928240738</v>
      </c>
      <c r="N4009" s="10">
        <f t="shared" si="359"/>
        <v>2014</v>
      </c>
      <c r="O4009" t="b">
        <v>0</v>
      </c>
      <c r="P4009">
        <v>1</v>
      </c>
      <c r="Q4009" s="10">
        <f t="shared" si="356"/>
        <v>0</v>
      </c>
      <c r="R4009" s="10">
        <f t="shared" si="360"/>
        <v>5</v>
      </c>
      <c r="S4009" t="b">
        <v>0</v>
      </c>
      <c r="T4009" t="s">
        <v>8269</v>
      </c>
      <c r="U4009" s="12" t="s">
        <v>8310</v>
      </c>
      <c r="V4009" t="s">
        <v>8311</v>
      </c>
    </row>
    <row r="4010" spans="1:22" ht="60" x14ac:dyDescent="0.25">
      <c r="A4010">
        <v>4008</v>
      </c>
      <c r="B4010" s="3" t="s">
        <v>4004</v>
      </c>
      <c r="C4010" s="9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f t="shared" si="357"/>
        <v>42207.964201388888</v>
      </c>
      <c r="K4010" s="14"/>
      <c r="L4010">
        <v>1435014507</v>
      </c>
      <c r="M4010" s="14">
        <f t="shared" si="358"/>
        <v>42177.964201388888</v>
      </c>
      <c r="N4010" s="10">
        <f t="shared" si="359"/>
        <v>2015</v>
      </c>
      <c r="O4010" t="b">
        <v>0</v>
      </c>
      <c r="P4010">
        <v>4</v>
      </c>
      <c r="Q4010" s="10">
        <f t="shared" si="356"/>
        <v>6</v>
      </c>
      <c r="R4010" s="10">
        <f t="shared" si="360"/>
        <v>15</v>
      </c>
      <c r="S4010" t="b">
        <v>0</v>
      </c>
      <c r="T4010" t="s">
        <v>8269</v>
      </c>
      <c r="U4010" s="12" t="s">
        <v>8310</v>
      </c>
      <c r="V4010" t="s">
        <v>8311</v>
      </c>
    </row>
    <row r="4011" spans="1:22" ht="45" x14ac:dyDescent="0.25">
      <c r="A4011">
        <v>4009</v>
      </c>
      <c r="B4011" s="3" t="s">
        <v>4005</v>
      </c>
      <c r="C4011" s="9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f t="shared" si="357"/>
        <v>41891.700925925928</v>
      </c>
      <c r="K4011" s="14"/>
      <c r="L4011">
        <v>1406825360</v>
      </c>
      <c r="M4011" s="14">
        <f t="shared" si="358"/>
        <v>41851.700925925928</v>
      </c>
      <c r="N4011" s="10">
        <f t="shared" si="359"/>
        <v>2014</v>
      </c>
      <c r="O4011" t="b">
        <v>0</v>
      </c>
      <c r="P4011">
        <v>3</v>
      </c>
      <c r="Q4011" s="10">
        <f t="shared" si="356"/>
        <v>4</v>
      </c>
      <c r="R4011" s="10">
        <f t="shared" si="360"/>
        <v>25</v>
      </c>
      <c r="S4011" t="b">
        <v>0</v>
      </c>
      <c r="T4011" t="s">
        <v>8269</v>
      </c>
      <c r="U4011" s="12" t="s">
        <v>8310</v>
      </c>
      <c r="V4011" t="s">
        <v>8311</v>
      </c>
    </row>
    <row r="4012" spans="1:22" ht="45" x14ac:dyDescent="0.25">
      <c r="A4012">
        <v>4010</v>
      </c>
      <c r="B4012" s="3" t="s">
        <v>4006</v>
      </c>
      <c r="C4012" s="9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f t="shared" si="357"/>
        <v>41938.770439814813</v>
      </c>
      <c r="K4012" s="14"/>
      <c r="L4012">
        <v>1412879366</v>
      </c>
      <c r="M4012" s="14">
        <f t="shared" si="358"/>
        <v>41921.770439814813</v>
      </c>
      <c r="N4012" s="10">
        <f t="shared" si="359"/>
        <v>2014</v>
      </c>
      <c r="O4012" t="b">
        <v>0</v>
      </c>
      <c r="P4012">
        <v>38</v>
      </c>
      <c r="Q4012" s="10">
        <f t="shared" si="356"/>
        <v>24</v>
      </c>
      <c r="R4012" s="10">
        <f t="shared" si="360"/>
        <v>45.84</v>
      </c>
      <c r="S4012" t="b">
        <v>0</v>
      </c>
      <c r="T4012" t="s">
        <v>8269</v>
      </c>
      <c r="U4012" s="12" t="s">
        <v>8310</v>
      </c>
      <c r="V4012" t="s">
        <v>8311</v>
      </c>
    </row>
    <row r="4013" spans="1:22" ht="60" x14ac:dyDescent="0.25">
      <c r="A4013">
        <v>4011</v>
      </c>
      <c r="B4013" s="3" t="s">
        <v>4007</v>
      </c>
      <c r="C4013" s="9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f t="shared" si="357"/>
        <v>42032.54488425926</v>
      </c>
      <c r="K4013" s="14"/>
      <c r="L4013">
        <v>1419858278</v>
      </c>
      <c r="M4013" s="14">
        <f t="shared" si="358"/>
        <v>42002.54488425926</v>
      </c>
      <c r="N4013" s="10">
        <f t="shared" si="359"/>
        <v>2014</v>
      </c>
      <c r="O4013" t="b">
        <v>0</v>
      </c>
      <c r="P4013">
        <v>4</v>
      </c>
      <c r="Q4013" s="10">
        <f t="shared" si="356"/>
        <v>8</v>
      </c>
      <c r="R4013" s="10">
        <f t="shared" si="360"/>
        <v>4.75</v>
      </c>
      <c r="S4013" t="b">
        <v>0</v>
      </c>
      <c r="T4013" t="s">
        <v>8269</v>
      </c>
      <c r="U4013" s="12" t="s">
        <v>8310</v>
      </c>
      <c r="V4013" t="s">
        <v>8311</v>
      </c>
    </row>
    <row r="4014" spans="1:22" ht="60" x14ac:dyDescent="0.25">
      <c r="A4014">
        <v>4012</v>
      </c>
      <c r="B4014" s="3" t="s">
        <v>4008</v>
      </c>
      <c r="C4014" s="9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f t="shared" si="357"/>
        <v>42126.544548611113</v>
      </c>
      <c r="K4014" s="14"/>
      <c r="L4014">
        <v>1427979849</v>
      </c>
      <c r="M4014" s="14">
        <f t="shared" si="358"/>
        <v>42096.544548611113</v>
      </c>
      <c r="N4014" s="10">
        <f t="shared" si="359"/>
        <v>2015</v>
      </c>
      <c r="O4014" t="b">
        <v>0</v>
      </c>
      <c r="P4014">
        <v>0</v>
      </c>
      <c r="Q4014" s="10">
        <f t="shared" si="356"/>
        <v>0</v>
      </c>
      <c r="R4014" s="10">
        <f t="shared" si="360"/>
        <v>0</v>
      </c>
      <c r="S4014" t="b">
        <v>0</v>
      </c>
      <c r="T4014" t="s">
        <v>8269</v>
      </c>
      <c r="U4014" s="12" t="s">
        <v>8310</v>
      </c>
      <c r="V4014" t="s">
        <v>8311</v>
      </c>
    </row>
    <row r="4015" spans="1:22" ht="60" x14ac:dyDescent="0.25">
      <c r="A4015">
        <v>4013</v>
      </c>
      <c r="B4015" s="3" t="s">
        <v>4009</v>
      </c>
      <c r="C4015" s="9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f t="shared" si="357"/>
        <v>42051.301192129627</v>
      </c>
      <c r="K4015" s="14"/>
      <c r="L4015">
        <v>1421478823</v>
      </c>
      <c r="M4015" s="14">
        <f t="shared" si="358"/>
        <v>42021.301192129627</v>
      </c>
      <c r="N4015" s="10">
        <f t="shared" si="359"/>
        <v>2015</v>
      </c>
      <c r="O4015" t="b">
        <v>0</v>
      </c>
      <c r="P4015">
        <v>2</v>
      </c>
      <c r="Q4015" s="10">
        <f t="shared" si="356"/>
        <v>1</v>
      </c>
      <c r="R4015" s="10">
        <f t="shared" si="360"/>
        <v>13</v>
      </c>
      <c r="S4015" t="b">
        <v>0</v>
      </c>
      <c r="T4015" t="s">
        <v>8269</v>
      </c>
      <c r="U4015" s="12" t="s">
        <v>8310</v>
      </c>
      <c r="V4015" t="s">
        <v>8311</v>
      </c>
    </row>
    <row r="4016" spans="1:22" ht="60" x14ac:dyDescent="0.25">
      <c r="A4016">
        <v>4014</v>
      </c>
      <c r="B4016" s="3" t="s">
        <v>4010</v>
      </c>
      <c r="C4016" s="9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f t="shared" si="357"/>
        <v>42434.246168981481</v>
      </c>
      <c r="K4016" s="14"/>
      <c r="L4016">
        <v>1455861269</v>
      </c>
      <c r="M4016" s="14">
        <f t="shared" si="358"/>
        <v>42419.246168981481</v>
      </c>
      <c r="N4016" s="10">
        <f t="shared" si="359"/>
        <v>2016</v>
      </c>
      <c r="O4016" t="b">
        <v>0</v>
      </c>
      <c r="P4016">
        <v>0</v>
      </c>
      <c r="Q4016" s="10">
        <f t="shared" si="356"/>
        <v>0</v>
      </c>
      <c r="R4016" s="10">
        <f t="shared" si="360"/>
        <v>0</v>
      </c>
      <c r="S4016" t="b">
        <v>0</v>
      </c>
      <c r="T4016" t="s">
        <v>8269</v>
      </c>
      <c r="U4016" s="12" t="s">
        <v>8310</v>
      </c>
      <c r="V4016" t="s">
        <v>8311</v>
      </c>
    </row>
    <row r="4017" spans="1:22" ht="60" x14ac:dyDescent="0.25">
      <c r="A4017">
        <v>4015</v>
      </c>
      <c r="B4017" s="3" t="s">
        <v>4011</v>
      </c>
      <c r="C4017" s="9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f t="shared" si="357"/>
        <v>42204.780821759254</v>
      </c>
      <c r="K4017" s="14"/>
      <c r="L4017">
        <v>1434739463</v>
      </c>
      <c r="M4017" s="14">
        <f t="shared" si="358"/>
        <v>42174.780821759254</v>
      </c>
      <c r="N4017" s="10">
        <f t="shared" si="359"/>
        <v>2015</v>
      </c>
      <c r="O4017" t="b">
        <v>0</v>
      </c>
      <c r="P4017">
        <v>1</v>
      </c>
      <c r="Q4017" s="10">
        <f t="shared" si="356"/>
        <v>0</v>
      </c>
      <c r="R4017" s="10">
        <f t="shared" si="360"/>
        <v>1</v>
      </c>
      <c r="S4017" t="b">
        <v>0</v>
      </c>
      <c r="T4017" t="s">
        <v>8269</v>
      </c>
      <c r="U4017" s="12" t="s">
        <v>8310</v>
      </c>
      <c r="V4017" t="s">
        <v>8311</v>
      </c>
    </row>
    <row r="4018" spans="1:22" ht="60" x14ac:dyDescent="0.25">
      <c r="A4018">
        <v>4016</v>
      </c>
      <c r="B4018" s="3" t="s">
        <v>4012</v>
      </c>
      <c r="C4018" s="9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f t="shared" si="357"/>
        <v>41899.872685185182</v>
      </c>
      <c r="K4018" s="14"/>
      <c r="L4018">
        <v>1408395400</v>
      </c>
      <c r="M4018" s="14">
        <f t="shared" si="358"/>
        <v>41869.872685185182</v>
      </c>
      <c r="N4018" s="10">
        <f t="shared" si="359"/>
        <v>2014</v>
      </c>
      <c r="O4018" t="b">
        <v>0</v>
      </c>
      <c r="P4018">
        <v>7</v>
      </c>
      <c r="Q4018" s="10">
        <f t="shared" si="356"/>
        <v>14</v>
      </c>
      <c r="R4018" s="10">
        <f t="shared" si="360"/>
        <v>10</v>
      </c>
      <c r="S4018" t="b">
        <v>0</v>
      </c>
      <c r="T4018" t="s">
        <v>8269</v>
      </c>
      <c r="U4018" s="12" t="s">
        <v>8310</v>
      </c>
      <c r="V4018" t="s">
        <v>8311</v>
      </c>
    </row>
    <row r="4019" spans="1:22" ht="60" x14ac:dyDescent="0.25">
      <c r="A4019">
        <v>4017</v>
      </c>
      <c r="B4019" s="3" t="s">
        <v>4013</v>
      </c>
      <c r="C4019" s="9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f t="shared" si="357"/>
        <v>41886.672152777777</v>
      </c>
      <c r="K4019" s="14"/>
      <c r="L4019">
        <v>1407254874</v>
      </c>
      <c r="M4019" s="14">
        <f t="shared" si="358"/>
        <v>41856.672152777777</v>
      </c>
      <c r="N4019" s="10">
        <f t="shared" si="359"/>
        <v>2014</v>
      </c>
      <c r="O4019" t="b">
        <v>0</v>
      </c>
      <c r="P4019">
        <v>2</v>
      </c>
      <c r="Q4019" s="10">
        <f t="shared" si="356"/>
        <v>1</v>
      </c>
      <c r="R4019" s="10">
        <f t="shared" si="360"/>
        <v>52.5</v>
      </c>
      <c r="S4019" t="b">
        <v>0</v>
      </c>
      <c r="T4019" t="s">
        <v>8269</v>
      </c>
      <c r="U4019" s="12" t="s">
        <v>8310</v>
      </c>
      <c r="V4019" t="s">
        <v>8311</v>
      </c>
    </row>
    <row r="4020" spans="1:22" ht="30" x14ac:dyDescent="0.25">
      <c r="A4020">
        <v>4018</v>
      </c>
      <c r="B4020" s="3" t="s">
        <v>4014</v>
      </c>
      <c r="C4020" s="9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f t="shared" si="357"/>
        <v>42650.91097222222</v>
      </c>
      <c r="K4020" s="14"/>
      <c r="L4020">
        <v>1473285108</v>
      </c>
      <c r="M4020" s="14">
        <f t="shared" si="358"/>
        <v>42620.91097222222</v>
      </c>
      <c r="N4020" s="10">
        <f t="shared" si="359"/>
        <v>2016</v>
      </c>
      <c r="O4020" t="b">
        <v>0</v>
      </c>
      <c r="P4020">
        <v>4</v>
      </c>
      <c r="Q4020" s="10">
        <f t="shared" si="356"/>
        <v>9</v>
      </c>
      <c r="R4020" s="10">
        <f t="shared" si="360"/>
        <v>32.5</v>
      </c>
      <c r="S4020" t="b">
        <v>0</v>
      </c>
      <c r="T4020" t="s">
        <v>8269</v>
      </c>
      <c r="U4020" s="12" t="s">
        <v>8310</v>
      </c>
      <c r="V4020" t="s">
        <v>8311</v>
      </c>
    </row>
    <row r="4021" spans="1:22" ht="60" x14ac:dyDescent="0.25">
      <c r="A4021">
        <v>4019</v>
      </c>
      <c r="B4021" s="3" t="s">
        <v>4015</v>
      </c>
      <c r="C4021" s="9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f t="shared" si="357"/>
        <v>42475.686111111107</v>
      </c>
      <c r="K4021" s="14"/>
      <c r="L4021">
        <v>1455725596</v>
      </c>
      <c r="M4021" s="14">
        <f t="shared" si="358"/>
        <v>42417.675879629634</v>
      </c>
      <c r="N4021" s="10">
        <f t="shared" si="359"/>
        <v>2016</v>
      </c>
      <c r="O4021" t="b">
        <v>0</v>
      </c>
      <c r="P4021">
        <v>4</v>
      </c>
      <c r="Q4021" s="10">
        <f t="shared" si="356"/>
        <v>1</v>
      </c>
      <c r="R4021" s="10">
        <f t="shared" si="360"/>
        <v>7.25</v>
      </c>
      <c r="S4021" t="b">
        <v>0</v>
      </c>
      <c r="T4021" t="s">
        <v>8269</v>
      </c>
      <c r="U4021" s="12" t="s">
        <v>8310</v>
      </c>
      <c r="V4021" t="s">
        <v>8311</v>
      </c>
    </row>
    <row r="4022" spans="1:22" ht="60" x14ac:dyDescent="0.25">
      <c r="A4022">
        <v>4020</v>
      </c>
      <c r="B4022" s="3" t="s">
        <v>4016</v>
      </c>
      <c r="C4022" s="9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f t="shared" si="357"/>
        <v>42087.149293981478</v>
      </c>
      <c r="K4022" s="14"/>
      <c r="L4022">
        <v>1424579699</v>
      </c>
      <c r="M4022" s="14">
        <f t="shared" si="358"/>
        <v>42057.190960648149</v>
      </c>
      <c r="N4022" s="10">
        <f t="shared" si="359"/>
        <v>2015</v>
      </c>
      <c r="O4022" t="b">
        <v>0</v>
      </c>
      <c r="P4022">
        <v>3</v>
      </c>
      <c r="Q4022" s="10">
        <f t="shared" si="356"/>
        <v>17</v>
      </c>
      <c r="R4022" s="10">
        <f t="shared" si="360"/>
        <v>33.33</v>
      </c>
      <c r="S4022" t="b">
        <v>0</v>
      </c>
      <c r="T4022" t="s">
        <v>8269</v>
      </c>
      <c r="U4022" s="12" t="s">
        <v>8310</v>
      </c>
      <c r="V4022" t="s">
        <v>8311</v>
      </c>
    </row>
    <row r="4023" spans="1:22" ht="45" x14ac:dyDescent="0.25">
      <c r="A4023">
        <v>4021</v>
      </c>
      <c r="B4023" s="3" t="s">
        <v>4017</v>
      </c>
      <c r="C4023" s="9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f t="shared" si="357"/>
        <v>41938.911550925928</v>
      </c>
      <c r="K4023" s="14"/>
      <c r="L4023">
        <v>1409176358</v>
      </c>
      <c r="M4023" s="14">
        <f t="shared" si="358"/>
        <v>41878.911550925928</v>
      </c>
      <c r="N4023" s="10">
        <f t="shared" si="359"/>
        <v>2014</v>
      </c>
      <c r="O4023" t="b">
        <v>0</v>
      </c>
      <c r="P4023">
        <v>2</v>
      </c>
      <c r="Q4023" s="10">
        <f t="shared" si="356"/>
        <v>1</v>
      </c>
      <c r="R4023" s="10">
        <f t="shared" si="360"/>
        <v>62.5</v>
      </c>
      <c r="S4023" t="b">
        <v>0</v>
      </c>
      <c r="T4023" t="s">
        <v>8269</v>
      </c>
      <c r="U4023" s="12" t="s">
        <v>8310</v>
      </c>
      <c r="V4023" t="s">
        <v>8311</v>
      </c>
    </row>
    <row r="4024" spans="1:22" ht="30" x14ac:dyDescent="0.25">
      <c r="A4024">
        <v>4022</v>
      </c>
      <c r="B4024" s="3" t="s">
        <v>4018</v>
      </c>
      <c r="C4024" s="9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f t="shared" si="357"/>
        <v>42036.120833333334</v>
      </c>
      <c r="K4024" s="14"/>
      <c r="L4024">
        <v>1418824867</v>
      </c>
      <c r="M4024" s="14">
        <f t="shared" si="358"/>
        <v>41990.584108796291</v>
      </c>
      <c r="N4024" s="10">
        <f t="shared" si="359"/>
        <v>2014</v>
      </c>
      <c r="O4024" t="b">
        <v>0</v>
      </c>
      <c r="P4024">
        <v>197</v>
      </c>
      <c r="Q4024" s="10">
        <f t="shared" si="356"/>
        <v>70</v>
      </c>
      <c r="R4024" s="10">
        <f t="shared" si="360"/>
        <v>63.56</v>
      </c>
      <c r="S4024" t="b">
        <v>0</v>
      </c>
      <c r="T4024" t="s">
        <v>8269</v>
      </c>
      <c r="U4024" s="12" t="s">
        <v>8310</v>
      </c>
      <c r="V4024" t="s">
        <v>8311</v>
      </c>
    </row>
    <row r="4025" spans="1:22" ht="45" x14ac:dyDescent="0.25">
      <c r="A4025">
        <v>4023</v>
      </c>
      <c r="B4025" s="3" t="s">
        <v>4019</v>
      </c>
      <c r="C4025" s="9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f t="shared" si="357"/>
        <v>42453.957905092597</v>
      </c>
      <c r="K4025" s="14"/>
      <c r="L4025">
        <v>1454975963</v>
      </c>
      <c r="M4025" s="14">
        <f t="shared" si="358"/>
        <v>42408.999571759254</v>
      </c>
      <c r="N4025" s="10">
        <f t="shared" si="359"/>
        <v>2016</v>
      </c>
      <c r="O4025" t="b">
        <v>0</v>
      </c>
      <c r="P4025">
        <v>0</v>
      </c>
      <c r="Q4025" s="10">
        <f t="shared" si="356"/>
        <v>0</v>
      </c>
      <c r="R4025" s="10">
        <f t="shared" si="360"/>
        <v>0</v>
      </c>
      <c r="S4025" t="b">
        <v>0</v>
      </c>
      <c r="T4025" t="s">
        <v>8269</v>
      </c>
      <c r="U4025" s="12" t="s">
        <v>8310</v>
      </c>
      <c r="V4025" t="s">
        <v>8311</v>
      </c>
    </row>
    <row r="4026" spans="1:22" ht="60" x14ac:dyDescent="0.25">
      <c r="A4026">
        <v>4024</v>
      </c>
      <c r="B4026" s="3" t="s">
        <v>4020</v>
      </c>
      <c r="C4026" s="9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f t="shared" si="357"/>
        <v>42247.670104166667</v>
      </c>
      <c r="K4026" s="14"/>
      <c r="L4026">
        <v>1438445097</v>
      </c>
      <c r="M4026" s="14">
        <f t="shared" si="358"/>
        <v>42217.670104166667</v>
      </c>
      <c r="N4026" s="10">
        <f t="shared" si="359"/>
        <v>2015</v>
      </c>
      <c r="O4026" t="b">
        <v>0</v>
      </c>
      <c r="P4026">
        <v>1</v>
      </c>
      <c r="Q4026" s="10">
        <f t="shared" si="356"/>
        <v>1</v>
      </c>
      <c r="R4026" s="10">
        <f t="shared" si="360"/>
        <v>10</v>
      </c>
      <c r="S4026" t="b">
        <v>0</v>
      </c>
      <c r="T4026" t="s">
        <v>8269</v>
      </c>
      <c r="U4026" s="12" t="s">
        <v>8310</v>
      </c>
      <c r="V4026" t="s">
        <v>8311</v>
      </c>
    </row>
    <row r="4027" spans="1:22" ht="60" x14ac:dyDescent="0.25">
      <c r="A4027">
        <v>4025</v>
      </c>
      <c r="B4027" s="3" t="s">
        <v>4021</v>
      </c>
      <c r="C4027" s="9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f t="shared" si="357"/>
        <v>42211.237685185188</v>
      </c>
      <c r="K4027" s="14"/>
      <c r="L4027">
        <v>1432705336</v>
      </c>
      <c r="M4027" s="14">
        <f t="shared" si="358"/>
        <v>42151.237685185188</v>
      </c>
      <c r="N4027" s="10">
        <f t="shared" si="359"/>
        <v>2015</v>
      </c>
      <c r="O4027" t="b">
        <v>0</v>
      </c>
      <c r="P4027">
        <v>4</v>
      </c>
      <c r="Q4027" s="10">
        <f t="shared" si="356"/>
        <v>5</v>
      </c>
      <c r="R4027" s="10">
        <f t="shared" si="360"/>
        <v>62.5</v>
      </c>
      <c r="S4027" t="b">
        <v>0</v>
      </c>
      <c r="T4027" t="s">
        <v>8269</v>
      </c>
      <c r="U4027" s="12" t="s">
        <v>8310</v>
      </c>
      <c r="V4027" t="s">
        <v>8311</v>
      </c>
    </row>
    <row r="4028" spans="1:22" ht="45" x14ac:dyDescent="0.25">
      <c r="A4028">
        <v>4026</v>
      </c>
      <c r="B4028" s="3" t="s">
        <v>4022</v>
      </c>
      <c r="C4028" s="9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f t="shared" si="357"/>
        <v>42342.697210648148</v>
      </c>
      <c r="K4028" s="14"/>
      <c r="L4028">
        <v>1444059839</v>
      </c>
      <c r="M4028" s="14">
        <f t="shared" si="358"/>
        <v>42282.655543981484</v>
      </c>
      <c r="N4028" s="10">
        <f t="shared" si="359"/>
        <v>2015</v>
      </c>
      <c r="O4028" t="b">
        <v>0</v>
      </c>
      <c r="P4028">
        <v>0</v>
      </c>
      <c r="Q4028" s="10">
        <f t="shared" si="356"/>
        <v>0</v>
      </c>
      <c r="R4028" s="10">
        <f t="shared" si="360"/>
        <v>0</v>
      </c>
      <c r="S4028" t="b">
        <v>0</v>
      </c>
      <c r="T4028" t="s">
        <v>8269</v>
      </c>
      <c r="U4028" s="12" t="s">
        <v>8310</v>
      </c>
      <c r="V4028" t="s">
        <v>8311</v>
      </c>
    </row>
    <row r="4029" spans="1:22" ht="60" x14ac:dyDescent="0.25">
      <c r="A4029">
        <v>4027</v>
      </c>
      <c r="B4029" s="3" t="s">
        <v>4023</v>
      </c>
      <c r="C4029" s="9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f t="shared" si="357"/>
        <v>42789.041666666672</v>
      </c>
      <c r="K4029" s="14"/>
      <c r="L4029">
        <v>1486077481</v>
      </c>
      <c r="M4029" s="14">
        <f t="shared" si="358"/>
        <v>42768.97084490741</v>
      </c>
      <c r="N4029" s="10">
        <f t="shared" si="359"/>
        <v>2017</v>
      </c>
      <c r="O4029" t="b">
        <v>0</v>
      </c>
      <c r="P4029">
        <v>7</v>
      </c>
      <c r="Q4029" s="10">
        <f t="shared" si="356"/>
        <v>7</v>
      </c>
      <c r="R4029" s="10">
        <f t="shared" si="360"/>
        <v>30.71</v>
      </c>
      <c r="S4029" t="b">
        <v>0</v>
      </c>
      <c r="T4029" t="s">
        <v>8269</v>
      </c>
      <c r="U4029" s="12" t="s">
        <v>8310</v>
      </c>
      <c r="V4029" t="s">
        <v>8311</v>
      </c>
    </row>
    <row r="4030" spans="1:22" ht="45" x14ac:dyDescent="0.25">
      <c r="A4030">
        <v>4028</v>
      </c>
      <c r="B4030" s="3" t="s">
        <v>4024</v>
      </c>
      <c r="C4030" s="9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f t="shared" si="357"/>
        <v>41795.938657407409</v>
      </c>
      <c r="K4030" s="14"/>
      <c r="L4030">
        <v>1399415500</v>
      </c>
      <c r="M4030" s="14">
        <f t="shared" si="358"/>
        <v>41765.938657407409</v>
      </c>
      <c r="N4030" s="10">
        <f t="shared" si="359"/>
        <v>2014</v>
      </c>
      <c r="O4030" t="b">
        <v>0</v>
      </c>
      <c r="P4030">
        <v>11</v>
      </c>
      <c r="Q4030" s="10">
        <f t="shared" si="356"/>
        <v>28</v>
      </c>
      <c r="R4030" s="10">
        <f t="shared" si="360"/>
        <v>51</v>
      </c>
      <c r="S4030" t="b">
        <v>0</v>
      </c>
      <c r="T4030" t="s">
        <v>8269</v>
      </c>
      <c r="U4030" s="12" t="s">
        <v>8310</v>
      </c>
      <c r="V4030" t="s">
        <v>8311</v>
      </c>
    </row>
    <row r="4031" spans="1:22" ht="45" x14ac:dyDescent="0.25">
      <c r="A4031">
        <v>4029</v>
      </c>
      <c r="B4031" s="3" t="s">
        <v>4025</v>
      </c>
      <c r="C4031" s="9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f t="shared" si="357"/>
        <v>42352.025115740747</v>
      </c>
      <c r="K4031" s="14"/>
      <c r="L4031">
        <v>1447461370</v>
      </c>
      <c r="M4031" s="14">
        <f t="shared" si="358"/>
        <v>42322.025115740747</v>
      </c>
      <c r="N4031" s="10">
        <f t="shared" si="359"/>
        <v>2015</v>
      </c>
      <c r="O4031" t="b">
        <v>0</v>
      </c>
      <c r="P4031">
        <v>0</v>
      </c>
      <c r="Q4031" s="10">
        <f t="shared" si="356"/>
        <v>0</v>
      </c>
      <c r="R4031" s="10">
        <f t="shared" si="360"/>
        <v>0</v>
      </c>
      <c r="S4031" t="b">
        <v>0</v>
      </c>
      <c r="T4031" t="s">
        <v>8269</v>
      </c>
      <c r="U4031" s="12" t="s">
        <v>8310</v>
      </c>
      <c r="V4031" t="s">
        <v>8311</v>
      </c>
    </row>
    <row r="4032" spans="1:22" ht="60" x14ac:dyDescent="0.25">
      <c r="A4032">
        <v>4030</v>
      </c>
      <c r="B4032" s="3" t="s">
        <v>4026</v>
      </c>
      <c r="C4032" s="9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f t="shared" si="357"/>
        <v>42403.784027777772</v>
      </c>
      <c r="K4032" s="14"/>
      <c r="L4032">
        <v>1452008599</v>
      </c>
      <c r="M4032" s="14">
        <f t="shared" si="358"/>
        <v>42374.655081018514</v>
      </c>
      <c r="N4032" s="10">
        <f t="shared" si="359"/>
        <v>2016</v>
      </c>
      <c r="O4032" t="b">
        <v>0</v>
      </c>
      <c r="P4032">
        <v>6</v>
      </c>
      <c r="Q4032" s="10">
        <f t="shared" si="356"/>
        <v>16</v>
      </c>
      <c r="R4032" s="10">
        <f t="shared" si="360"/>
        <v>66.67</v>
      </c>
      <c r="S4032" t="b">
        <v>0</v>
      </c>
      <c r="T4032" t="s">
        <v>8269</v>
      </c>
      <c r="U4032" s="12" t="s">
        <v>8310</v>
      </c>
      <c r="V4032" t="s">
        <v>8311</v>
      </c>
    </row>
    <row r="4033" spans="1:22" ht="60" x14ac:dyDescent="0.25">
      <c r="A4033">
        <v>4031</v>
      </c>
      <c r="B4033" s="3" t="s">
        <v>4027</v>
      </c>
      <c r="C4033" s="9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f t="shared" si="357"/>
        <v>41991.626898148148</v>
      </c>
      <c r="K4033" s="14"/>
      <c r="L4033">
        <v>1414591364</v>
      </c>
      <c r="M4033" s="14">
        <f t="shared" si="358"/>
        <v>41941.585231481484</v>
      </c>
      <c r="N4033" s="10">
        <f t="shared" si="359"/>
        <v>2014</v>
      </c>
      <c r="O4033" t="b">
        <v>0</v>
      </c>
      <c r="P4033">
        <v>0</v>
      </c>
      <c r="Q4033" s="10">
        <f t="shared" si="356"/>
        <v>0</v>
      </c>
      <c r="R4033" s="10">
        <f t="shared" si="360"/>
        <v>0</v>
      </c>
      <c r="S4033" t="b">
        <v>0</v>
      </c>
      <c r="T4033" t="s">
        <v>8269</v>
      </c>
      <c r="U4033" s="12" t="s">
        <v>8310</v>
      </c>
      <c r="V4033" t="s">
        <v>8311</v>
      </c>
    </row>
    <row r="4034" spans="1:22" ht="60" x14ac:dyDescent="0.25">
      <c r="A4034">
        <v>4032</v>
      </c>
      <c r="B4034" s="3" t="s">
        <v>4028</v>
      </c>
      <c r="C4034" s="9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f t="shared" si="357"/>
        <v>42353.85087962963</v>
      </c>
      <c r="K4034" s="14"/>
      <c r="L4034">
        <v>1445023516</v>
      </c>
      <c r="M4034" s="14">
        <f t="shared" si="358"/>
        <v>42293.809212962966</v>
      </c>
      <c r="N4034" s="10">
        <f t="shared" si="359"/>
        <v>2015</v>
      </c>
      <c r="O4034" t="b">
        <v>0</v>
      </c>
      <c r="P4034">
        <v>7</v>
      </c>
      <c r="Q4034" s="10">
        <f t="shared" ref="Q4034:Q4097" si="361">ROUND(E4034/D4034*100,0)</f>
        <v>7</v>
      </c>
      <c r="R4034" s="10">
        <f t="shared" si="360"/>
        <v>59</v>
      </c>
      <c r="S4034" t="b">
        <v>0</v>
      </c>
      <c r="T4034" t="s">
        <v>8269</v>
      </c>
      <c r="U4034" s="12" t="s">
        <v>8310</v>
      </c>
      <c r="V4034" t="s">
        <v>8311</v>
      </c>
    </row>
    <row r="4035" spans="1:22" ht="45" x14ac:dyDescent="0.25">
      <c r="A4035">
        <v>4033</v>
      </c>
      <c r="B4035" s="3" t="s">
        <v>4029</v>
      </c>
      <c r="C4035" s="9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f t="shared" ref="J4035:J4098" si="362">(((I4035/60)/60/24)+DATE(1970,1,1))</f>
        <v>42645.375</v>
      </c>
      <c r="K4035" s="14"/>
      <c r="L4035">
        <v>1472711224</v>
      </c>
      <c r="M4035" s="14">
        <f t="shared" ref="M4035:M4098" si="363">(((L4035/60)/60/24)+DATE(1970,1,1))</f>
        <v>42614.268796296295</v>
      </c>
      <c r="N4035" s="10">
        <f t="shared" ref="N4035:N4098" si="364">YEAR(M4035)</f>
        <v>2016</v>
      </c>
      <c r="O4035" t="b">
        <v>0</v>
      </c>
      <c r="P4035">
        <v>94</v>
      </c>
      <c r="Q4035" s="10">
        <f t="shared" si="361"/>
        <v>26</v>
      </c>
      <c r="R4035" s="10">
        <f t="shared" ref="R4035:R4098" si="365">IFERROR(ROUND(E4035/P4035,2),0)</f>
        <v>65.34</v>
      </c>
      <c r="S4035" t="b">
        <v>0</v>
      </c>
      <c r="T4035" t="s">
        <v>8269</v>
      </c>
      <c r="U4035" s="12" t="s">
        <v>8310</v>
      </c>
      <c r="V4035" t="s">
        <v>8311</v>
      </c>
    </row>
    <row r="4036" spans="1:22" ht="60" x14ac:dyDescent="0.25">
      <c r="A4036">
        <v>4034</v>
      </c>
      <c r="B4036" s="3" t="s">
        <v>4030</v>
      </c>
      <c r="C4036" s="9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f t="shared" si="362"/>
        <v>42097.905671296292</v>
      </c>
      <c r="K4036" s="14"/>
      <c r="L4036">
        <v>1425509050</v>
      </c>
      <c r="M4036" s="14">
        <f t="shared" si="363"/>
        <v>42067.947337962964</v>
      </c>
      <c r="N4036" s="10">
        <f t="shared" si="364"/>
        <v>2015</v>
      </c>
      <c r="O4036" t="b">
        <v>0</v>
      </c>
      <c r="P4036">
        <v>2</v>
      </c>
      <c r="Q4036" s="10">
        <f t="shared" si="361"/>
        <v>1</v>
      </c>
      <c r="R4036" s="10">
        <f t="shared" si="365"/>
        <v>100</v>
      </c>
      <c r="S4036" t="b">
        <v>0</v>
      </c>
      <c r="T4036" t="s">
        <v>8269</v>
      </c>
      <c r="U4036" s="12" t="s">
        <v>8310</v>
      </c>
      <c r="V4036" t="s">
        <v>8311</v>
      </c>
    </row>
    <row r="4037" spans="1:22" ht="30" x14ac:dyDescent="0.25">
      <c r="A4037">
        <v>4035</v>
      </c>
      <c r="B4037" s="3" t="s">
        <v>4031</v>
      </c>
      <c r="C4037" s="9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f t="shared" si="362"/>
        <v>41933.882951388885</v>
      </c>
      <c r="K4037" s="14"/>
      <c r="L4037">
        <v>1411333887</v>
      </c>
      <c r="M4037" s="14">
        <f t="shared" si="363"/>
        <v>41903.882951388885</v>
      </c>
      <c r="N4037" s="10">
        <f t="shared" si="364"/>
        <v>2014</v>
      </c>
      <c r="O4037" t="b">
        <v>0</v>
      </c>
      <c r="P4037">
        <v>25</v>
      </c>
      <c r="Q4037" s="10">
        <f t="shared" si="361"/>
        <v>37</v>
      </c>
      <c r="R4037" s="10">
        <f t="shared" si="365"/>
        <v>147.4</v>
      </c>
      <c r="S4037" t="b">
        <v>0</v>
      </c>
      <c r="T4037" t="s">
        <v>8269</v>
      </c>
      <c r="U4037" s="12" t="s">
        <v>8310</v>
      </c>
      <c r="V4037" t="s">
        <v>8311</v>
      </c>
    </row>
    <row r="4038" spans="1:22" ht="45" x14ac:dyDescent="0.25">
      <c r="A4038">
        <v>4036</v>
      </c>
      <c r="B4038" s="3" t="s">
        <v>4032</v>
      </c>
      <c r="C4038" s="9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f t="shared" si="362"/>
        <v>41821.9375</v>
      </c>
      <c r="K4038" s="14"/>
      <c r="L4038">
        <v>1402784964</v>
      </c>
      <c r="M4038" s="14">
        <f t="shared" si="363"/>
        <v>41804.937083333331</v>
      </c>
      <c r="N4038" s="10">
        <f t="shared" si="364"/>
        <v>2014</v>
      </c>
      <c r="O4038" t="b">
        <v>0</v>
      </c>
      <c r="P4038">
        <v>17</v>
      </c>
      <c r="Q4038" s="10">
        <f t="shared" si="361"/>
        <v>47</v>
      </c>
      <c r="R4038" s="10">
        <f t="shared" si="365"/>
        <v>166.06</v>
      </c>
      <c r="S4038" t="b">
        <v>0</v>
      </c>
      <c r="T4038" t="s">
        <v>8269</v>
      </c>
      <c r="U4038" s="12" t="s">
        <v>8310</v>
      </c>
      <c r="V4038" t="s">
        <v>8311</v>
      </c>
    </row>
    <row r="4039" spans="1:22" ht="60" x14ac:dyDescent="0.25">
      <c r="A4039">
        <v>4037</v>
      </c>
      <c r="B4039" s="3" t="s">
        <v>4033</v>
      </c>
      <c r="C4039" s="9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f t="shared" si="362"/>
        <v>42514.600694444445</v>
      </c>
      <c r="K4039" s="14"/>
      <c r="L4039">
        <v>1462585315</v>
      </c>
      <c r="M4039" s="14">
        <f t="shared" si="363"/>
        <v>42497.070775462969</v>
      </c>
      <c r="N4039" s="10">
        <f t="shared" si="364"/>
        <v>2016</v>
      </c>
      <c r="O4039" t="b">
        <v>0</v>
      </c>
      <c r="P4039">
        <v>2</v>
      </c>
      <c r="Q4039" s="10">
        <f t="shared" si="361"/>
        <v>11</v>
      </c>
      <c r="R4039" s="10">
        <f t="shared" si="365"/>
        <v>40</v>
      </c>
      <c r="S4039" t="b">
        <v>0</v>
      </c>
      <c r="T4039" t="s">
        <v>8269</v>
      </c>
      <c r="U4039" s="12" t="s">
        <v>8310</v>
      </c>
      <c r="V4039" t="s">
        <v>8311</v>
      </c>
    </row>
    <row r="4040" spans="1:22" ht="45" x14ac:dyDescent="0.25">
      <c r="A4040">
        <v>4038</v>
      </c>
      <c r="B4040" s="3" t="s">
        <v>4034</v>
      </c>
      <c r="C4040" s="9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f t="shared" si="362"/>
        <v>41929.798726851855</v>
      </c>
      <c r="K4040" s="14"/>
      <c r="L4040">
        <v>1408389010</v>
      </c>
      <c r="M4040" s="14">
        <f t="shared" si="363"/>
        <v>41869.798726851855</v>
      </c>
      <c r="N4040" s="10">
        <f t="shared" si="364"/>
        <v>2014</v>
      </c>
      <c r="O4040" t="b">
        <v>0</v>
      </c>
      <c r="P4040">
        <v>4</v>
      </c>
      <c r="Q4040" s="10">
        <f t="shared" si="361"/>
        <v>12</v>
      </c>
      <c r="R4040" s="10">
        <f t="shared" si="365"/>
        <v>75.25</v>
      </c>
      <c r="S4040" t="b">
        <v>0</v>
      </c>
      <c r="T4040" t="s">
        <v>8269</v>
      </c>
      <c r="U4040" s="12" t="s">
        <v>8310</v>
      </c>
      <c r="V4040" t="s">
        <v>8311</v>
      </c>
    </row>
    <row r="4041" spans="1:22" ht="45" x14ac:dyDescent="0.25">
      <c r="A4041">
        <v>4039</v>
      </c>
      <c r="B4041" s="3" t="s">
        <v>4035</v>
      </c>
      <c r="C4041" s="9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f t="shared" si="362"/>
        <v>42339.249305555553</v>
      </c>
      <c r="K4041" s="14"/>
      <c r="L4041">
        <v>1446048367</v>
      </c>
      <c r="M4041" s="14">
        <f t="shared" si="363"/>
        <v>42305.670914351853</v>
      </c>
      <c r="N4041" s="10">
        <f t="shared" si="364"/>
        <v>2015</v>
      </c>
      <c r="O4041" t="b">
        <v>0</v>
      </c>
      <c r="P4041">
        <v>5</v>
      </c>
      <c r="Q4041" s="10">
        <f t="shared" si="361"/>
        <v>60</v>
      </c>
      <c r="R4041" s="10">
        <f t="shared" si="365"/>
        <v>60</v>
      </c>
      <c r="S4041" t="b">
        <v>0</v>
      </c>
      <c r="T4041" t="s">
        <v>8269</v>
      </c>
      <c r="U4041" s="12" t="s">
        <v>8310</v>
      </c>
      <c r="V4041" t="s">
        <v>8311</v>
      </c>
    </row>
    <row r="4042" spans="1:22" ht="45" x14ac:dyDescent="0.25">
      <c r="A4042">
        <v>4040</v>
      </c>
      <c r="B4042" s="3" t="s">
        <v>4036</v>
      </c>
      <c r="C4042" s="9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f t="shared" si="362"/>
        <v>42203.125</v>
      </c>
      <c r="K4042" s="14"/>
      <c r="L4042">
        <v>1432100004</v>
      </c>
      <c r="M4042" s="14">
        <f t="shared" si="363"/>
        <v>42144.231527777782</v>
      </c>
      <c r="N4042" s="10">
        <f t="shared" si="364"/>
        <v>2015</v>
      </c>
      <c r="O4042" t="b">
        <v>0</v>
      </c>
      <c r="P4042">
        <v>2</v>
      </c>
      <c r="Q4042" s="10">
        <f t="shared" si="361"/>
        <v>31</v>
      </c>
      <c r="R4042" s="10">
        <f t="shared" si="365"/>
        <v>1250</v>
      </c>
      <c r="S4042" t="b">
        <v>0</v>
      </c>
      <c r="T4042" t="s">
        <v>8269</v>
      </c>
      <c r="U4042" s="12" t="s">
        <v>8310</v>
      </c>
      <c r="V4042" t="s">
        <v>8311</v>
      </c>
    </row>
    <row r="4043" spans="1:22" ht="45" x14ac:dyDescent="0.25">
      <c r="A4043">
        <v>4041</v>
      </c>
      <c r="B4043" s="3" t="s">
        <v>4037</v>
      </c>
      <c r="C4043" s="9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f t="shared" si="362"/>
        <v>42619.474004629628</v>
      </c>
      <c r="K4043" s="14"/>
      <c r="L4043">
        <v>1467976954</v>
      </c>
      <c r="M4043" s="14">
        <f t="shared" si="363"/>
        <v>42559.474004629628</v>
      </c>
      <c r="N4043" s="10">
        <f t="shared" si="364"/>
        <v>2016</v>
      </c>
      <c r="O4043" t="b">
        <v>0</v>
      </c>
      <c r="P4043">
        <v>2</v>
      </c>
      <c r="Q4043" s="10">
        <f t="shared" si="361"/>
        <v>0</v>
      </c>
      <c r="R4043" s="10">
        <f t="shared" si="365"/>
        <v>10.5</v>
      </c>
      <c r="S4043" t="b">
        <v>0</v>
      </c>
      <c r="T4043" t="s">
        <v>8269</v>
      </c>
      <c r="U4043" s="12" t="s">
        <v>8310</v>
      </c>
      <c r="V4043" t="s">
        <v>8311</v>
      </c>
    </row>
    <row r="4044" spans="1:22" ht="60" x14ac:dyDescent="0.25">
      <c r="A4044">
        <v>4042</v>
      </c>
      <c r="B4044" s="3" t="s">
        <v>4038</v>
      </c>
      <c r="C4044" s="9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f t="shared" si="362"/>
        <v>42024.802777777775</v>
      </c>
      <c r="K4044" s="14"/>
      <c r="L4044">
        <v>1419213664</v>
      </c>
      <c r="M4044" s="14">
        <f t="shared" si="363"/>
        <v>41995.084074074075</v>
      </c>
      <c r="N4044" s="10">
        <f t="shared" si="364"/>
        <v>2014</v>
      </c>
      <c r="O4044" t="b">
        <v>0</v>
      </c>
      <c r="P4044">
        <v>3</v>
      </c>
      <c r="Q4044" s="10">
        <f t="shared" si="361"/>
        <v>0</v>
      </c>
      <c r="R4044" s="10">
        <f t="shared" si="365"/>
        <v>7</v>
      </c>
      <c r="S4044" t="b">
        <v>0</v>
      </c>
      <c r="T4044" t="s">
        <v>8269</v>
      </c>
      <c r="U4044" s="12" t="s">
        <v>8310</v>
      </c>
      <c r="V4044" t="s">
        <v>8311</v>
      </c>
    </row>
    <row r="4045" spans="1:22" ht="45" x14ac:dyDescent="0.25">
      <c r="A4045">
        <v>4043</v>
      </c>
      <c r="B4045" s="3" t="s">
        <v>4039</v>
      </c>
      <c r="C4045" s="9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f t="shared" si="362"/>
        <v>41963.957465277781</v>
      </c>
      <c r="K4045" s="14"/>
      <c r="L4045">
        <v>1415228325</v>
      </c>
      <c r="M4045" s="14">
        <f t="shared" si="363"/>
        <v>41948.957465277781</v>
      </c>
      <c r="N4045" s="10">
        <f t="shared" si="364"/>
        <v>2014</v>
      </c>
      <c r="O4045" t="b">
        <v>0</v>
      </c>
      <c r="P4045">
        <v>0</v>
      </c>
      <c r="Q4045" s="10">
        <f t="shared" si="361"/>
        <v>0</v>
      </c>
      <c r="R4045" s="10">
        <f t="shared" si="365"/>
        <v>0</v>
      </c>
      <c r="S4045" t="b">
        <v>0</v>
      </c>
      <c r="T4045" t="s">
        <v>8269</v>
      </c>
      <c r="U4045" s="12" t="s">
        <v>8310</v>
      </c>
      <c r="V4045" t="s">
        <v>8311</v>
      </c>
    </row>
    <row r="4046" spans="1:22" ht="60" x14ac:dyDescent="0.25">
      <c r="A4046">
        <v>4044</v>
      </c>
      <c r="B4046" s="3" t="s">
        <v>4040</v>
      </c>
      <c r="C4046" s="9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f t="shared" si="362"/>
        <v>42104.208333333328</v>
      </c>
      <c r="K4046" s="14"/>
      <c r="L4046">
        <v>1426050982</v>
      </c>
      <c r="M4046" s="14">
        <f t="shared" si="363"/>
        <v>42074.219699074078</v>
      </c>
      <c r="N4046" s="10">
        <f t="shared" si="364"/>
        <v>2015</v>
      </c>
      <c r="O4046" t="b">
        <v>0</v>
      </c>
      <c r="P4046">
        <v>4</v>
      </c>
      <c r="Q4046" s="10">
        <f t="shared" si="361"/>
        <v>38</v>
      </c>
      <c r="R4046" s="10">
        <f t="shared" si="365"/>
        <v>56.25</v>
      </c>
      <c r="S4046" t="b">
        <v>0</v>
      </c>
      <c r="T4046" t="s">
        <v>8269</v>
      </c>
      <c r="U4046" s="12" t="s">
        <v>8310</v>
      </c>
      <c r="V4046" t="s">
        <v>8311</v>
      </c>
    </row>
    <row r="4047" spans="1:22" ht="60" x14ac:dyDescent="0.25">
      <c r="A4047">
        <v>4045</v>
      </c>
      <c r="B4047" s="3" t="s">
        <v>4041</v>
      </c>
      <c r="C4047" s="9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f t="shared" si="362"/>
        <v>41872.201261574075</v>
      </c>
      <c r="K4047" s="14"/>
      <c r="L4047">
        <v>1406004589</v>
      </c>
      <c r="M4047" s="14">
        <f t="shared" si="363"/>
        <v>41842.201261574075</v>
      </c>
      <c r="N4047" s="10">
        <f t="shared" si="364"/>
        <v>2014</v>
      </c>
      <c r="O4047" t="b">
        <v>0</v>
      </c>
      <c r="P4047">
        <v>1</v>
      </c>
      <c r="Q4047" s="10">
        <f t="shared" si="361"/>
        <v>0</v>
      </c>
      <c r="R4047" s="10">
        <f t="shared" si="365"/>
        <v>1</v>
      </c>
      <c r="S4047" t="b">
        <v>0</v>
      </c>
      <c r="T4047" t="s">
        <v>8269</v>
      </c>
      <c r="U4047" s="12" t="s">
        <v>8310</v>
      </c>
      <c r="V4047" t="s">
        <v>8311</v>
      </c>
    </row>
    <row r="4048" spans="1:22" ht="60" x14ac:dyDescent="0.25">
      <c r="A4048">
        <v>4046</v>
      </c>
      <c r="B4048" s="3" t="s">
        <v>4042</v>
      </c>
      <c r="C4048" s="9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f t="shared" si="362"/>
        <v>41934.650578703702</v>
      </c>
      <c r="K4048" s="14"/>
      <c r="L4048">
        <v>1411400210</v>
      </c>
      <c r="M4048" s="14">
        <f t="shared" si="363"/>
        <v>41904.650578703702</v>
      </c>
      <c r="N4048" s="10">
        <f t="shared" si="364"/>
        <v>2014</v>
      </c>
      <c r="O4048" t="b">
        <v>0</v>
      </c>
      <c r="P4048">
        <v>12</v>
      </c>
      <c r="Q4048" s="10">
        <f t="shared" si="361"/>
        <v>8</v>
      </c>
      <c r="R4048" s="10">
        <f t="shared" si="365"/>
        <v>38.33</v>
      </c>
      <c r="S4048" t="b">
        <v>0</v>
      </c>
      <c r="T4048" t="s">
        <v>8269</v>
      </c>
      <c r="U4048" s="12" t="s">
        <v>8310</v>
      </c>
      <c r="V4048" t="s">
        <v>8311</v>
      </c>
    </row>
    <row r="4049" spans="1:22" ht="45" x14ac:dyDescent="0.25">
      <c r="A4049">
        <v>4047</v>
      </c>
      <c r="B4049" s="3" t="s">
        <v>4043</v>
      </c>
      <c r="C4049" s="9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f t="shared" si="362"/>
        <v>42015.041666666672</v>
      </c>
      <c r="K4049" s="14"/>
      <c r="L4049">
        <v>1418862743</v>
      </c>
      <c r="M4049" s="14">
        <f t="shared" si="363"/>
        <v>41991.022488425922</v>
      </c>
      <c r="N4049" s="10">
        <f t="shared" si="364"/>
        <v>2014</v>
      </c>
      <c r="O4049" t="b">
        <v>0</v>
      </c>
      <c r="P4049">
        <v>4</v>
      </c>
      <c r="Q4049" s="10">
        <f t="shared" si="361"/>
        <v>2</v>
      </c>
      <c r="R4049" s="10">
        <f t="shared" si="365"/>
        <v>27.5</v>
      </c>
      <c r="S4049" t="b">
        <v>0</v>
      </c>
      <c r="T4049" t="s">
        <v>8269</v>
      </c>
      <c r="U4049" s="12" t="s">
        <v>8310</v>
      </c>
      <c r="V4049" t="s">
        <v>8311</v>
      </c>
    </row>
    <row r="4050" spans="1:22" ht="60" x14ac:dyDescent="0.25">
      <c r="A4050">
        <v>4048</v>
      </c>
      <c r="B4050" s="3" t="s">
        <v>4044</v>
      </c>
      <c r="C4050" s="9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f t="shared" si="362"/>
        <v>42471.467442129629</v>
      </c>
      <c r="K4050" s="14"/>
      <c r="L4050">
        <v>1457352787</v>
      </c>
      <c r="M4050" s="14">
        <f t="shared" si="363"/>
        <v>42436.509108796294</v>
      </c>
      <c r="N4050" s="10">
        <f t="shared" si="364"/>
        <v>2016</v>
      </c>
      <c r="O4050" t="b">
        <v>0</v>
      </c>
      <c r="P4050">
        <v>91</v>
      </c>
      <c r="Q4050" s="10">
        <f t="shared" si="361"/>
        <v>18</v>
      </c>
      <c r="R4050" s="10">
        <f t="shared" si="365"/>
        <v>32.979999999999997</v>
      </c>
      <c r="S4050" t="b">
        <v>0</v>
      </c>
      <c r="T4050" t="s">
        <v>8269</v>
      </c>
      <c r="U4050" s="12" t="s">
        <v>8310</v>
      </c>
      <c r="V4050" t="s">
        <v>8311</v>
      </c>
    </row>
    <row r="4051" spans="1:22" ht="60" x14ac:dyDescent="0.25">
      <c r="A4051">
        <v>4049</v>
      </c>
      <c r="B4051" s="3" t="s">
        <v>4045</v>
      </c>
      <c r="C4051" s="9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f t="shared" si="362"/>
        <v>42199.958506944444</v>
      </c>
      <c r="K4051" s="14"/>
      <c r="L4051">
        <v>1434322815</v>
      </c>
      <c r="M4051" s="14">
        <f t="shared" si="363"/>
        <v>42169.958506944444</v>
      </c>
      <c r="N4051" s="10">
        <f t="shared" si="364"/>
        <v>2015</v>
      </c>
      <c r="O4051" t="b">
        <v>0</v>
      </c>
      <c r="P4051">
        <v>1</v>
      </c>
      <c r="Q4051" s="10">
        <f t="shared" si="361"/>
        <v>0</v>
      </c>
      <c r="R4051" s="10">
        <f t="shared" si="365"/>
        <v>16</v>
      </c>
      <c r="S4051" t="b">
        <v>0</v>
      </c>
      <c r="T4051" t="s">
        <v>8269</v>
      </c>
      <c r="U4051" s="12" t="s">
        <v>8310</v>
      </c>
      <c r="V4051" t="s">
        <v>8311</v>
      </c>
    </row>
    <row r="4052" spans="1:22" ht="60" x14ac:dyDescent="0.25">
      <c r="A4052">
        <v>4050</v>
      </c>
      <c r="B4052" s="3" t="s">
        <v>4046</v>
      </c>
      <c r="C4052" s="9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f t="shared" si="362"/>
        <v>41935.636469907404</v>
      </c>
      <c r="K4052" s="14"/>
      <c r="L4052">
        <v>1411485391</v>
      </c>
      <c r="M4052" s="14">
        <f t="shared" si="363"/>
        <v>41905.636469907404</v>
      </c>
      <c r="N4052" s="10">
        <f t="shared" si="364"/>
        <v>2014</v>
      </c>
      <c r="O4052" t="b">
        <v>0</v>
      </c>
      <c r="P4052">
        <v>1</v>
      </c>
      <c r="Q4052" s="10">
        <f t="shared" si="361"/>
        <v>0</v>
      </c>
      <c r="R4052" s="10">
        <f t="shared" si="365"/>
        <v>1</v>
      </c>
      <c r="S4052" t="b">
        <v>0</v>
      </c>
      <c r="T4052" t="s">
        <v>8269</v>
      </c>
      <c r="U4052" s="12" t="s">
        <v>8310</v>
      </c>
      <c r="V4052" t="s">
        <v>8311</v>
      </c>
    </row>
    <row r="4053" spans="1:22" ht="45" x14ac:dyDescent="0.25">
      <c r="A4053">
        <v>4051</v>
      </c>
      <c r="B4053" s="3" t="s">
        <v>4047</v>
      </c>
      <c r="C4053" s="9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f t="shared" si="362"/>
        <v>41768.286805555559</v>
      </c>
      <c r="K4053" s="14"/>
      <c r="L4053">
        <v>1399058797</v>
      </c>
      <c r="M4053" s="14">
        <f t="shared" si="363"/>
        <v>41761.810150462967</v>
      </c>
      <c r="N4053" s="10">
        <f t="shared" si="364"/>
        <v>2014</v>
      </c>
      <c r="O4053" t="b">
        <v>0</v>
      </c>
      <c r="P4053">
        <v>0</v>
      </c>
      <c r="Q4053" s="10">
        <f t="shared" si="361"/>
        <v>0</v>
      </c>
      <c r="R4053" s="10">
        <f t="shared" si="365"/>
        <v>0</v>
      </c>
      <c r="S4053" t="b">
        <v>0</v>
      </c>
      <c r="T4053" t="s">
        <v>8269</v>
      </c>
      <c r="U4053" s="12" t="s">
        <v>8310</v>
      </c>
      <c r="V4053" t="s">
        <v>8311</v>
      </c>
    </row>
    <row r="4054" spans="1:22" ht="60" x14ac:dyDescent="0.25">
      <c r="A4054">
        <v>4052</v>
      </c>
      <c r="B4054" s="3" t="s">
        <v>4048</v>
      </c>
      <c r="C4054" s="9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f t="shared" si="362"/>
        <v>41925.878657407404</v>
      </c>
      <c r="K4054" s="14"/>
      <c r="L4054">
        <v>1408050316</v>
      </c>
      <c r="M4054" s="14">
        <f t="shared" si="363"/>
        <v>41865.878657407404</v>
      </c>
      <c r="N4054" s="10">
        <f t="shared" si="364"/>
        <v>2014</v>
      </c>
      <c r="O4054" t="b">
        <v>0</v>
      </c>
      <c r="P4054">
        <v>13</v>
      </c>
      <c r="Q4054" s="10">
        <f t="shared" si="361"/>
        <v>38</v>
      </c>
      <c r="R4054" s="10">
        <f t="shared" si="365"/>
        <v>86.62</v>
      </c>
      <c r="S4054" t="b">
        <v>0</v>
      </c>
      <c r="T4054" t="s">
        <v>8269</v>
      </c>
      <c r="U4054" s="12" t="s">
        <v>8310</v>
      </c>
      <c r="V4054" t="s">
        <v>8311</v>
      </c>
    </row>
    <row r="4055" spans="1:22" ht="60" x14ac:dyDescent="0.25">
      <c r="A4055">
        <v>4053</v>
      </c>
      <c r="B4055" s="3" t="s">
        <v>4049</v>
      </c>
      <c r="C4055" s="9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f t="shared" si="362"/>
        <v>41958.833333333328</v>
      </c>
      <c r="K4055" s="14"/>
      <c r="L4055">
        <v>1413477228</v>
      </c>
      <c r="M4055" s="14">
        <f t="shared" si="363"/>
        <v>41928.690138888887</v>
      </c>
      <c r="N4055" s="10">
        <f t="shared" si="364"/>
        <v>2014</v>
      </c>
      <c r="O4055" t="b">
        <v>0</v>
      </c>
      <c r="P4055">
        <v>2</v>
      </c>
      <c r="Q4055" s="10">
        <f t="shared" si="361"/>
        <v>22</v>
      </c>
      <c r="R4055" s="10">
        <f t="shared" si="365"/>
        <v>55</v>
      </c>
      <c r="S4055" t="b">
        <v>0</v>
      </c>
      <c r="T4055" t="s">
        <v>8269</v>
      </c>
      <c r="U4055" s="12" t="s">
        <v>8310</v>
      </c>
      <c r="V4055" t="s">
        <v>8311</v>
      </c>
    </row>
    <row r="4056" spans="1:22" ht="45" x14ac:dyDescent="0.25">
      <c r="A4056">
        <v>4054</v>
      </c>
      <c r="B4056" s="3" t="s">
        <v>4050</v>
      </c>
      <c r="C4056" s="9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f t="shared" si="362"/>
        <v>42644.166666666672</v>
      </c>
      <c r="K4056" s="14"/>
      <c r="L4056">
        <v>1472674285</v>
      </c>
      <c r="M4056" s="14">
        <f t="shared" si="363"/>
        <v>42613.841261574074</v>
      </c>
      <c r="N4056" s="10">
        <f t="shared" si="364"/>
        <v>2016</v>
      </c>
      <c r="O4056" t="b">
        <v>0</v>
      </c>
      <c r="P4056">
        <v>0</v>
      </c>
      <c r="Q4056" s="10">
        <f t="shared" si="361"/>
        <v>0</v>
      </c>
      <c r="R4056" s="10">
        <f t="shared" si="365"/>
        <v>0</v>
      </c>
      <c r="S4056" t="b">
        <v>0</v>
      </c>
      <c r="T4056" t="s">
        <v>8269</v>
      </c>
      <c r="U4056" s="12" t="s">
        <v>8310</v>
      </c>
      <c r="V4056" t="s">
        <v>8311</v>
      </c>
    </row>
    <row r="4057" spans="1:22" ht="60" x14ac:dyDescent="0.25">
      <c r="A4057">
        <v>4055</v>
      </c>
      <c r="B4057" s="3" t="s">
        <v>4051</v>
      </c>
      <c r="C4057" s="9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f t="shared" si="362"/>
        <v>41809.648506944446</v>
      </c>
      <c r="K4057" s="14"/>
      <c r="L4057">
        <v>1400600031</v>
      </c>
      <c r="M4057" s="14">
        <f t="shared" si="363"/>
        <v>41779.648506944446</v>
      </c>
      <c r="N4057" s="10">
        <f t="shared" si="364"/>
        <v>2014</v>
      </c>
      <c r="O4057" t="b">
        <v>0</v>
      </c>
      <c r="P4057">
        <v>21</v>
      </c>
      <c r="Q4057" s="10">
        <f t="shared" si="361"/>
        <v>18</v>
      </c>
      <c r="R4057" s="10">
        <f t="shared" si="365"/>
        <v>41.95</v>
      </c>
      <c r="S4057" t="b">
        <v>0</v>
      </c>
      <c r="T4057" t="s">
        <v>8269</v>
      </c>
      <c r="U4057" s="12" t="s">
        <v>8310</v>
      </c>
      <c r="V4057" t="s">
        <v>8311</v>
      </c>
    </row>
    <row r="4058" spans="1:22" ht="60" x14ac:dyDescent="0.25">
      <c r="A4058">
        <v>4056</v>
      </c>
      <c r="B4058" s="3" t="s">
        <v>4052</v>
      </c>
      <c r="C4058" s="9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f t="shared" si="362"/>
        <v>42554.832638888889</v>
      </c>
      <c r="K4058" s="14"/>
      <c r="L4058">
        <v>1465856639</v>
      </c>
      <c r="M4058" s="14">
        <f t="shared" si="363"/>
        <v>42534.933321759265</v>
      </c>
      <c r="N4058" s="10">
        <f t="shared" si="364"/>
        <v>2016</v>
      </c>
      <c r="O4058" t="b">
        <v>0</v>
      </c>
      <c r="P4058">
        <v>9</v>
      </c>
      <c r="Q4058" s="10">
        <f t="shared" si="361"/>
        <v>53</v>
      </c>
      <c r="R4058" s="10">
        <f t="shared" si="365"/>
        <v>88.33</v>
      </c>
      <c r="S4058" t="b">
        <v>0</v>
      </c>
      <c r="T4058" t="s">
        <v>8269</v>
      </c>
      <c r="U4058" s="12" t="s">
        <v>8310</v>
      </c>
      <c r="V4058" t="s">
        <v>8311</v>
      </c>
    </row>
    <row r="4059" spans="1:22" ht="60" x14ac:dyDescent="0.25">
      <c r="A4059">
        <v>4057</v>
      </c>
      <c r="B4059" s="3" t="s">
        <v>4053</v>
      </c>
      <c r="C4059" s="9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f t="shared" si="362"/>
        <v>42333.958333333328</v>
      </c>
      <c r="K4059" s="14"/>
      <c r="L4059">
        <v>1446506080</v>
      </c>
      <c r="M4059" s="14">
        <f t="shared" si="363"/>
        <v>42310.968518518523</v>
      </c>
      <c r="N4059" s="10">
        <f t="shared" si="364"/>
        <v>2015</v>
      </c>
      <c r="O4059" t="b">
        <v>0</v>
      </c>
      <c r="P4059">
        <v>6</v>
      </c>
      <c r="Q4059" s="10">
        <f t="shared" si="361"/>
        <v>22</v>
      </c>
      <c r="R4059" s="10">
        <f t="shared" si="365"/>
        <v>129.16999999999999</v>
      </c>
      <c r="S4059" t="b">
        <v>0</v>
      </c>
      <c r="T4059" t="s">
        <v>8269</v>
      </c>
      <c r="U4059" s="12" t="s">
        <v>8310</v>
      </c>
      <c r="V4059" t="s">
        <v>8311</v>
      </c>
    </row>
    <row r="4060" spans="1:22" ht="45" x14ac:dyDescent="0.25">
      <c r="A4060">
        <v>4058</v>
      </c>
      <c r="B4060" s="3" t="s">
        <v>4054</v>
      </c>
      <c r="C4060" s="9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f t="shared" si="362"/>
        <v>42461.165972222225</v>
      </c>
      <c r="K4060" s="14"/>
      <c r="L4060">
        <v>1458178044</v>
      </c>
      <c r="M4060" s="14">
        <f t="shared" si="363"/>
        <v>42446.060694444444</v>
      </c>
      <c r="N4060" s="10">
        <f t="shared" si="364"/>
        <v>2016</v>
      </c>
      <c r="O4060" t="b">
        <v>0</v>
      </c>
      <c r="P4060">
        <v>4</v>
      </c>
      <c r="Q4060" s="10">
        <f t="shared" si="361"/>
        <v>3</v>
      </c>
      <c r="R4060" s="10">
        <f t="shared" si="365"/>
        <v>23.75</v>
      </c>
      <c r="S4060" t="b">
        <v>0</v>
      </c>
      <c r="T4060" t="s">
        <v>8269</v>
      </c>
      <c r="U4060" s="12" t="s">
        <v>8310</v>
      </c>
      <c r="V4060" t="s">
        <v>8311</v>
      </c>
    </row>
    <row r="4061" spans="1:22" ht="45" x14ac:dyDescent="0.25">
      <c r="A4061">
        <v>4059</v>
      </c>
      <c r="B4061" s="3" t="s">
        <v>4055</v>
      </c>
      <c r="C4061" s="9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f t="shared" si="362"/>
        <v>41898.125</v>
      </c>
      <c r="K4061" s="14"/>
      <c r="L4061">
        <v>1408116152</v>
      </c>
      <c r="M4061" s="14">
        <f t="shared" si="363"/>
        <v>41866.640648148146</v>
      </c>
      <c r="N4061" s="10">
        <f t="shared" si="364"/>
        <v>2014</v>
      </c>
      <c r="O4061" t="b">
        <v>0</v>
      </c>
      <c r="P4061">
        <v>7</v>
      </c>
      <c r="Q4061" s="10">
        <f t="shared" si="361"/>
        <v>3</v>
      </c>
      <c r="R4061" s="10">
        <f t="shared" si="365"/>
        <v>35.71</v>
      </c>
      <c r="S4061" t="b">
        <v>0</v>
      </c>
      <c r="T4061" t="s">
        <v>8269</v>
      </c>
      <c r="U4061" s="12" t="s">
        <v>8310</v>
      </c>
      <c r="V4061" t="s">
        <v>8311</v>
      </c>
    </row>
    <row r="4062" spans="1:22" ht="60" x14ac:dyDescent="0.25">
      <c r="A4062">
        <v>4060</v>
      </c>
      <c r="B4062" s="3" t="s">
        <v>4056</v>
      </c>
      <c r="C4062" s="9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f t="shared" si="362"/>
        <v>41813.666666666664</v>
      </c>
      <c r="K4062" s="14"/>
      <c r="L4062">
        <v>1400604056</v>
      </c>
      <c r="M4062" s="14">
        <f t="shared" si="363"/>
        <v>41779.695092592592</v>
      </c>
      <c r="N4062" s="10">
        <f t="shared" si="364"/>
        <v>2014</v>
      </c>
      <c r="O4062" t="b">
        <v>0</v>
      </c>
      <c r="P4062">
        <v>5</v>
      </c>
      <c r="Q4062" s="10">
        <f t="shared" si="361"/>
        <v>3</v>
      </c>
      <c r="R4062" s="10">
        <f t="shared" si="365"/>
        <v>57</v>
      </c>
      <c r="S4062" t="b">
        <v>0</v>
      </c>
      <c r="T4062" t="s">
        <v>8269</v>
      </c>
      <c r="U4062" s="12" t="s">
        <v>8310</v>
      </c>
      <c r="V4062" t="s">
        <v>8311</v>
      </c>
    </row>
    <row r="4063" spans="1:22" ht="45" x14ac:dyDescent="0.25">
      <c r="A4063">
        <v>4061</v>
      </c>
      <c r="B4063" s="3" t="s">
        <v>4057</v>
      </c>
      <c r="C4063" s="9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f t="shared" si="362"/>
        <v>42481.099803240737</v>
      </c>
      <c r="K4063" s="14"/>
      <c r="L4063">
        <v>1456025023</v>
      </c>
      <c r="M4063" s="14">
        <f t="shared" si="363"/>
        <v>42421.141469907408</v>
      </c>
      <c r="N4063" s="10">
        <f t="shared" si="364"/>
        <v>2016</v>
      </c>
      <c r="O4063" t="b">
        <v>0</v>
      </c>
      <c r="P4063">
        <v>0</v>
      </c>
      <c r="Q4063" s="10">
        <f t="shared" si="361"/>
        <v>0</v>
      </c>
      <c r="R4063" s="10">
        <f t="shared" si="365"/>
        <v>0</v>
      </c>
      <c r="S4063" t="b">
        <v>0</v>
      </c>
      <c r="T4063" t="s">
        <v>8269</v>
      </c>
      <c r="U4063" s="12" t="s">
        <v>8310</v>
      </c>
      <c r="V4063" t="s">
        <v>8311</v>
      </c>
    </row>
    <row r="4064" spans="1:22" ht="60" x14ac:dyDescent="0.25">
      <c r="A4064">
        <v>4062</v>
      </c>
      <c r="B4064" s="3" t="s">
        <v>4058</v>
      </c>
      <c r="C4064" s="9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f t="shared" si="362"/>
        <v>42553.739212962959</v>
      </c>
      <c r="K4064" s="14"/>
      <c r="L4064">
        <v>1464889468</v>
      </c>
      <c r="M4064" s="14">
        <f t="shared" si="363"/>
        <v>42523.739212962959</v>
      </c>
      <c r="N4064" s="10">
        <f t="shared" si="364"/>
        <v>2016</v>
      </c>
      <c r="O4064" t="b">
        <v>0</v>
      </c>
      <c r="P4064">
        <v>3</v>
      </c>
      <c r="Q4064" s="10">
        <f t="shared" si="361"/>
        <v>2</v>
      </c>
      <c r="R4064" s="10">
        <f t="shared" si="365"/>
        <v>163.33000000000001</v>
      </c>
      <c r="S4064" t="b">
        <v>0</v>
      </c>
      <c r="T4064" t="s">
        <v>8269</v>
      </c>
      <c r="U4064" s="12" t="s">
        <v>8310</v>
      </c>
      <c r="V4064" t="s">
        <v>8311</v>
      </c>
    </row>
    <row r="4065" spans="1:22" ht="60" x14ac:dyDescent="0.25">
      <c r="A4065">
        <v>4063</v>
      </c>
      <c r="B4065" s="3" t="s">
        <v>4059</v>
      </c>
      <c r="C4065" s="9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f t="shared" si="362"/>
        <v>41817.681527777779</v>
      </c>
      <c r="K4065" s="14"/>
      <c r="L4065">
        <v>1401294084</v>
      </c>
      <c r="M4065" s="14">
        <f t="shared" si="363"/>
        <v>41787.681527777779</v>
      </c>
      <c r="N4065" s="10">
        <f t="shared" si="364"/>
        <v>2014</v>
      </c>
      <c r="O4065" t="b">
        <v>0</v>
      </c>
      <c r="P4065">
        <v>9</v>
      </c>
      <c r="Q4065" s="10">
        <f t="shared" si="361"/>
        <v>1</v>
      </c>
      <c r="R4065" s="10">
        <f t="shared" si="365"/>
        <v>15</v>
      </c>
      <c r="S4065" t="b">
        <v>0</v>
      </c>
      <c r="T4065" t="s">
        <v>8269</v>
      </c>
      <c r="U4065" s="12" t="s">
        <v>8310</v>
      </c>
      <c r="V4065" t="s">
        <v>8311</v>
      </c>
    </row>
    <row r="4066" spans="1:22" ht="60" x14ac:dyDescent="0.25">
      <c r="A4066">
        <v>4064</v>
      </c>
      <c r="B4066" s="3" t="s">
        <v>4060</v>
      </c>
      <c r="C4066" s="9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f t="shared" si="362"/>
        <v>42123.588263888887</v>
      </c>
      <c r="K4066" s="14"/>
      <c r="L4066">
        <v>1427724426</v>
      </c>
      <c r="M4066" s="14">
        <f t="shared" si="363"/>
        <v>42093.588263888887</v>
      </c>
      <c r="N4066" s="10">
        <f t="shared" si="364"/>
        <v>2015</v>
      </c>
      <c r="O4066" t="b">
        <v>0</v>
      </c>
      <c r="P4066">
        <v>6</v>
      </c>
      <c r="Q4066" s="10">
        <f t="shared" si="361"/>
        <v>19</v>
      </c>
      <c r="R4066" s="10">
        <f t="shared" si="365"/>
        <v>64.17</v>
      </c>
      <c r="S4066" t="b">
        <v>0</v>
      </c>
      <c r="T4066" t="s">
        <v>8269</v>
      </c>
      <c r="U4066" s="12" t="s">
        <v>8310</v>
      </c>
      <c r="V4066" t="s">
        <v>8311</v>
      </c>
    </row>
    <row r="4067" spans="1:22" ht="45" x14ac:dyDescent="0.25">
      <c r="A4067">
        <v>4065</v>
      </c>
      <c r="B4067" s="3" t="s">
        <v>4061</v>
      </c>
      <c r="C4067" s="9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f t="shared" si="362"/>
        <v>41863.951516203706</v>
      </c>
      <c r="K4067" s="14"/>
      <c r="L4067">
        <v>1405291811</v>
      </c>
      <c r="M4067" s="14">
        <f t="shared" si="363"/>
        <v>41833.951516203706</v>
      </c>
      <c r="N4067" s="10">
        <f t="shared" si="364"/>
        <v>2014</v>
      </c>
      <c r="O4067" t="b">
        <v>0</v>
      </c>
      <c r="P4067">
        <v>4</v>
      </c>
      <c r="Q4067" s="10">
        <f t="shared" si="361"/>
        <v>1</v>
      </c>
      <c r="R4067" s="10">
        <f t="shared" si="365"/>
        <v>6.75</v>
      </c>
      <c r="S4067" t="b">
        <v>0</v>
      </c>
      <c r="T4067" t="s">
        <v>8269</v>
      </c>
      <c r="U4067" s="12" t="s">
        <v>8310</v>
      </c>
      <c r="V4067" t="s">
        <v>8311</v>
      </c>
    </row>
    <row r="4068" spans="1:22" ht="60" x14ac:dyDescent="0.25">
      <c r="A4068">
        <v>4066</v>
      </c>
      <c r="B4068" s="3" t="s">
        <v>4062</v>
      </c>
      <c r="C4068" s="9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f t="shared" si="362"/>
        <v>42509.039212962962</v>
      </c>
      <c r="K4068" s="14"/>
      <c r="L4068">
        <v>1461027388</v>
      </c>
      <c r="M4068" s="14">
        <f t="shared" si="363"/>
        <v>42479.039212962962</v>
      </c>
      <c r="N4068" s="10">
        <f t="shared" si="364"/>
        <v>2016</v>
      </c>
      <c r="O4068" t="b">
        <v>0</v>
      </c>
      <c r="P4068">
        <v>1</v>
      </c>
      <c r="Q4068" s="10">
        <f t="shared" si="361"/>
        <v>0</v>
      </c>
      <c r="R4068" s="10">
        <f t="shared" si="365"/>
        <v>25</v>
      </c>
      <c r="S4068" t="b">
        <v>0</v>
      </c>
      <c r="T4068" t="s">
        <v>8269</v>
      </c>
      <c r="U4068" s="12" t="s">
        <v>8310</v>
      </c>
      <c r="V4068" t="s">
        <v>8311</v>
      </c>
    </row>
    <row r="4069" spans="1:22" ht="60" x14ac:dyDescent="0.25">
      <c r="A4069">
        <v>4067</v>
      </c>
      <c r="B4069" s="3" t="s">
        <v>4063</v>
      </c>
      <c r="C4069" s="9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f t="shared" si="362"/>
        <v>42275.117476851854</v>
      </c>
      <c r="K4069" s="14"/>
      <c r="L4069">
        <v>1439952550</v>
      </c>
      <c r="M4069" s="14">
        <f t="shared" si="363"/>
        <v>42235.117476851854</v>
      </c>
      <c r="N4069" s="10">
        <f t="shared" si="364"/>
        <v>2015</v>
      </c>
      <c r="O4069" t="b">
        <v>0</v>
      </c>
      <c r="P4069">
        <v>17</v>
      </c>
      <c r="Q4069" s="10">
        <f t="shared" si="361"/>
        <v>61</v>
      </c>
      <c r="R4069" s="10">
        <f t="shared" si="365"/>
        <v>179.12</v>
      </c>
      <c r="S4069" t="b">
        <v>0</v>
      </c>
      <c r="T4069" t="s">
        <v>8269</v>
      </c>
      <c r="U4069" s="12" t="s">
        <v>8310</v>
      </c>
      <c r="V4069" t="s">
        <v>8311</v>
      </c>
    </row>
    <row r="4070" spans="1:22" ht="45" x14ac:dyDescent="0.25">
      <c r="A4070">
        <v>4068</v>
      </c>
      <c r="B4070" s="3" t="s">
        <v>4064</v>
      </c>
      <c r="C4070" s="9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f t="shared" si="362"/>
        <v>42748.961805555555</v>
      </c>
      <c r="K4070" s="14"/>
      <c r="L4070">
        <v>1481756855</v>
      </c>
      <c r="M4070" s="14">
        <f t="shared" si="363"/>
        <v>42718.963599537034</v>
      </c>
      <c r="N4070" s="10">
        <f t="shared" si="364"/>
        <v>2016</v>
      </c>
      <c r="O4070" t="b">
        <v>0</v>
      </c>
      <c r="P4070">
        <v>1</v>
      </c>
      <c r="Q4070" s="10">
        <f t="shared" si="361"/>
        <v>1</v>
      </c>
      <c r="R4070" s="10">
        <f t="shared" si="365"/>
        <v>34.950000000000003</v>
      </c>
      <c r="S4070" t="b">
        <v>0</v>
      </c>
      <c r="T4070" t="s">
        <v>8269</v>
      </c>
      <c r="U4070" s="12" t="s">
        <v>8310</v>
      </c>
      <c r="V4070" t="s">
        <v>8311</v>
      </c>
    </row>
    <row r="4071" spans="1:22" ht="45" x14ac:dyDescent="0.25">
      <c r="A4071">
        <v>4069</v>
      </c>
      <c r="B4071" s="3" t="s">
        <v>4065</v>
      </c>
      <c r="C4071" s="9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f t="shared" si="362"/>
        <v>42063.5</v>
      </c>
      <c r="K4071" s="14"/>
      <c r="L4071">
        <v>1421596356</v>
      </c>
      <c r="M4071" s="14">
        <f t="shared" si="363"/>
        <v>42022.661527777775</v>
      </c>
      <c r="N4071" s="10">
        <f t="shared" si="364"/>
        <v>2015</v>
      </c>
      <c r="O4071" t="b">
        <v>0</v>
      </c>
      <c r="P4071">
        <v>13</v>
      </c>
      <c r="Q4071" s="10">
        <f t="shared" si="361"/>
        <v>34</v>
      </c>
      <c r="R4071" s="10">
        <f t="shared" si="365"/>
        <v>33.08</v>
      </c>
      <c r="S4071" t="b">
        <v>0</v>
      </c>
      <c r="T4071" t="s">
        <v>8269</v>
      </c>
      <c r="U4071" s="12" t="s">
        <v>8310</v>
      </c>
      <c r="V4071" t="s">
        <v>8311</v>
      </c>
    </row>
    <row r="4072" spans="1:22" ht="45" x14ac:dyDescent="0.25">
      <c r="A4072">
        <v>4070</v>
      </c>
      <c r="B4072" s="3" t="s">
        <v>4066</v>
      </c>
      <c r="C4072" s="9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f t="shared" si="362"/>
        <v>42064.125</v>
      </c>
      <c r="K4072" s="14"/>
      <c r="L4072">
        <v>1422374420</v>
      </c>
      <c r="M4072" s="14">
        <f t="shared" si="363"/>
        <v>42031.666898148149</v>
      </c>
      <c r="N4072" s="10">
        <f t="shared" si="364"/>
        <v>2015</v>
      </c>
      <c r="O4072" t="b">
        <v>0</v>
      </c>
      <c r="P4072">
        <v>6</v>
      </c>
      <c r="Q4072" s="10">
        <f t="shared" si="361"/>
        <v>17</v>
      </c>
      <c r="R4072" s="10">
        <f t="shared" si="365"/>
        <v>27.5</v>
      </c>
      <c r="S4072" t="b">
        <v>0</v>
      </c>
      <c r="T4072" t="s">
        <v>8269</v>
      </c>
      <c r="U4072" s="12" t="s">
        <v>8310</v>
      </c>
      <c r="V4072" t="s">
        <v>8311</v>
      </c>
    </row>
    <row r="4073" spans="1:22" ht="60" x14ac:dyDescent="0.25">
      <c r="A4073">
        <v>4071</v>
      </c>
      <c r="B4073" s="3" t="s">
        <v>4067</v>
      </c>
      <c r="C4073" s="9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f t="shared" si="362"/>
        <v>42730.804756944446</v>
      </c>
      <c r="K4073" s="14"/>
      <c r="L4073">
        <v>1480187931</v>
      </c>
      <c r="M4073" s="14">
        <f t="shared" si="363"/>
        <v>42700.804756944446</v>
      </c>
      <c r="N4073" s="10">
        <f t="shared" si="364"/>
        <v>2016</v>
      </c>
      <c r="O4073" t="b">
        <v>0</v>
      </c>
      <c r="P4073">
        <v>0</v>
      </c>
      <c r="Q4073" s="10">
        <f t="shared" si="361"/>
        <v>0</v>
      </c>
      <c r="R4073" s="10">
        <f t="shared" si="365"/>
        <v>0</v>
      </c>
      <c r="S4073" t="b">
        <v>0</v>
      </c>
      <c r="T4073" t="s">
        <v>8269</v>
      </c>
      <c r="U4073" s="12" t="s">
        <v>8310</v>
      </c>
      <c r="V4073" t="s">
        <v>8311</v>
      </c>
    </row>
    <row r="4074" spans="1:22" ht="60" x14ac:dyDescent="0.25">
      <c r="A4074">
        <v>4072</v>
      </c>
      <c r="B4074" s="3" t="s">
        <v>4068</v>
      </c>
      <c r="C4074" s="9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f t="shared" si="362"/>
        <v>41872.77443287037</v>
      </c>
      <c r="K4074" s="14"/>
      <c r="L4074">
        <v>1403462111</v>
      </c>
      <c r="M4074" s="14">
        <f t="shared" si="363"/>
        <v>41812.77443287037</v>
      </c>
      <c r="N4074" s="10">
        <f t="shared" si="364"/>
        <v>2014</v>
      </c>
      <c r="O4074" t="b">
        <v>0</v>
      </c>
      <c r="P4074">
        <v>2</v>
      </c>
      <c r="Q4074" s="10">
        <f t="shared" si="361"/>
        <v>0</v>
      </c>
      <c r="R4074" s="10">
        <f t="shared" si="365"/>
        <v>2</v>
      </c>
      <c r="S4074" t="b">
        <v>0</v>
      </c>
      <c r="T4074" t="s">
        <v>8269</v>
      </c>
      <c r="U4074" s="12" t="s">
        <v>8310</v>
      </c>
      <c r="V4074" t="s">
        <v>8311</v>
      </c>
    </row>
    <row r="4075" spans="1:22" ht="45" x14ac:dyDescent="0.25">
      <c r="A4075">
        <v>4073</v>
      </c>
      <c r="B4075" s="3" t="s">
        <v>4069</v>
      </c>
      <c r="C4075" s="9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f t="shared" si="362"/>
        <v>42133.166666666672</v>
      </c>
      <c r="K4075" s="14"/>
      <c r="L4075">
        <v>1426407426</v>
      </c>
      <c r="M4075" s="14">
        <f t="shared" si="363"/>
        <v>42078.34520833334</v>
      </c>
      <c r="N4075" s="10">
        <f t="shared" si="364"/>
        <v>2015</v>
      </c>
      <c r="O4075" t="b">
        <v>0</v>
      </c>
      <c r="P4075">
        <v>2</v>
      </c>
      <c r="Q4075" s="10">
        <f t="shared" si="361"/>
        <v>1</v>
      </c>
      <c r="R4075" s="10">
        <f t="shared" si="365"/>
        <v>18.5</v>
      </c>
      <c r="S4075" t="b">
        <v>0</v>
      </c>
      <c r="T4075" t="s">
        <v>8269</v>
      </c>
      <c r="U4075" s="12" t="s">
        <v>8310</v>
      </c>
      <c r="V4075" t="s">
        <v>8311</v>
      </c>
    </row>
    <row r="4076" spans="1:22" ht="60" x14ac:dyDescent="0.25">
      <c r="A4076">
        <v>4074</v>
      </c>
      <c r="B4076" s="3" t="s">
        <v>4070</v>
      </c>
      <c r="C4076" s="9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f t="shared" si="362"/>
        <v>42313.594618055555</v>
      </c>
      <c r="K4076" s="14"/>
      <c r="L4076">
        <v>1444137375</v>
      </c>
      <c r="M4076" s="14">
        <f t="shared" si="363"/>
        <v>42283.552951388891</v>
      </c>
      <c r="N4076" s="10">
        <f t="shared" si="364"/>
        <v>2015</v>
      </c>
      <c r="O4076" t="b">
        <v>0</v>
      </c>
      <c r="P4076">
        <v>21</v>
      </c>
      <c r="Q4076" s="10">
        <f t="shared" si="361"/>
        <v>27</v>
      </c>
      <c r="R4076" s="10">
        <f t="shared" si="365"/>
        <v>35</v>
      </c>
      <c r="S4076" t="b">
        <v>0</v>
      </c>
      <c r="T4076" t="s">
        <v>8269</v>
      </c>
      <c r="U4076" s="12" t="s">
        <v>8310</v>
      </c>
      <c r="V4076" t="s">
        <v>8311</v>
      </c>
    </row>
    <row r="4077" spans="1:22" ht="60" x14ac:dyDescent="0.25">
      <c r="A4077">
        <v>4075</v>
      </c>
      <c r="B4077" s="3" t="s">
        <v>4071</v>
      </c>
      <c r="C4077" s="9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f t="shared" si="362"/>
        <v>41820.727777777778</v>
      </c>
      <c r="K4077" s="14"/>
      <c r="L4077">
        <v>1400547969</v>
      </c>
      <c r="M4077" s="14">
        <f t="shared" si="363"/>
        <v>41779.045937499999</v>
      </c>
      <c r="N4077" s="10">
        <f t="shared" si="364"/>
        <v>2014</v>
      </c>
      <c r="O4077" t="b">
        <v>0</v>
      </c>
      <c r="P4077">
        <v>13</v>
      </c>
      <c r="Q4077" s="10">
        <f t="shared" si="361"/>
        <v>29</v>
      </c>
      <c r="R4077" s="10">
        <f t="shared" si="365"/>
        <v>44.31</v>
      </c>
      <c r="S4077" t="b">
        <v>0</v>
      </c>
      <c r="T4077" t="s">
        <v>8269</v>
      </c>
      <c r="U4077" s="12" t="s">
        <v>8310</v>
      </c>
      <c r="V4077" t="s">
        <v>8311</v>
      </c>
    </row>
    <row r="4078" spans="1:22" ht="45" x14ac:dyDescent="0.25">
      <c r="A4078">
        <v>4076</v>
      </c>
      <c r="B4078" s="3" t="s">
        <v>4072</v>
      </c>
      <c r="C4078" s="9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f t="shared" si="362"/>
        <v>41933.82708333333</v>
      </c>
      <c r="K4078" s="14"/>
      <c r="L4078">
        <v>1411499149</v>
      </c>
      <c r="M4078" s="14">
        <f t="shared" si="363"/>
        <v>41905.795706018522</v>
      </c>
      <c r="N4078" s="10">
        <f t="shared" si="364"/>
        <v>2014</v>
      </c>
      <c r="O4078" t="b">
        <v>0</v>
      </c>
      <c r="P4078">
        <v>0</v>
      </c>
      <c r="Q4078" s="10">
        <f t="shared" si="361"/>
        <v>0</v>
      </c>
      <c r="R4078" s="10">
        <f t="shared" si="365"/>
        <v>0</v>
      </c>
      <c r="S4078" t="b">
        <v>0</v>
      </c>
      <c r="T4078" t="s">
        <v>8269</v>
      </c>
      <c r="U4078" s="12" t="s">
        <v>8310</v>
      </c>
      <c r="V4078" t="s">
        <v>8311</v>
      </c>
    </row>
    <row r="4079" spans="1:22" ht="60" x14ac:dyDescent="0.25">
      <c r="A4079">
        <v>4077</v>
      </c>
      <c r="B4079" s="3" t="s">
        <v>4073</v>
      </c>
      <c r="C4079" s="9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f t="shared" si="362"/>
        <v>42725.7105787037</v>
      </c>
      <c r="K4079" s="14"/>
      <c r="L4079">
        <v>1479747794</v>
      </c>
      <c r="M4079" s="14">
        <f t="shared" si="363"/>
        <v>42695.7105787037</v>
      </c>
      <c r="N4079" s="10">
        <f t="shared" si="364"/>
        <v>2016</v>
      </c>
      <c r="O4079" t="b">
        <v>0</v>
      </c>
      <c r="P4079">
        <v>6</v>
      </c>
      <c r="Q4079" s="10">
        <f t="shared" si="361"/>
        <v>9</v>
      </c>
      <c r="R4079" s="10">
        <f t="shared" si="365"/>
        <v>222.5</v>
      </c>
      <c r="S4079" t="b">
        <v>0</v>
      </c>
      <c r="T4079" t="s">
        <v>8269</v>
      </c>
      <c r="U4079" s="12" t="s">
        <v>8310</v>
      </c>
      <c r="V4079" t="s">
        <v>8311</v>
      </c>
    </row>
    <row r="4080" spans="1:22" ht="60" x14ac:dyDescent="0.25">
      <c r="A4080">
        <v>4078</v>
      </c>
      <c r="B4080" s="3" t="s">
        <v>4074</v>
      </c>
      <c r="C4080" s="9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f t="shared" si="362"/>
        <v>42762.787523148145</v>
      </c>
      <c r="K4080" s="14"/>
      <c r="L4080">
        <v>1482951242</v>
      </c>
      <c r="M4080" s="14">
        <f t="shared" si="363"/>
        <v>42732.787523148145</v>
      </c>
      <c r="N4080" s="10">
        <f t="shared" si="364"/>
        <v>2016</v>
      </c>
      <c r="O4080" t="b">
        <v>0</v>
      </c>
      <c r="P4080">
        <v>0</v>
      </c>
      <c r="Q4080" s="10">
        <f t="shared" si="361"/>
        <v>0</v>
      </c>
      <c r="R4080" s="10">
        <f t="shared" si="365"/>
        <v>0</v>
      </c>
      <c r="S4080" t="b">
        <v>0</v>
      </c>
      <c r="T4080" t="s">
        <v>8269</v>
      </c>
      <c r="U4080" s="12" t="s">
        <v>8310</v>
      </c>
      <c r="V4080" t="s">
        <v>8311</v>
      </c>
    </row>
    <row r="4081" spans="1:22" ht="60" x14ac:dyDescent="0.25">
      <c r="A4081">
        <v>4079</v>
      </c>
      <c r="B4081" s="3" t="s">
        <v>4075</v>
      </c>
      <c r="C4081" s="9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f t="shared" si="362"/>
        <v>42540.938900462963</v>
      </c>
      <c r="K4081" s="14"/>
      <c r="L4081">
        <v>1463783521</v>
      </c>
      <c r="M4081" s="14">
        <f t="shared" si="363"/>
        <v>42510.938900462963</v>
      </c>
      <c r="N4081" s="10">
        <f t="shared" si="364"/>
        <v>2016</v>
      </c>
      <c r="O4081" t="b">
        <v>0</v>
      </c>
      <c r="P4081">
        <v>1</v>
      </c>
      <c r="Q4081" s="10">
        <f t="shared" si="361"/>
        <v>0</v>
      </c>
      <c r="R4081" s="10">
        <f t="shared" si="365"/>
        <v>5</v>
      </c>
      <c r="S4081" t="b">
        <v>0</v>
      </c>
      <c r="T4081" t="s">
        <v>8269</v>
      </c>
      <c r="U4081" s="12" t="s">
        <v>8310</v>
      </c>
      <c r="V4081" t="s">
        <v>8311</v>
      </c>
    </row>
    <row r="4082" spans="1:22" ht="60" x14ac:dyDescent="0.25">
      <c r="A4082">
        <v>4080</v>
      </c>
      <c r="B4082" s="3" t="s">
        <v>4076</v>
      </c>
      <c r="C4082" s="9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f t="shared" si="362"/>
        <v>42535.787500000006</v>
      </c>
      <c r="K4082" s="14"/>
      <c r="L4082">
        <v>1463849116</v>
      </c>
      <c r="M4082" s="14">
        <f t="shared" si="363"/>
        <v>42511.698101851856</v>
      </c>
      <c r="N4082" s="10">
        <f t="shared" si="364"/>
        <v>2016</v>
      </c>
      <c r="O4082" t="b">
        <v>0</v>
      </c>
      <c r="P4082">
        <v>0</v>
      </c>
      <c r="Q4082" s="10">
        <f t="shared" si="361"/>
        <v>0</v>
      </c>
      <c r="R4082" s="10">
        <f t="shared" si="365"/>
        <v>0</v>
      </c>
      <c r="S4082" t="b">
        <v>0</v>
      </c>
      <c r="T4082" t="s">
        <v>8269</v>
      </c>
      <c r="U4082" s="12" t="s">
        <v>8310</v>
      </c>
      <c r="V4082" t="s">
        <v>8311</v>
      </c>
    </row>
    <row r="4083" spans="1:22" ht="45" x14ac:dyDescent="0.25">
      <c r="A4083">
        <v>4081</v>
      </c>
      <c r="B4083" s="3" t="s">
        <v>4077</v>
      </c>
      <c r="C4083" s="9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f t="shared" si="362"/>
        <v>42071.539641203708</v>
      </c>
      <c r="K4083" s="14"/>
      <c r="L4083">
        <v>1423231025</v>
      </c>
      <c r="M4083" s="14">
        <f t="shared" si="363"/>
        <v>42041.581307870365</v>
      </c>
      <c r="N4083" s="10">
        <f t="shared" si="364"/>
        <v>2015</v>
      </c>
      <c r="O4083" t="b">
        <v>0</v>
      </c>
      <c r="P4083">
        <v>12</v>
      </c>
      <c r="Q4083" s="10">
        <f t="shared" si="361"/>
        <v>16</v>
      </c>
      <c r="R4083" s="10">
        <f t="shared" si="365"/>
        <v>29.17</v>
      </c>
      <c r="S4083" t="b">
        <v>0</v>
      </c>
      <c r="T4083" t="s">
        <v>8269</v>
      </c>
      <c r="U4083" s="12" t="s">
        <v>8310</v>
      </c>
      <c r="V4083" t="s">
        <v>8311</v>
      </c>
    </row>
    <row r="4084" spans="1:22" ht="60" x14ac:dyDescent="0.25">
      <c r="A4084">
        <v>4082</v>
      </c>
      <c r="B4084" s="3" t="s">
        <v>4078</v>
      </c>
      <c r="C4084" s="9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f t="shared" si="362"/>
        <v>42322.958333333328</v>
      </c>
      <c r="K4084" s="14"/>
      <c r="L4084">
        <v>1446179553</v>
      </c>
      <c r="M4084" s="14">
        <f t="shared" si="363"/>
        <v>42307.189270833333</v>
      </c>
      <c r="N4084" s="10">
        <f t="shared" si="364"/>
        <v>2015</v>
      </c>
      <c r="O4084" t="b">
        <v>0</v>
      </c>
      <c r="P4084">
        <v>2</v>
      </c>
      <c r="Q4084" s="10">
        <f t="shared" si="361"/>
        <v>2</v>
      </c>
      <c r="R4084" s="10">
        <f t="shared" si="365"/>
        <v>1.5</v>
      </c>
      <c r="S4084" t="b">
        <v>0</v>
      </c>
      <c r="T4084" t="s">
        <v>8269</v>
      </c>
      <c r="U4084" s="12" t="s">
        <v>8310</v>
      </c>
      <c r="V4084" t="s">
        <v>8311</v>
      </c>
    </row>
    <row r="4085" spans="1:22" ht="60" x14ac:dyDescent="0.25">
      <c r="A4085">
        <v>4083</v>
      </c>
      <c r="B4085" s="3" t="s">
        <v>4079</v>
      </c>
      <c r="C4085" s="9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f t="shared" si="362"/>
        <v>42383.761759259258</v>
      </c>
      <c r="K4085" s="14"/>
      <c r="L4085">
        <v>1450203416</v>
      </c>
      <c r="M4085" s="14">
        <f t="shared" si="363"/>
        <v>42353.761759259258</v>
      </c>
      <c r="N4085" s="10">
        <f t="shared" si="364"/>
        <v>2015</v>
      </c>
      <c r="O4085" t="b">
        <v>0</v>
      </c>
      <c r="P4085">
        <v>6</v>
      </c>
      <c r="Q4085" s="10">
        <f t="shared" si="361"/>
        <v>22</v>
      </c>
      <c r="R4085" s="10">
        <f t="shared" si="365"/>
        <v>126.5</v>
      </c>
      <c r="S4085" t="b">
        <v>0</v>
      </c>
      <c r="T4085" t="s">
        <v>8269</v>
      </c>
      <c r="U4085" s="12" t="s">
        <v>8310</v>
      </c>
      <c r="V4085" t="s">
        <v>8311</v>
      </c>
    </row>
    <row r="4086" spans="1:22" ht="60" x14ac:dyDescent="0.25">
      <c r="A4086">
        <v>4084</v>
      </c>
      <c r="B4086" s="3" t="s">
        <v>4080</v>
      </c>
      <c r="C4086" s="9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f t="shared" si="362"/>
        <v>42652.436412037037</v>
      </c>
      <c r="K4086" s="14"/>
      <c r="L4086">
        <v>1473416906</v>
      </c>
      <c r="M4086" s="14">
        <f t="shared" si="363"/>
        <v>42622.436412037037</v>
      </c>
      <c r="N4086" s="10">
        <f t="shared" si="364"/>
        <v>2016</v>
      </c>
      <c r="O4086" t="b">
        <v>0</v>
      </c>
      <c r="P4086">
        <v>1</v>
      </c>
      <c r="Q4086" s="10">
        <f t="shared" si="361"/>
        <v>0</v>
      </c>
      <c r="R4086" s="10">
        <f t="shared" si="365"/>
        <v>10</v>
      </c>
      <c r="S4086" t="b">
        <v>0</v>
      </c>
      <c r="T4086" t="s">
        <v>8269</v>
      </c>
      <c r="U4086" s="12" t="s">
        <v>8310</v>
      </c>
      <c r="V4086" t="s">
        <v>8311</v>
      </c>
    </row>
    <row r="4087" spans="1:22" ht="60" x14ac:dyDescent="0.25">
      <c r="A4087">
        <v>4085</v>
      </c>
      <c r="B4087" s="3" t="s">
        <v>4081</v>
      </c>
      <c r="C4087" s="9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f t="shared" si="362"/>
        <v>42087.165972222225</v>
      </c>
      <c r="K4087" s="14"/>
      <c r="L4087">
        <v>1424701775</v>
      </c>
      <c r="M4087" s="14">
        <f t="shared" si="363"/>
        <v>42058.603877314818</v>
      </c>
      <c r="N4087" s="10">
        <f t="shared" si="364"/>
        <v>2015</v>
      </c>
      <c r="O4087" t="b">
        <v>0</v>
      </c>
      <c r="P4087">
        <v>1</v>
      </c>
      <c r="Q4087" s="10">
        <f t="shared" si="361"/>
        <v>0</v>
      </c>
      <c r="R4087" s="10">
        <f t="shared" si="365"/>
        <v>10</v>
      </c>
      <c r="S4087" t="b">
        <v>0</v>
      </c>
      <c r="T4087" t="s">
        <v>8269</v>
      </c>
      <c r="U4087" s="12" t="s">
        <v>8310</v>
      </c>
      <c r="V4087" t="s">
        <v>8311</v>
      </c>
    </row>
    <row r="4088" spans="1:22" ht="60" x14ac:dyDescent="0.25">
      <c r="A4088">
        <v>4086</v>
      </c>
      <c r="B4088" s="3" t="s">
        <v>4082</v>
      </c>
      <c r="C4088" s="9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f t="shared" si="362"/>
        <v>42329.166666666672</v>
      </c>
      <c r="K4088" s="14"/>
      <c r="L4088">
        <v>1445985299</v>
      </c>
      <c r="M4088" s="14">
        <f t="shared" si="363"/>
        <v>42304.940960648149</v>
      </c>
      <c r="N4088" s="10">
        <f t="shared" si="364"/>
        <v>2015</v>
      </c>
      <c r="O4088" t="b">
        <v>0</v>
      </c>
      <c r="P4088">
        <v>5</v>
      </c>
      <c r="Q4088" s="10">
        <f t="shared" si="361"/>
        <v>5</v>
      </c>
      <c r="R4088" s="10">
        <f t="shared" si="365"/>
        <v>9.4</v>
      </c>
      <c r="S4088" t="b">
        <v>0</v>
      </c>
      <c r="T4088" t="s">
        <v>8269</v>
      </c>
      <c r="U4088" s="12" t="s">
        <v>8310</v>
      </c>
      <c r="V4088" t="s">
        <v>8311</v>
      </c>
    </row>
    <row r="4089" spans="1:22" x14ac:dyDescent="0.25">
      <c r="A4089">
        <v>4087</v>
      </c>
      <c r="B4089" s="3" t="s">
        <v>4083</v>
      </c>
      <c r="C4089" s="9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f t="shared" si="362"/>
        <v>42568.742893518516</v>
      </c>
      <c r="K4089" s="14"/>
      <c r="L4089">
        <v>1466185786</v>
      </c>
      <c r="M4089" s="14">
        <f t="shared" si="363"/>
        <v>42538.742893518516</v>
      </c>
      <c r="N4089" s="10">
        <f t="shared" si="364"/>
        <v>2016</v>
      </c>
      <c r="O4089" t="b">
        <v>0</v>
      </c>
      <c r="P4089">
        <v>0</v>
      </c>
      <c r="Q4089" s="10">
        <f t="shared" si="361"/>
        <v>0</v>
      </c>
      <c r="R4089" s="10">
        <f t="shared" si="365"/>
        <v>0</v>
      </c>
      <c r="S4089" t="b">
        <v>0</v>
      </c>
      <c r="T4089" t="s">
        <v>8269</v>
      </c>
      <c r="U4089" s="12" t="s">
        <v>8310</v>
      </c>
      <c r="V4089" t="s">
        <v>8311</v>
      </c>
    </row>
    <row r="4090" spans="1:22" ht="45" x14ac:dyDescent="0.25">
      <c r="A4090">
        <v>4088</v>
      </c>
      <c r="B4090" s="3" t="s">
        <v>4084</v>
      </c>
      <c r="C4090" s="9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f t="shared" si="362"/>
        <v>42020.434722222228</v>
      </c>
      <c r="K4090" s="14"/>
      <c r="L4090">
        <v>1418827324</v>
      </c>
      <c r="M4090" s="14">
        <f t="shared" si="363"/>
        <v>41990.612546296295</v>
      </c>
      <c r="N4090" s="10">
        <f t="shared" si="364"/>
        <v>2014</v>
      </c>
      <c r="O4090" t="b">
        <v>0</v>
      </c>
      <c r="P4090">
        <v>3</v>
      </c>
      <c r="Q4090" s="10">
        <f t="shared" si="361"/>
        <v>11</v>
      </c>
      <c r="R4090" s="10">
        <f t="shared" si="365"/>
        <v>72</v>
      </c>
      <c r="S4090" t="b">
        <v>0</v>
      </c>
      <c r="T4090" t="s">
        <v>8269</v>
      </c>
      <c r="U4090" s="12" t="s">
        <v>8310</v>
      </c>
      <c r="V4090" t="s">
        <v>8311</v>
      </c>
    </row>
    <row r="4091" spans="1:22" ht="60" x14ac:dyDescent="0.25">
      <c r="A4091">
        <v>4089</v>
      </c>
      <c r="B4091" s="3" t="s">
        <v>4085</v>
      </c>
      <c r="C4091" s="9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f t="shared" si="362"/>
        <v>42155.732638888891</v>
      </c>
      <c r="K4091" s="14"/>
      <c r="L4091">
        <v>1430242488</v>
      </c>
      <c r="M4091" s="14">
        <f t="shared" si="363"/>
        <v>42122.732499999998</v>
      </c>
      <c r="N4091" s="10">
        <f t="shared" si="364"/>
        <v>2015</v>
      </c>
      <c r="O4091" t="b">
        <v>0</v>
      </c>
      <c r="P4091">
        <v>8</v>
      </c>
      <c r="Q4091" s="10">
        <f t="shared" si="361"/>
        <v>5</v>
      </c>
      <c r="R4091" s="10">
        <f t="shared" si="365"/>
        <v>30</v>
      </c>
      <c r="S4091" t="b">
        <v>0</v>
      </c>
      <c r="T4091" t="s">
        <v>8269</v>
      </c>
      <c r="U4091" s="12" t="s">
        <v>8310</v>
      </c>
      <c r="V4091" t="s">
        <v>8311</v>
      </c>
    </row>
    <row r="4092" spans="1:22" ht="45" x14ac:dyDescent="0.25">
      <c r="A4092">
        <v>4090</v>
      </c>
      <c r="B4092" s="3" t="s">
        <v>4086</v>
      </c>
      <c r="C4092" s="9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f t="shared" si="362"/>
        <v>42223.625</v>
      </c>
      <c r="K4092" s="14"/>
      <c r="L4092">
        <v>1437754137</v>
      </c>
      <c r="M4092" s="14">
        <f t="shared" si="363"/>
        <v>42209.67288194444</v>
      </c>
      <c r="N4092" s="10">
        <f t="shared" si="364"/>
        <v>2015</v>
      </c>
      <c r="O4092" t="b">
        <v>0</v>
      </c>
      <c r="P4092">
        <v>3</v>
      </c>
      <c r="Q4092" s="10">
        <f t="shared" si="361"/>
        <v>3</v>
      </c>
      <c r="R4092" s="10">
        <f t="shared" si="365"/>
        <v>10.67</v>
      </c>
      <c r="S4092" t="b">
        <v>0</v>
      </c>
      <c r="T4092" t="s">
        <v>8269</v>
      </c>
      <c r="U4092" s="12" t="s">
        <v>8310</v>
      </c>
      <c r="V4092" t="s">
        <v>8311</v>
      </c>
    </row>
    <row r="4093" spans="1:22" ht="60" x14ac:dyDescent="0.25">
      <c r="A4093">
        <v>4091</v>
      </c>
      <c r="B4093" s="3" t="s">
        <v>4087</v>
      </c>
      <c r="C4093" s="9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f t="shared" si="362"/>
        <v>42020.506377314814</v>
      </c>
      <c r="K4093" s="14"/>
      <c r="L4093">
        <v>1418818151</v>
      </c>
      <c r="M4093" s="14">
        <f t="shared" si="363"/>
        <v>41990.506377314814</v>
      </c>
      <c r="N4093" s="10">
        <f t="shared" si="364"/>
        <v>2014</v>
      </c>
      <c r="O4093" t="b">
        <v>0</v>
      </c>
      <c r="P4093">
        <v>8</v>
      </c>
      <c r="Q4093" s="10">
        <f t="shared" si="361"/>
        <v>13</v>
      </c>
      <c r="R4093" s="10">
        <f t="shared" si="365"/>
        <v>25.5</v>
      </c>
      <c r="S4093" t="b">
        <v>0</v>
      </c>
      <c r="T4093" t="s">
        <v>8269</v>
      </c>
      <c r="U4093" s="12" t="s">
        <v>8310</v>
      </c>
      <c r="V4093" t="s">
        <v>8311</v>
      </c>
    </row>
    <row r="4094" spans="1:22" ht="45" x14ac:dyDescent="0.25">
      <c r="A4094">
        <v>4092</v>
      </c>
      <c r="B4094" s="3" t="s">
        <v>4088</v>
      </c>
      <c r="C4094" s="9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f t="shared" si="362"/>
        <v>42099.153321759266</v>
      </c>
      <c r="K4094" s="14"/>
      <c r="L4094">
        <v>1423024847</v>
      </c>
      <c r="M4094" s="14">
        <f t="shared" si="363"/>
        <v>42039.194988425923</v>
      </c>
      <c r="N4094" s="10">
        <f t="shared" si="364"/>
        <v>2015</v>
      </c>
      <c r="O4094" t="b">
        <v>0</v>
      </c>
      <c r="P4094">
        <v>1</v>
      </c>
      <c r="Q4094" s="10">
        <f t="shared" si="361"/>
        <v>0</v>
      </c>
      <c r="R4094" s="10">
        <f t="shared" si="365"/>
        <v>20</v>
      </c>
      <c r="S4094" t="b">
        <v>0</v>
      </c>
      <c r="T4094" t="s">
        <v>8269</v>
      </c>
      <c r="U4094" s="12" t="s">
        <v>8310</v>
      </c>
      <c r="V4094" t="s">
        <v>8311</v>
      </c>
    </row>
    <row r="4095" spans="1:22" ht="60" x14ac:dyDescent="0.25">
      <c r="A4095">
        <v>4093</v>
      </c>
      <c r="B4095" s="3" t="s">
        <v>4089</v>
      </c>
      <c r="C4095" s="9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f t="shared" si="362"/>
        <v>42238.815891203703</v>
      </c>
      <c r="K4095" s="14"/>
      <c r="L4095">
        <v>1435088093</v>
      </c>
      <c r="M4095" s="14">
        <f t="shared" si="363"/>
        <v>42178.815891203703</v>
      </c>
      <c r="N4095" s="10">
        <f t="shared" si="364"/>
        <v>2015</v>
      </c>
      <c r="O4095" t="b">
        <v>0</v>
      </c>
      <c r="P4095">
        <v>4</v>
      </c>
      <c r="Q4095" s="10">
        <f t="shared" si="361"/>
        <v>2</v>
      </c>
      <c r="R4095" s="10">
        <f t="shared" si="365"/>
        <v>15</v>
      </c>
      <c r="S4095" t="b">
        <v>0</v>
      </c>
      <c r="T4095" t="s">
        <v>8269</v>
      </c>
      <c r="U4095" s="12" t="s">
        <v>8310</v>
      </c>
      <c r="V4095" t="s">
        <v>8311</v>
      </c>
    </row>
    <row r="4096" spans="1:22" ht="45" x14ac:dyDescent="0.25">
      <c r="A4096">
        <v>4094</v>
      </c>
      <c r="B4096" s="3" t="s">
        <v>4090</v>
      </c>
      <c r="C4096" s="9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f t="shared" si="362"/>
        <v>41934.207638888889</v>
      </c>
      <c r="K4096" s="14"/>
      <c r="L4096">
        <v>1410141900</v>
      </c>
      <c r="M4096" s="14">
        <f t="shared" si="363"/>
        <v>41890.086805555555</v>
      </c>
      <c r="N4096" s="10">
        <f t="shared" si="364"/>
        <v>2014</v>
      </c>
      <c r="O4096" t="b">
        <v>0</v>
      </c>
      <c r="P4096">
        <v>8</v>
      </c>
      <c r="Q4096" s="10">
        <f t="shared" si="361"/>
        <v>37</v>
      </c>
      <c r="R4096" s="10">
        <f t="shared" si="365"/>
        <v>91.25</v>
      </c>
      <c r="S4096" t="b">
        <v>0</v>
      </c>
      <c r="T4096" t="s">
        <v>8269</v>
      </c>
      <c r="U4096" s="12" t="s">
        <v>8310</v>
      </c>
      <c r="V4096" t="s">
        <v>8311</v>
      </c>
    </row>
    <row r="4097" spans="1:22" ht="45" x14ac:dyDescent="0.25">
      <c r="A4097">
        <v>4095</v>
      </c>
      <c r="B4097" s="3" t="s">
        <v>4091</v>
      </c>
      <c r="C4097" s="9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f t="shared" si="362"/>
        <v>42723.031828703708</v>
      </c>
      <c r="K4097" s="14"/>
      <c r="L4097">
        <v>1479516350</v>
      </c>
      <c r="M4097" s="14">
        <f t="shared" si="363"/>
        <v>42693.031828703708</v>
      </c>
      <c r="N4097" s="10">
        <f t="shared" si="364"/>
        <v>2016</v>
      </c>
      <c r="O4097" t="b">
        <v>0</v>
      </c>
      <c r="P4097">
        <v>1</v>
      </c>
      <c r="Q4097" s="10">
        <f t="shared" si="361"/>
        <v>3</v>
      </c>
      <c r="R4097" s="10">
        <f t="shared" si="365"/>
        <v>800</v>
      </c>
      <c r="S4097" t="b">
        <v>0</v>
      </c>
      <c r="T4097" t="s">
        <v>8269</v>
      </c>
      <c r="U4097" s="12" t="s">
        <v>8310</v>
      </c>
      <c r="V4097" t="s">
        <v>8311</v>
      </c>
    </row>
    <row r="4098" spans="1:22" ht="45" x14ac:dyDescent="0.25">
      <c r="A4098">
        <v>4096</v>
      </c>
      <c r="B4098" s="3" t="s">
        <v>4092</v>
      </c>
      <c r="C4098" s="9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f t="shared" si="362"/>
        <v>42794.368749999994</v>
      </c>
      <c r="K4098" s="14"/>
      <c r="L4098">
        <v>1484484219</v>
      </c>
      <c r="M4098" s="14">
        <f t="shared" si="363"/>
        <v>42750.530312499999</v>
      </c>
      <c r="N4098" s="10">
        <f t="shared" si="364"/>
        <v>2017</v>
      </c>
      <c r="O4098" t="b">
        <v>0</v>
      </c>
      <c r="P4098">
        <v>5</v>
      </c>
      <c r="Q4098" s="10">
        <f t="shared" ref="Q4098:Q4115" si="366">ROUND(E4098/D4098*100,0)</f>
        <v>11</v>
      </c>
      <c r="R4098" s="10">
        <f t="shared" si="365"/>
        <v>80</v>
      </c>
      <c r="S4098" t="b">
        <v>0</v>
      </c>
      <c r="T4098" t="s">
        <v>8269</v>
      </c>
      <c r="U4098" s="12" t="s">
        <v>8310</v>
      </c>
      <c r="V4098" t="s">
        <v>8311</v>
      </c>
    </row>
    <row r="4099" spans="1:22" ht="60" x14ac:dyDescent="0.25">
      <c r="A4099">
        <v>4097</v>
      </c>
      <c r="B4099" s="3" t="s">
        <v>4093</v>
      </c>
      <c r="C4099" s="9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f t="shared" ref="J4099:J4115" si="367">(((I4099/60)/60/24)+DATE(1970,1,1))</f>
        <v>42400.996527777781</v>
      </c>
      <c r="K4099" s="14"/>
      <c r="L4099">
        <v>1449431237</v>
      </c>
      <c r="M4099" s="14">
        <f t="shared" ref="M4099:M4115" si="368">(((L4099/60)/60/24)+DATE(1970,1,1))</f>
        <v>42344.824502314819</v>
      </c>
      <c r="N4099" s="10">
        <f t="shared" ref="N4099:N4115" si="369">YEAR(M4099)</f>
        <v>2015</v>
      </c>
      <c r="O4099" t="b">
        <v>0</v>
      </c>
      <c r="P4099">
        <v>0</v>
      </c>
      <c r="Q4099" s="10">
        <f t="shared" si="366"/>
        <v>0</v>
      </c>
      <c r="R4099" s="10">
        <f t="shared" ref="R4099:R4115" si="370">IFERROR(ROUND(E4099/P4099,2),0)</f>
        <v>0</v>
      </c>
      <c r="S4099" t="b">
        <v>0</v>
      </c>
      <c r="T4099" t="s">
        <v>8269</v>
      </c>
      <c r="U4099" s="12" t="s">
        <v>8310</v>
      </c>
      <c r="V4099" t="s">
        <v>8311</v>
      </c>
    </row>
    <row r="4100" spans="1:22" ht="45" x14ac:dyDescent="0.25">
      <c r="A4100">
        <v>4098</v>
      </c>
      <c r="B4100" s="3" t="s">
        <v>4094</v>
      </c>
      <c r="C4100" s="9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f t="shared" si="367"/>
        <v>42525.722187499996</v>
      </c>
      <c r="K4100" s="14"/>
      <c r="L4100">
        <v>1462468797</v>
      </c>
      <c r="M4100" s="14">
        <f t="shared" si="368"/>
        <v>42495.722187499996</v>
      </c>
      <c r="N4100" s="10">
        <f t="shared" si="369"/>
        <v>2016</v>
      </c>
      <c r="O4100" t="b">
        <v>0</v>
      </c>
      <c r="P4100">
        <v>0</v>
      </c>
      <c r="Q4100" s="10">
        <f t="shared" si="366"/>
        <v>0</v>
      </c>
      <c r="R4100" s="10">
        <f t="shared" si="370"/>
        <v>0</v>
      </c>
      <c r="S4100" t="b">
        <v>0</v>
      </c>
      <c r="T4100" t="s">
        <v>8269</v>
      </c>
      <c r="U4100" s="12" t="s">
        <v>8310</v>
      </c>
      <c r="V4100" t="s">
        <v>8311</v>
      </c>
    </row>
    <row r="4101" spans="1:22" ht="60" x14ac:dyDescent="0.25">
      <c r="A4101">
        <v>4099</v>
      </c>
      <c r="B4101" s="3" t="s">
        <v>4095</v>
      </c>
      <c r="C4101" s="9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f t="shared" si="367"/>
        <v>42615.850381944445</v>
      </c>
      <c r="K4101" s="14"/>
      <c r="L4101">
        <v>1468959873</v>
      </c>
      <c r="M4101" s="14">
        <f t="shared" si="368"/>
        <v>42570.850381944445</v>
      </c>
      <c r="N4101" s="10">
        <f t="shared" si="369"/>
        <v>2016</v>
      </c>
      <c r="O4101" t="b">
        <v>0</v>
      </c>
      <c r="P4101">
        <v>1</v>
      </c>
      <c r="Q4101" s="10">
        <f t="shared" si="366"/>
        <v>1</v>
      </c>
      <c r="R4101" s="10">
        <f t="shared" si="370"/>
        <v>50</v>
      </c>
      <c r="S4101" t="b">
        <v>0</v>
      </c>
      <c r="T4101" t="s">
        <v>8269</v>
      </c>
      <c r="U4101" s="12" t="s">
        <v>8310</v>
      </c>
      <c r="V4101" t="s">
        <v>8311</v>
      </c>
    </row>
    <row r="4102" spans="1:22" ht="45" x14ac:dyDescent="0.25">
      <c r="A4102">
        <v>4100</v>
      </c>
      <c r="B4102" s="3" t="s">
        <v>4096</v>
      </c>
      <c r="C4102" s="9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f t="shared" si="367"/>
        <v>41937.124884259261</v>
      </c>
      <c r="K4102" s="14"/>
      <c r="L4102">
        <v>1413341990</v>
      </c>
      <c r="M4102" s="14">
        <f t="shared" si="368"/>
        <v>41927.124884259261</v>
      </c>
      <c r="N4102" s="10">
        <f t="shared" si="369"/>
        <v>2014</v>
      </c>
      <c r="O4102" t="b">
        <v>0</v>
      </c>
      <c r="P4102">
        <v>0</v>
      </c>
      <c r="Q4102" s="10">
        <f t="shared" si="366"/>
        <v>0</v>
      </c>
      <c r="R4102" s="10">
        <f t="shared" si="370"/>
        <v>0</v>
      </c>
      <c r="S4102" t="b">
        <v>0</v>
      </c>
      <c r="T4102" t="s">
        <v>8269</v>
      </c>
      <c r="U4102" s="12" t="s">
        <v>8310</v>
      </c>
      <c r="V4102" t="s">
        <v>8311</v>
      </c>
    </row>
    <row r="4103" spans="1:22" ht="60" x14ac:dyDescent="0.25">
      <c r="A4103">
        <v>4101</v>
      </c>
      <c r="B4103" s="3" t="s">
        <v>4097</v>
      </c>
      <c r="C4103" s="9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f t="shared" si="367"/>
        <v>42760.903726851851</v>
      </c>
      <c r="K4103" s="14"/>
      <c r="L4103">
        <v>1482788482</v>
      </c>
      <c r="M4103" s="14">
        <f t="shared" si="368"/>
        <v>42730.903726851851</v>
      </c>
      <c r="N4103" s="10">
        <f t="shared" si="369"/>
        <v>2016</v>
      </c>
      <c r="O4103" t="b">
        <v>0</v>
      </c>
      <c r="P4103">
        <v>0</v>
      </c>
      <c r="Q4103" s="10">
        <f t="shared" si="366"/>
        <v>0</v>
      </c>
      <c r="R4103" s="10">
        <f t="shared" si="370"/>
        <v>0</v>
      </c>
      <c r="S4103" t="b">
        <v>0</v>
      </c>
      <c r="T4103" t="s">
        <v>8269</v>
      </c>
      <c r="U4103" s="12" t="s">
        <v>8310</v>
      </c>
      <c r="V4103" t="s">
        <v>8311</v>
      </c>
    </row>
    <row r="4104" spans="1:22" ht="45" x14ac:dyDescent="0.25">
      <c r="A4104">
        <v>4102</v>
      </c>
      <c r="B4104" s="3" t="s">
        <v>4098</v>
      </c>
      <c r="C4104" s="9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f t="shared" si="367"/>
        <v>42505.848067129627</v>
      </c>
      <c r="K4104" s="14"/>
      <c r="L4104">
        <v>1460751673</v>
      </c>
      <c r="M4104" s="14">
        <f t="shared" si="368"/>
        <v>42475.848067129627</v>
      </c>
      <c r="N4104" s="10">
        <f t="shared" si="369"/>
        <v>2016</v>
      </c>
      <c r="O4104" t="b">
        <v>0</v>
      </c>
      <c r="P4104">
        <v>6</v>
      </c>
      <c r="Q4104" s="10">
        <f t="shared" si="366"/>
        <v>27</v>
      </c>
      <c r="R4104" s="10">
        <f t="shared" si="370"/>
        <v>22.83</v>
      </c>
      <c r="S4104" t="b">
        <v>0</v>
      </c>
      <c r="T4104" t="s">
        <v>8269</v>
      </c>
      <c r="U4104" s="12" t="s">
        <v>8310</v>
      </c>
      <c r="V4104" t="s">
        <v>8311</v>
      </c>
    </row>
    <row r="4105" spans="1:22" ht="45" x14ac:dyDescent="0.25">
      <c r="A4105">
        <v>4103</v>
      </c>
      <c r="B4105" s="3" t="s">
        <v>4099</v>
      </c>
      <c r="C4105" s="9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f t="shared" si="367"/>
        <v>42242.772222222222</v>
      </c>
      <c r="K4105" s="14"/>
      <c r="L4105">
        <v>1435953566</v>
      </c>
      <c r="M4105" s="14">
        <f t="shared" si="368"/>
        <v>42188.83293981482</v>
      </c>
      <c r="N4105" s="10">
        <f t="shared" si="369"/>
        <v>2015</v>
      </c>
      <c r="O4105" t="b">
        <v>0</v>
      </c>
      <c r="P4105">
        <v>6</v>
      </c>
      <c r="Q4105" s="10">
        <f t="shared" si="366"/>
        <v>10</v>
      </c>
      <c r="R4105" s="10">
        <f t="shared" si="370"/>
        <v>16.670000000000002</v>
      </c>
      <c r="S4105" t="b">
        <v>0</v>
      </c>
      <c r="T4105" t="s">
        <v>8269</v>
      </c>
      <c r="U4105" s="12" t="s">
        <v>8310</v>
      </c>
      <c r="V4105" t="s">
        <v>8311</v>
      </c>
    </row>
    <row r="4106" spans="1:22" ht="45" x14ac:dyDescent="0.25">
      <c r="A4106">
        <v>4104</v>
      </c>
      <c r="B4106" s="3" t="s">
        <v>4100</v>
      </c>
      <c r="C4106" s="9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f t="shared" si="367"/>
        <v>42670.278171296297</v>
      </c>
      <c r="K4106" s="14"/>
      <c r="L4106">
        <v>1474958434</v>
      </c>
      <c r="M4106" s="14">
        <f t="shared" si="368"/>
        <v>42640.278171296297</v>
      </c>
      <c r="N4106" s="10">
        <f t="shared" si="369"/>
        <v>2016</v>
      </c>
      <c r="O4106" t="b">
        <v>0</v>
      </c>
      <c r="P4106">
        <v>14</v>
      </c>
      <c r="Q4106" s="10">
        <f t="shared" si="366"/>
        <v>21</v>
      </c>
      <c r="R4106" s="10">
        <f t="shared" si="370"/>
        <v>45.79</v>
      </c>
      <c r="S4106" t="b">
        <v>0</v>
      </c>
      <c r="T4106" t="s">
        <v>8269</v>
      </c>
      <c r="U4106" s="12" t="s">
        <v>8310</v>
      </c>
      <c r="V4106" t="s">
        <v>8311</v>
      </c>
    </row>
    <row r="4107" spans="1:22" ht="60" x14ac:dyDescent="0.25">
      <c r="A4107">
        <v>4105</v>
      </c>
      <c r="B4107" s="3" t="s">
        <v>4101</v>
      </c>
      <c r="C4107" s="9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f t="shared" si="367"/>
        <v>42730.010520833333</v>
      </c>
      <c r="K4107" s="14"/>
      <c r="L4107">
        <v>1479860109</v>
      </c>
      <c r="M4107" s="14">
        <f t="shared" si="368"/>
        <v>42697.010520833333</v>
      </c>
      <c r="N4107" s="10">
        <f t="shared" si="369"/>
        <v>2016</v>
      </c>
      <c r="O4107" t="b">
        <v>0</v>
      </c>
      <c r="P4107">
        <v>6</v>
      </c>
      <c r="Q4107" s="10">
        <f t="shared" si="366"/>
        <v>7</v>
      </c>
      <c r="R4107" s="10">
        <f t="shared" si="370"/>
        <v>383.33</v>
      </c>
      <c r="S4107" t="b">
        <v>0</v>
      </c>
      <c r="T4107" t="s">
        <v>8269</v>
      </c>
      <c r="U4107" s="12" t="s">
        <v>8310</v>
      </c>
      <c r="V4107" t="s">
        <v>8311</v>
      </c>
    </row>
    <row r="4108" spans="1:22" ht="60" x14ac:dyDescent="0.25">
      <c r="A4108">
        <v>4106</v>
      </c>
      <c r="B4108" s="3" t="s">
        <v>4102</v>
      </c>
      <c r="C4108" s="9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f t="shared" si="367"/>
        <v>42096.041666666672</v>
      </c>
      <c r="K4108" s="14"/>
      <c r="L4108">
        <v>1424221866</v>
      </c>
      <c r="M4108" s="14">
        <f t="shared" si="368"/>
        <v>42053.049375000002</v>
      </c>
      <c r="N4108" s="10">
        <f t="shared" si="369"/>
        <v>2015</v>
      </c>
      <c r="O4108" t="b">
        <v>0</v>
      </c>
      <c r="P4108">
        <v>33</v>
      </c>
      <c r="Q4108" s="10">
        <f t="shared" si="366"/>
        <v>71</v>
      </c>
      <c r="R4108" s="10">
        <f t="shared" si="370"/>
        <v>106.97</v>
      </c>
      <c r="S4108" t="b">
        <v>0</v>
      </c>
      <c r="T4108" t="s">
        <v>8269</v>
      </c>
      <c r="U4108" s="12" t="s">
        <v>8310</v>
      </c>
      <c r="V4108" t="s">
        <v>8311</v>
      </c>
    </row>
    <row r="4109" spans="1:22" ht="60" x14ac:dyDescent="0.25">
      <c r="A4109">
        <v>4107</v>
      </c>
      <c r="B4109" s="3" t="s">
        <v>4103</v>
      </c>
      <c r="C4109" s="9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f t="shared" si="367"/>
        <v>41906.916678240741</v>
      </c>
      <c r="K4109" s="14"/>
      <c r="L4109">
        <v>1409608801</v>
      </c>
      <c r="M4109" s="14">
        <f t="shared" si="368"/>
        <v>41883.916678240741</v>
      </c>
      <c r="N4109" s="10">
        <f t="shared" si="369"/>
        <v>2014</v>
      </c>
      <c r="O4109" t="b">
        <v>0</v>
      </c>
      <c r="P4109">
        <v>4</v>
      </c>
      <c r="Q4109" s="10">
        <f t="shared" si="366"/>
        <v>2</v>
      </c>
      <c r="R4109" s="10">
        <f t="shared" si="370"/>
        <v>10.25</v>
      </c>
      <c r="S4109" t="b">
        <v>0</v>
      </c>
      <c r="T4109" t="s">
        <v>8269</v>
      </c>
      <c r="U4109" s="12" t="s">
        <v>8310</v>
      </c>
      <c r="V4109" t="s">
        <v>8311</v>
      </c>
    </row>
    <row r="4110" spans="1:22" ht="45" x14ac:dyDescent="0.25">
      <c r="A4110">
        <v>4108</v>
      </c>
      <c r="B4110" s="3" t="s">
        <v>4104</v>
      </c>
      <c r="C4110" s="9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f t="shared" si="367"/>
        <v>42797.208333333328</v>
      </c>
      <c r="K4110" s="14"/>
      <c r="L4110">
        <v>1485909937</v>
      </c>
      <c r="M4110" s="14">
        <f t="shared" si="368"/>
        <v>42767.031678240746</v>
      </c>
      <c r="N4110" s="10">
        <f t="shared" si="369"/>
        <v>2017</v>
      </c>
      <c r="O4110" t="b">
        <v>0</v>
      </c>
      <c r="P4110">
        <v>1</v>
      </c>
      <c r="Q4110" s="10">
        <f t="shared" si="366"/>
        <v>2</v>
      </c>
      <c r="R4110" s="10">
        <f t="shared" si="370"/>
        <v>59</v>
      </c>
      <c r="S4110" t="b">
        <v>0</v>
      </c>
      <c r="T4110" t="s">
        <v>8269</v>
      </c>
      <c r="U4110" s="12" t="s">
        <v>8310</v>
      </c>
      <c r="V4110" t="s">
        <v>8311</v>
      </c>
    </row>
    <row r="4111" spans="1:22" ht="45" x14ac:dyDescent="0.25">
      <c r="A4111">
        <v>4109</v>
      </c>
      <c r="B4111" s="3" t="s">
        <v>4105</v>
      </c>
      <c r="C4111" s="9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f t="shared" si="367"/>
        <v>42337.581064814818</v>
      </c>
      <c r="K4111" s="14"/>
      <c r="L4111">
        <v>1446209804</v>
      </c>
      <c r="M4111" s="14">
        <f t="shared" si="368"/>
        <v>42307.539398148147</v>
      </c>
      <c r="N4111" s="10">
        <f t="shared" si="369"/>
        <v>2015</v>
      </c>
      <c r="O4111" t="b">
        <v>0</v>
      </c>
      <c r="P4111">
        <v>0</v>
      </c>
      <c r="Q4111" s="10">
        <f t="shared" si="366"/>
        <v>0</v>
      </c>
      <c r="R4111" s="10">
        <f t="shared" si="370"/>
        <v>0</v>
      </c>
      <c r="S4111" t="b">
        <v>0</v>
      </c>
      <c r="T4111" t="s">
        <v>8269</v>
      </c>
      <c r="U4111" s="12" t="s">
        <v>8310</v>
      </c>
      <c r="V4111" t="s">
        <v>8311</v>
      </c>
    </row>
    <row r="4112" spans="1:22" ht="60" x14ac:dyDescent="0.25">
      <c r="A4112">
        <v>4110</v>
      </c>
      <c r="B4112" s="3" t="s">
        <v>4106</v>
      </c>
      <c r="C4112" s="9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f t="shared" si="367"/>
        <v>42572.626747685179</v>
      </c>
      <c r="K4112" s="14"/>
      <c r="L4112">
        <v>1463929351</v>
      </c>
      <c r="M4112" s="14">
        <f t="shared" si="368"/>
        <v>42512.626747685179</v>
      </c>
      <c r="N4112" s="10">
        <f t="shared" si="369"/>
        <v>2016</v>
      </c>
      <c r="O4112" t="b">
        <v>0</v>
      </c>
      <c r="P4112">
        <v>6</v>
      </c>
      <c r="Q4112" s="10">
        <f t="shared" si="366"/>
        <v>29</v>
      </c>
      <c r="R4112" s="10">
        <f t="shared" si="370"/>
        <v>14.33</v>
      </c>
      <c r="S4112" t="b">
        <v>0</v>
      </c>
      <c r="T4112" t="s">
        <v>8269</v>
      </c>
      <c r="U4112" s="12" t="s">
        <v>8310</v>
      </c>
      <c r="V4112" t="s">
        <v>8311</v>
      </c>
    </row>
    <row r="4113" spans="1:22" ht="45" x14ac:dyDescent="0.25">
      <c r="A4113">
        <v>4111</v>
      </c>
      <c r="B4113" s="3" t="s">
        <v>4107</v>
      </c>
      <c r="C4113" s="9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f t="shared" si="367"/>
        <v>42059.135879629626</v>
      </c>
      <c r="K4113" s="14"/>
      <c r="L4113">
        <v>1422155740</v>
      </c>
      <c r="M4113" s="14">
        <f t="shared" si="368"/>
        <v>42029.135879629626</v>
      </c>
      <c r="N4113" s="10">
        <f t="shared" si="369"/>
        <v>2015</v>
      </c>
      <c r="O4113" t="b">
        <v>0</v>
      </c>
      <c r="P4113">
        <v>6</v>
      </c>
      <c r="Q4113" s="10">
        <f t="shared" si="366"/>
        <v>3</v>
      </c>
      <c r="R4113" s="10">
        <f t="shared" si="370"/>
        <v>15.67</v>
      </c>
      <c r="S4113" t="b">
        <v>0</v>
      </c>
      <c r="T4113" t="s">
        <v>8269</v>
      </c>
      <c r="U4113" s="12" t="s">
        <v>8310</v>
      </c>
      <c r="V4113" t="s">
        <v>8311</v>
      </c>
    </row>
    <row r="4114" spans="1:22" ht="60" x14ac:dyDescent="0.25">
      <c r="A4114">
        <v>4112</v>
      </c>
      <c r="B4114" s="3" t="s">
        <v>4108</v>
      </c>
      <c r="C4114" s="9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f t="shared" si="367"/>
        <v>42428</v>
      </c>
      <c r="K4114" s="14"/>
      <c r="L4114">
        <v>1454280186</v>
      </c>
      <c r="M4114" s="14">
        <f t="shared" si="368"/>
        <v>42400.946597222224</v>
      </c>
      <c r="N4114" s="10">
        <f t="shared" si="369"/>
        <v>2016</v>
      </c>
      <c r="O4114" t="b">
        <v>0</v>
      </c>
      <c r="P4114">
        <v>1</v>
      </c>
      <c r="Q4114" s="10">
        <f t="shared" si="366"/>
        <v>0</v>
      </c>
      <c r="R4114" s="10">
        <f t="shared" si="370"/>
        <v>1</v>
      </c>
      <c r="S4114" t="b">
        <v>0</v>
      </c>
      <c r="T4114" t="s">
        <v>8269</v>
      </c>
      <c r="U4114" s="12" t="s">
        <v>8310</v>
      </c>
      <c r="V4114" t="s">
        <v>8311</v>
      </c>
    </row>
    <row r="4115" spans="1:22" ht="60" x14ac:dyDescent="0.25">
      <c r="A4115">
        <v>4113</v>
      </c>
      <c r="B4115" s="3" t="s">
        <v>4109</v>
      </c>
      <c r="C4115" s="9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f t="shared" si="367"/>
        <v>42377.273611111115</v>
      </c>
      <c r="K4115" s="14"/>
      <c r="L4115">
        <v>1450619123</v>
      </c>
      <c r="M4115" s="14">
        <f t="shared" si="368"/>
        <v>42358.573182870372</v>
      </c>
      <c r="N4115" s="10">
        <f t="shared" si="369"/>
        <v>2015</v>
      </c>
      <c r="O4115" t="b">
        <v>0</v>
      </c>
      <c r="P4115">
        <v>3</v>
      </c>
      <c r="Q4115" s="10">
        <f t="shared" si="366"/>
        <v>0</v>
      </c>
      <c r="R4115" s="10">
        <f t="shared" si="370"/>
        <v>1</v>
      </c>
      <c r="S4115" t="b">
        <v>0</v>
      </c>
      <c r="T4115" t="s">
        <v>8269</v>
      </c>
      <c r="U4115" s="12" t="s">
        <v>8310</v>
      </c>
      <c r="V4115" t="s">
        <v>8311</v>
      </c>
    </row>
  </sheetData>
  <autoFilter ref="A1:V4115" xr:uid="{00000000-0001-0000-0000-000000000000}">
    <filterColumn colId="21">
      <filters>
        <filter val="plays"/>
      </filters>
    </filterColumn>
  </autoFilter>
  <conditionalFormatting sqref="F1:F1048576">
    <cfRule type="cellIs" dxfId="14" priority="6" operator="equal">
      <formula>"canceled"</formula>
    </cfRule>
    <cfRule type="cellIs" dxfId="13" priority="7" operator="equal">
      <formula>"canceled"</formula>
    </cfRule>
    <cfRule type="cellIs" dxfId="12" priority="8" operator="equal">
      <formula>"failed"</formula>
    </cfRule>
    <cfRule type="cellIs" dxfId="11" priority="9" operator="equal">
      <formula>"successful"</formula>
    </cfRule>
    <cfRule type="cellIs" dxfId="10" priority="10" operator="equal">
      <formula>"live"</formula>
    </cfRule>
  </conditionalFormatting>
  <conditionalFormatting sqref="Q2:R4115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A70C-D28C-491A-B8D3-1BFEF91E478A}">
  <dimension ref="A1:U1067"/>
  <sheetViews>
    <sheetView workbookViewId="0">
      <selection activeCell="E6" sqref="E6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42578125" bestFit="1" customWidth="1"/>
    <col min="11" max="11" width="30.42578125" customWidth="1"/>
    <col min="12" max="12" width="17.85546875" customWidth="1"/>
    <col min="13" max="13" width="30.42578125" bestFit="1" customWidth="1"/>
    <col min="14" max="14" width="30.42578125" customWidth="1"/>
    <col min="15" max="15" width="15.42578125" customWidth="1"/>
    <col min="16" max="16" width="19.28515625" bestFit="1" customWidth="1"/>
    <col min="17" max="17" width="22" bestFit="1" customWidth="1"/>
    <col min="18" max="18" width="13.85546875" bestFit="1" customWidth="1"/>
    <col min="19" max="19" width="29.85546875" bestFit="1" customWidth="1"/>
    <col min="20" max="20" width="28" bestFit="1" customWidth="1"/>
    <col min="21" max="21" width="1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8306</v>
      </c>
      <c r="K1" s="1" t="s">
        <v>8382</v>
      </c>
      <c r="L1" s="1" t="s">
        <v>8259</v>
      </c>
      <c r="M1" s="1" t="s">
        <v>8308</v>
      </c>
      <c r="N1" s="1" t="s">
        <v>8381</v>
      </c>
      <c r="O1" s="1" t="s">
        <v>8260</v>
      </c>
      <c r="P1" s="1" t="s">
        <v>8261</v>
      </c>
      <c r="Q1" s="7" t="s">
        <v>8309</v>
      </c>
      <c r="R1" s="1" t="s">
        <v>8262</v>
      </c>
      <c r="S1" s="1" t="s">
        <v>8305</v>
      </c>
      <c r="T1" s="11" t="s">
        <v>8314</v>
      </c>
      <c r="U1" s="11" t="s">
        <v>8315</v>
      </c>
    </row>
    <row r="2" spans="1:21" ht="60" x14ac:dyDescent="0.25">
      <c r="A2">
        <v>520</v>
      </c>
      <c r="B2" s="3" t="s">
        <v>521</v>
      </c>
      <c r="C2" s="9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 s="14">
        <f t="shared" ref="J2:J65" si="0">(((I2/60)/60/24)+DATE(1970,1,1))</f>
        <v>42348.702094907407</v>
      </c>
      <c r="K2" s="10">
        <f t="shared" ref="K2:K65" si="1">YEAR(J2)</f>
        <v>2015</v>
      </c>
      <c r="L2">
        <v>1447174261</v>
      </c>
      <c r="M2" s="14">
        <f t="shared" ref="M2:M65" si="2">(((L2/60)/60/24)+DATE(1970,1,1))</f>
        <v>42318.702094907407</v>
      </c>
      <c r="N2" s="10">
        <f t="shared" ref="N2:N65" si="3">YEAR(M2)</f>
        <v>2015</v>
      </c>
      <c r="O2" t="b">
        <v>0</v>
      </c>
      <c r="P2">
        <v>34</v>
      </c>
      <c r="Q2" s="10">
        <f t="shared" ref="Q2:Q65" si="4">IFERROR(ROUND(D2/O2,2),0)</f>
        <v>0</v>
      </c>
      <c r="R2" t="b">
        <v>1</v>
      </c>
      <c r="S2" t="s">
        <v>8269</v>
      </c>
      <c r="T2" s="12" t="s">
        <v>8310</v>
      </c>
      <c r="U2" t="s">
        <v>8311</v>
      </c>
    </row>
    <row r="3" spans="1:21" ht="60" x14ac:dyDescent="0.25">
      <c r="A3">
        <v>521</v>
      </c>
      <c r="B3" s="3" t="s">
        <v>522</v>
      </c>
      <c r="C3" s="9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 s="14">
        <f t="shared" si="0"/>
        <v>42675.207638888889</v>
      </c>
      <c r="K3" s="10">
        <f t="shared" si="1"/>
        <v>2016</v>
      </c>
      <c r="L3">
        <v>1475460819</v>
      </c>
      <c r="M3" s="14">
        <f t="shared" si="2"/>
        <v>42646.092812499999</v>
      </c>
      <c r="N3" s="10">
        <f t="shared" si="3"/>
        <v>2016</v>
      </c>
      <c r="O3" t="b">
        <v>0</v>
      </c>
      <c r="P3">
        <v>56</v>
      </c>
      <c r="Q3" s="10">
        <f t="shared" si="4"/>
        <v>0</v>
      </c>
      <c r="R3" t="b">
        <v>1</v>
      </c>
      <c r="S3" t="s">
        <v>8269</v>
      </c>
      <c r="T3" s="12" t="s">
        <v>8310</v>
      </c>
      <c r="U3" t="s">
        <v>8311</v>
      </c>
    </row>
    <row r="4" spans="1:21" ht="45" x14ac:dyDescent="0.25">
      <c r="A4">
        <v>522</v>
      </c>
      <c r="B4" s="3" t="s">
        <v>523</v>
      </c>
      <c r="C4" s="9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 s="14">
        <f t="shared" si="0"/>
        <v>42449.999131944445</v>
      </c>
      <c r="K4" s="10">
        <f t="shared" si="1"/>
        <v>2016</v>
      </c>
      <c r="L4">
        <v>1456793925</v>
      </c>
      <c r="M4" s="14">
        <f t="shared" si="2"/>
        <v>42430.040798611109</v>
      </c>
      <c r="N4" s="10">
        <f t="shared" si="3"/>
        <v>2016</v>
      </c>
      <c r="O4" t="b">
        <v>0</v>
      </c>
      <c r="P4">
        <v>31</v>
      </c>
      <c r="Q4" s="10">
        <f t="shared" si="4"/>
        <v>0</v>
      </c>
      <c r="R4" t="b">
        <v>1</v>
      </c>
      <c r="S4" t="s">
        <v>8269</v>
      </c>
      <c r="T4" s="12" t="s">
        <v>8310</v>
      </c>
      <c r="U4" t="s">
        <v>8311</v>
      </c>
    </row>
    <row r="5" spans="1:21" ht="60" x14ac:dyDescent="0.25">
      <c r="A5">
        <v>523</v>
      </c>
      <c r="B5" s="3" t="s">
        <v>524</v>
      </c>
      <c r="C5" s="9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 s="14">
        <f t="shared" si="0"/>
        <v>42268.13282407407</v>
      </c>
      <c r="K5" s="10">
        <f t="shared" si="1"/>
        <v>2015</v>
      </c>
      <c r="L5">
        <v>1440213076</v>
      </c>
      <c r="M5" s="14">
        <f t="shared" si="2"/>
        <v>42238.13282407407</v>
      </c>
      <c r="N5" s="10">
        <f t="shared" si="3"/>
        <v>2015</v>
      </c>
      <c r="O5" t="b">
        <v>0</v>
      </c>
      <c r="P5">
        <v>84</v>
      </c>
      <c r="Q5" s="10">
        <f t="shared" si="4"/>
        <v>0</v>
      </c>
      <c r="R5" t="b">
        <v>1</v>
      </c>
      <c r="S5" t="s">
        <v>8269</v>
      </c>
      <c r="T5" s="12" t="s">
        <v>8310</v>
      </c>
      <c r="U5" t="s">
        <v>8311</v>
      </c>
    </row>
    <row r="6" spans="1:21" ht="60" x14ac:dyDescent="0.25">
      <c r="A6">
        <v>524</v>
      </c>
      <c r="B6" s="3" t="s">
        <v>525</v>
      </c>
      <c r="C6" s="9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 s="14">
        <f t="shared" si="0"/>
        <v>42522.717233796298</v>
      </c>
      <c r="K6" s="10">
        <f t="shared" si="1"/>
        <v>2016</v>
      </c>
      <c r="L6">
        <v>1462209169</v>
      </c>
      <c r="M6" s="14">
        <f t="shared" si="2"/>
        <v>42492.717233796298</v>
      </c>
      <c r="N6" s="10">
        <f t="shared" si="3"/>
        <v>2016</v>
      </c>
      <c r="O6" t="b">
        <v>0</v>
      </c>
      <c r="P6">
        <v>130</v>
      </c>
      <c r="Q6" s="10">
        <f t="shared" si="4"/>
        <v>0</v>
      </c>
      <c r="R6" t="b">
        <v>1</v>
      </c>
      <c r="S6" t="s">
        <v>8269</v>
      </c>
      <c r="T6" s="12" t="s">
        <v>8310</v>
      </c>
      <c r="U6" t="s">
        <v>8311</v>
      </c>
    </row>
    <row r="7" spans="1:21" ht="60" x14ac:dyDescent="0.25">
      <c r="A7">
        <v>525</v>
      </c>
      <c r="B7" s="3" t="s">
        <v>526</v>
      </c>
      <c r="C7" s="9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 s="14">
        <f t="shared" si="0"/>
        <v>41895.400937500002</v>
      </c>
      <c r="K7" s="10">
        <f t="shared" si="1"/>
        <v>2014</v>
      </c>
      <c r="L7">
        <v>1406713041</v>
      </c>
      <c r="M7" s="14">
        <f t="shared" si="2"/>
        <v>41850.400937500002</v>
      </c>
      <c r="N7" s="10">
        <f t="shared" si="3"/>
        <v>2014</v>
      </c>
      <c r="O7" t="b">
        <v>0</v>
      </c>
      <c r="P7">
        <v>12</v>
      </c>
      <c r="Q7" s="10">
        <f t="shared" si="4"/>
        <v>0</v>
      </c>
      <c r="R7" t="b">
        <v>1</v>
      </c>
      <c r="S7" t="s">
        <v>8269</v>
      </c>
      <c r="T7" s="12" t="s">
        <v>8310</v>
      </c>
      <c r="U7" t="s">
        <v>8311</v>
      </c>
    </row>
    <row r="8" spans="1:21" ht="45" x14ac:dyDescent="0.25">
      <c r="A8">
        <v>526</v>
      </c>
      <c r="B8" s="3" t="s">
        <v>527</v>
      </c>
      <c r="C8" s="9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 s="14">
        <f t="shared" si="0"/>
        <v>42223.708333333328</v>
      </c>
      <c r="K8" s="10">
        <f t="shared" si="1"/>
        <v>2015</v>
      </c>
      <c r="L8">
        <v>1436278344</v>
      </c>
      <c r="M8" s="14">
        <f t="shared" si="2"/>
        <v>42192.591944444444</v>
      </c>
      <c r="N8" s="10">
        <f t="shared" si="3"/>
        <v>2015</v>
      </c>
      <c r="O8" t="b">
        <v>0</v>
      </c>
      <c r="P8">
        <v>23</v>
      </c>
      <c r="Q8" s="10">
        <f t="shared" si="4"/>
        <v>0</v>
      </c>
      <c r="R8" t="b">
        <v>1</v>
      </c>
      <c r="S8" t="s">
        <v>8269</v>
      </c>
      <c r="T8" s="12" t="s">
        <v>8310</v>
      </c>
      <c r="U8" t="s">
        <v>8311</v>
      </c>
    </row>
    <row r="9" spans="1:21" ht="60" x14ac:dyDescent="0.25">
      <c r="A9">
        <v>527</v>
      </c>
      <c r="B9" s="3" t="s">
        <v>528</v>
      </c>
      <c r="C9" s="9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 s="14">
        <f t="shared" si="0"/>
        <v>42783.670138888891</v>
      </c>
      <c r="K9" s="10">
        <f t="shared" si="1"/>
        <v>2017</v>
      </c>
      <c r="L9">
        <v>1484715366</v>
      </c>
      <c r="M9" s="14">
        <f t="shared" si="2"/>
        <v>42753.205625000002</v>
      </c>
      <c r="N9" s="10">
        <f t="shared" si="3"/>
        <v>2017</v>
      </c>
      <c r="O9" t="b">
        <v>0</v>
      </c>
      <c r="P9">
        <v>158</v>
      </c>
      <c r="Q9" s="10">
        <f t="shared" si="4"/>
        <v>0</v>
      </c>
      <c r="R9" t="b">
        <v>1</v>
      </c>
      <c r="S9" t="s">
        <v>8269</v>
      </c>
      <c r="T9" s="12" t="s">
        <v>8310</v>
      </c>
      <c r="U9" t="s">
        <v>8311</v>
      </c>
    </row>
    <row r="10" spans="1:21" ht="30" x14ac:dyDescent="0.25">
      <c r="A10">
        <v>528</v>
      </c>
      <c r="B10" s="3" t="s">
        <v>529</v>
      </c>
      <c r="C10" s="9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 s="14">
        <f t="shared" si="0"/>
        <v>42176.888888888891</v>
      </c>
      <c r="K10" s="10">
        <f t="shared" si="1"/>
        <v>2015</v>
      </c>
      <c r="L10">
        <v>1433109907</v>
      </c>
      <c r="M10" s="14">
        <f t="shared" si="2"/>
        <v>42155.920219907406</v>
      </c>
      <c r="N10" s="10">
        <f t="shared" si="3"/>
        <v>2015</v>
      </c>
      <c r="O10" t="b">
        <v>0</v>
      </c>
      <c r="P10">
        <v>30</v>
      </c>
      <c r="Q10" s="10">
        <f t="shared" si="4"/>
        <v>0</v>
      </c>
      <c r="R10" t="b">
        <v>1</v>
      </c>
      <c r="S10" t="s">
        <v>8269</v>
      </c>
      <c r="T10" s="12" t="s">
        <v>8310</v>
      </c>
      <c r="U10" t="s">
        <v>8311</v>
      </c>
    </row>
    <row r="11" spans="1:21" ht="60" x14ac:dyDescent="0.25">
      <c r="A11">
        <v>529</v>
      </c>
      <c r="B11" s="3" t="s">
        <v>530</v>
      </c>
      <c r="C11" s="9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 s="14">
        <f t="shared" si="0"/>
        <v>42746.208333333328</v>
      </c>
      <c r="K11" s="10">
        <f t="shared" si="1"/>
        <v>2017</v>
      </c>
      <c r="L11">
        <v>1482281094</v>
      </c>
      <c r="M11" s="14">
        <f t="shared" si="2"/>
        <v>42725.031180555554</v>
      </c>
      <c r="N11" s="10">
        <f t="shared" si="3"/>
        <v>2016</v>
      </c>
      <c r="O11" t="b">
        <v>0</v>
      </c>
      <c r="P11">
        <v>18</v>
      </c>
      <c r="Q11" s="10">
        <f t="shared" si="4"/>
        <v>0</v>
      </c>
      <c r="R11" t="b">
        <v>1</v>
      </c>
      <c r="S11" t="s">
        <v>8269</v>
      </c>
      <c r="T11" s="12" t="s">
        <v>8310</v>
      </c>
      <c r="U11" t="s">
        <v>8311</v>
      </c>
    </row>
    <row r="12" spans="1:21" ht="60" x14ac:dyDescent="0.25">
      <c r="A12">
        <v>530</v>
      </c>
      <c r="B12" s="3" t="s">
        <v>531</v>
      </c>
      <c r="C12" s="9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 s="14">
        <f t="shared" si="0"/>
        <v>42179.083333333328</v>
      </c>
      <c r="K12" s="10">
        <f t="shared" si="1"/>
        <v>2015</v>
      </c>
      <c r="L12">
        <v>1433254268</v>
      </c>
      <c r="M12" s="14">
        <f t="shared" si="2"/>
        <v>42157.591064814813</v>
      </c>
      <c r="N12" s="10">
        <f t="shared" si="3"/>
        <v>2015</v>
      </c>
      <c r="O12" t="b">
        <v>0</v>
      </c>
      <c r="P12">
        <v>29</v>
      </c>
      <c r="Q12" s="10">
        <f t="shared" si="4"/>
        <v>0</v>
      </c>
      <c r="R12" t="b">
        <v>1</v>
      </c>
      <c r="S12" t="s">
        <v>8269</v>
      </c>
      <c r="T12" s="12" t="s">
        <v>8310</v>
      </c>
      <c r="U12" t="s">
        <v>8311</v>
      </c>
    </row>
    <row r="13" spans="1:21" ht="60" x14ac:dyDescent="0.25">
      <c r="A13">
        <v>531</v>
      </c>
      <c r="B13" s="3" t="s">
        <v>532</v>
      </c>
      <c r="C13" s="9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 s="14">
        <f t="shared" si="0"/>
        <v>42721.290972222225</v>
      </c>
      <c r="K13" s="10">
        <f t="shared" si="1"/>
        <v>2016</v>
      </c>
      <c r="L13">
        <v>1478050429</v>
      </c>
      <c r="M13" s="14">
        <f t="shared" si="2"/>
        <v>42676.065150462964</v>
      </c>
      <c r="N13" s="10">
        <f t="shared" si="3"/>
        <v>2016</v>
      </c>
      <c r="O13" t="b">
        <v>0</v>
      </c>
      <c r="P13">
        <v>31</v>
      </c>
      <c r="Q13" s="10">
        <f t="shared" si="4"/>
        <v>0</v>
      </c>
      <c r="R13" t="b">
        <v>1</v>
      </c>
      <c r="S13" t="s">
        <v>8269</v>
      </c>
      <c r="T13" s="12" t="s">
        <v>8310</v>
      </c>
      <c r="U13" t="s">
        <v>8311</v>
      </c>
    </row>
    <row r="14" spans="1:21" ht="60" x14ac:dyDescent="0.25">
      <c r="A14">
        <v>532</v>
      </c>
      <c r="B14" s="3" t="s">
        <v>533</v>
      </c>
      <c r="C14" s="9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 s="14">
        <f t="shared" si="0"/>
        <v>42503.007037037038</v>
      </c>
      <c r="K14" s="10">
        <f t="shared" si="1"/>
        <v>2016</v>
      </c>
      <c r="L14">
        <v>1460506208</v>
      </c>
      <c r="M14" s="14">
        <f t="shared" si="2"/>
        <v>42473.007037037038</v>
      </c>
      <c r="N14" s="10">
        <f t="shared" si="3"/>
        <v>2016</v>
      </c>
      <c r="O14" t="b">
        <v>0</v>
      </c>
      <c r="P14">
        <v>173</v>
      </c>
      <c r="Q14" s="10">
        <f t="shared" si="4"/>
        <v>0</v>
      </c>
      <c r="R14" t="b">
        <v>1</v>
      </c>
      <c r="S14" t="s">
        <v>8269</v>
      </c>
      <c r="T14" s="12" t="s">
        <v>8310</v>
      </c>
      <c r="U14" t="s">
        <v>8311</v>
      </c>
    </row>
    <row r="15" spans="1:21" ht="60" x14ac:dyDescent="0.25">
      <c r="A15">
        <v>533</v>
      </c>
      <c r="B15" s="3" t="s">
        <v>534</v>
      </c>
      <c r="C15" s="9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 s="14">
        <f t="shared" si="0"/>
        <v>42506.43478009259</v>
      </c>
      <c r="K15" s="10">
        <f t="shared" si="1"/>
        <v>2016</v>
      </c>
      <c r="L15">
        <v>1461320765</v>
      </c>
      <c r="M15" s="14">
        <f t="shared" si="2"/>
        <v>42482.43478009259</v>
      </c>
      <c r="N15" s="10">
        <f t="shared" si="3"/>
        <v>2016</v>
      </c>
      <c r="O15" t="b">
        <v>0</v>
      </c>
      <c r="P15">
        <v>17</v>
      </c>
      <c r="Q15" s="10">
        <f t="shared" si="4"/>
        <v>0</v>
      </c>
      <c r="R15" t="b">
        <v>1</v>
      </c>
      <c r="S15" t="s">
        <v>8269</v>
      </c>
      <c r="T15" s="12" t="s">
        <v>8310</v>
      </c>
      <c r="U15" t="s">
        <v>8311</v>
      </c>
    </row>
    <row r="16" spans="1:21" ht="60" x14ac:dyDescent="0.25">
      <c r="A16">
        <v>534</v>
      </c>
      <c r="B16" s="3" t="s">
        <v>535</v>
      </c>
      <c r="C16" s="9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 s="14">
        <f t="shared" si="0"/>
        <v>42309.958333333328</v>
      </c>
      <c r="K16" s="10">
        <f t="shared" si="1"/>
        <v>2015</v>
      </c>
      <c r="L16">
        <v>1443036470</v>
      </c>
      <c r="M16" s="14">
        <f t="shared" si="2"/>
        <v>42270.810995370368</v>
      </c>
      <c r="N16" s="10">
        <f t="shared" si="3"/>
        <v>2015</v>
      </c>
      <c r="O16" t="b">
        <v>0</v>
      </c>
      <c r="P16">
        <v>48</v>
      </c>
      <c r="Q16" s="10">
        <f t="shared" si="4"/>
        <v>0</v>
      </c>
      <c r="R16" t="b">
        <v>1</v>
      </c>
      <c r="S16" t="s">
        <v>8269</v>
      </c>
      <c r="T16" s="12" t="s">
        <v>8310</v>
      </c>
      <c r="U16" t="s">
        <v>8311</v>
      </c>
    </row>
    <row r="17" spans="1:21" ht="45" x14ac:dyDescent="0.25">
      <c r="A17">
        <v>535</v>
      </c>
      <c r="B17" s="3" t="s">
        <v>536</v>
      </c>
      <c r="C17" s="9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 s="14">
        <f t="shared" si="0"/>
        <v>42741.545196759253</v>
      </c>
      <c r="K17" s="10">
        <f t="shared" si="1"/>
        <v>2017</v>
      </c>
      <c r="L17">
        <v>1481115905</v>
      </c>
      <c r="M17" s="14">
        <f t="shared" si="2"/>
        <v>42711.545196759253</v>
      </c>
      <c r="N17" s="10">
        <f t="shared" si="3"/>
        <v>2016</v>
      </c>
      <c r="O17" t="b">
        <v>0</v>
      </c>
      <c r="P17">
        <v>59</v>
      </c>
      <c r="Q17" s="10">
        <f t="shared" si="4"/>
        <v>0</v>
      </c>
      <c r="R17" t="b">
        <v>1</v>
      </c>
      <c r="S17" t="s">
        <v>8269</v>
      </c>
      <c r="T17" s="12" t="s">
        <v>8310</v>
      </c>
      <c r="U17" t="s">
        <v>8311</v>
      </c>
    </row>
    <row r="18" spans="1:21" ht="60" x14ac:dyDescent="0.25">
      <c r="A18">
        <v>536</v>
      </c>
      <c r="B18" s="3" t="s">
        <v>537</v>
      </c>
      <c r="C18" s="9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 s="14">
        <f t="shared" si="0"/>
        <v>42219.75</v>
      </c>
      <c r="K18" s="10">
        <f t="shared" si="1"/>
        <v>2015</v>
      </c>
      <c r="L18">
        <v>1435133807</v>
      </c>
      <c r="M18" s="14">
        <f t="shared" si="2"/>
        <v>42179.344988425932</v>
      </c>
      <c r="N18" s="10">
        <f t="shared" si="3"/>
        <v>2015</v>
      </c>
      <c r="O18" t="b">
        <v>0</v>
      </c>
      <c r="P18">
        <v>39</v>
      </c>
      <c r="Q18" s="10">
        <f t="shared" si="4"/>
        <v>0</v>
      </c>
      <c r="R18" t="b">
        <v>1</v>
      </c>
      <c r="S18" t="s">
        <v>8269</v>
      </c>
      <c r="T18" s="12" t="s">
        <v>8310</v>
      </c>
      <c r="U18" t="s">
        <v>8311</v>
      </c>
    </row>
    <row r="19" spans="1:21" ht="60" x14ac:dyDescent="0.25">
      <c r="A19">
        <v>537</v>
      </c>
      <c r="B19" s="3" t="s">
        <v>538</v>
      </c>
      <c r="C19" s="9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 s="14">
        <f t="shared" si="0"/>
        <v>42312.810081018513</v>
      </c>
      <c r="K19" s="10">
        <f t="shared" si="1"/>
        <v>2015</v>
      </c>
      <c r="L19">
        <v>1444069591</v>
      </c>
      <c r="M19" s="14">
        <f t="shared" si="2"/>
        <v>42282.768414351856</v>
      </c>
      <c r="N19" s="10">
        <f t="shared" si="3"/>
        <v>2015</v>
      </c>
      <c r="O19" t="b">
        <v>0</v>
      </c>
      <c r="P19">
        <v>59</v>
      </c>
      <c r="Q19" s="10">
        <f t="shared" si="4"/>
        <v>0</v>
      </c>
      <c r="R19" t="b">
        <v>1</v>
      </c>
      <c r="S19" t="s">
        <v>8269</v>
      </c>
      <c r="T19" s="12" t="s">
        <v>8310</v>
      </c>
      <c r="U19" t="s">
        <v>8311</v>
      </c>
    </row>
    <row r="20" spans="1:21" ht="60" x14ac:dyDescent="0.25">
      <c r="A20">
        <v>538</v>
      </c>
      <c r="B20" s="3" t="s">
        <v>539</v>
      </c>
      <c r="C20" s="9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 s="14">
        <f t="shared" si="0"/>
        <v>42503.794710648144</v>
      </c>
      <c r="K20" s="10">
        <f t="shared" si="1"/>
        <v>2016</v>
      </c>
      <c r="L20">
        <v>1460574263</v>
      </c>
      <c r="M20" s="14">
        <f t="shared" si="2"/>
        <v>42473.794710648144</v>
      </c>
      <c r="N20" s="10">
        <f t="shared" si="3"/>
        <v>2016</v>
      </c>
      <c r="O20" t="b">
        <v>0</v>
      </c>
      <c r="P20">
        <v>60</v>
      </c>
      <c r="Q20" s="10">
        <f t="shared" si="4"/>
        <v>0</v>
      </c>
      <c r="R20" t="b">
        <v>1</v>
      </c>
      <c r="S20" t="s">
        <v>8269</v>
      </c>
      <c r="T20" s="12" t="s">
        <v>8310</v>
      </c>
      <c r="U20" t="s">
        <v>8311</v>
      </c>
    </row>
    <row r="21" spans="1:21" ht="45" x14ac:dyDescent="0.25">
      <c r="A21">
        <v>539</v>
      </c>
      <c r="B21" s="3" t="s">
        <v>540</v>
      </c>
      <c r="C21" s="9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 s="14">
        <f t="shared" si="0"/>
        <v>42556.049849537041</v>
      </c>
      <c r="K21" s="10">
        <f t="shared" si="1"/>
        <v>2016</v>
      </c>
      <c r="L21">
        <v>1465866707</v>
      </c>
      <c r="M21" s="14">
        <f t="shared" si="2"/>
        <v>42535.049849537041</v>
      </c>
      <c r="N21" s="10">
        <f t="shared" si="3"/>
        <v>2016</v>
      </c>
      <c r="O21" t="b">
        <v>0</v>
      </c>
      <c r="P21">
        <v>20</v>
      </c>
      <c r="Q21" s="10">
        <f t="shared" si="4"/>
        <v>0</v>
      </c>
      <c r="R21" t="b">
        <v>1</v>
      </c>
      <c r="S21" t="s">
        <v>8269</v>
      </c>
      <c r="T21" s="12" t="s">
        <v>8310</v>
      </c>
      <c r="U21" t="s">
        <v>8311</v>
      </c>
    </row>
    <row r="22" spans="1:21" ht="60" x14ac:dyDescent="0.25">
      <c r="A22">
        <v>1284</v>
      </c>
      <c r="B22" s="3" t="s">
        <v>1285</v>
      </c>
      <c r="C22" s="9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 s="14">
        <f t="shared" si="0"/>
        <v>42735.707638888889</v>
      </c>
      <c r="K22" s="10">
        <f t="shared" si="1"/>
        <v>2016</v>
      </c>
      <c r="L22">
        <v>1481175482</v>
      </c>
      <c r="M22" s="14">
        <f t="shared" si="2"/>
        <v>42712.23474537037</v>
      </c>
      <c r="N22" s="10">
        <f t="shared" si="3"/>
        <v>2016</v>
      </c>
      <c r="O22" t="b">
        <v>0</v>
      </c>
      <c r="P22">
        <v>31</v>
      </c>
      <c r="Q22" s="10">
        <f t="shared" si="4"/>
        <v>0</v>
      </c>
      <c r="R22" t="b">
        <v>1</v>
      </c>
      <c r="S22" t="s">
        <v>8269</v>
      </c>
      <c r="T22" s="12" t="s">
        <v>8310</v>
      </c>
      <c r="U22" t="s">
        <v>8311</v>
      </c>
    </row>
    <row r="23" spans="1:21" ht="60" x14ac:dyDescent="0.25">
      <c r="A23">
        <v>1285</v>
      </c>
      <c r="B23" s="3" t="s">
        <v>1286</v>
      </c>
      <c r="C23" s="9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 s="14">
        <f t="shared" si="0"/>
        <v>42175.583043981482</v>
      </c>
      <c r="K23" s="10">
        <f t="shared" si="1"/>
        <v>2015</v>
      </c>
      <c r="L23">
        <v>1433512775</v>
      </c>
      <c r="M23" s="14">
        <f t="shared" si="2"/>
        <v>42160.583043981482</v>
      </c>
      <c r="N23" s="10">
        <f t="shared" si="3"/>
        <v>2015</v>
      </c>
      <c r="O23" t="b">
        <v>0</v>
      </c>
      <c r="P23">
        <v>63</v>
      </c>
      <c r="Q23" s="10">
        <f t="shared" si="4"/>
        <v>0</v>
      </c>
      <c r="R23" t="b">
        <v>1</v>
      </c>
      <c r="S23" t="s">
        <v>8269</v>
      </c>
      <c r="T23" s="12" t="s">
        <v>8310</v>
      </c>
      <c r="U23" t="s">
        <v>8311</v>
      </c>
    </row>
    <row r="24" spans="1:21" ht="45" x14ac:dyDescent="0.25">
      <c r="A24">
        <v>1286</v>
      </c>
      <c r="B24" s="3" t="s">
        <v>1287</v>
      </c>
      <c r="C24" s="9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 s="14">
        <f t="shared" si="0"/>
        <v>42052.583333333328</v>
      </c>
      <c r="K24" s="10">
        <f t="shared" si="1"/>
        <v>2015</v>
      </c>
      <c r="L24">
        <v>1423041227</v>
      </c>
      <c r="M24" s="14">
        <f t="shared" si="2"/>
        <v>42039.384571759263</v>
      </c>
      <c r="N24" s="10">
        <f t="shared" si="3"/>
        <v>2015</v>
      </c>
      <c r="O24" t="b">
        <v>0</v>
      </c>
      <c r="P24">
        <v>20</v>
      </c>
      <c r="Q24" s="10">
        <f t="shared" si="4"/>
        <v>0</v>
      </c>
      <c r="R24" t="b">
        <v>1</v>
      </c>
      <c r="S24" t="s">
        <v>8269</v>
      </c>
      <c r="T24" s="12" t="s">
        <v>8310</v>
      </c>
      <c r="U24" t="s">
        <v>8311</v>
      </c>
    </row>
    <row r="25" spans="1:21" ht="90" x14ac:dyDescent="0.25">
      <c r="A25">
        <v>1287</v>
      </c>
      <c r="B25" s="3" t="s">
        <v>1288</v>
      </c>
      <c r="C25" s="9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 s="14">
        <f t="shared" si="0"/>
        <v>42167.621018518519</v>
      </c>
      <c r="K25" s="10">
        <f t="shared" si="1"/>
        <v>2015</v>
      </c>
      <c r="L25">
        <v>1428936856</v>
      </c>
      <c r="M25" s="14">
        <f t="shared" si="2"/>
        <v>42107.621018518519</v>
      </c>
      <c r="N25" s="10">
        <f t="shared" si="3"/>
        <v>2015</v>
      </c>
      <c r="O25" t="b">
        <v>0</v>
      </c>
      <c r="P25">
        <v>25</v>
      </c>
      <c r="Q25" s="10">
        <f t="shared" si="4"/>
        <v>0</v>
      </c>
      <c r="R25" t="b">
        <v>1</v>
      </c>
      <c r="S25" t="s">
        <v>8269</v>
      </c>
      <c r="T25" s="12" t="s">
        <v>8310</v>
      </c>
      <c r="U25" t="s">
        <v>8311</v>
      </c>
    </row>
    <row r="26" spans="1:21" ht="60" x14ac:dyDescent="0.25">
      <c r="A26">
        <v>1288</v>
      </c>
      <c r="B26" s="3" t="s">
        <v>1289</v>
      </c>
      <c r="C26" s="9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 s="14">
        <f t="shared" si="0"/>
        <v>42592.166666666672</v>
      </c>
      <c r="K26" s="10">
        <f t="shared" si="1"/>
        <v>2016</v>
      </c>
      <c r="L26">
        <v>1468122163</v>
      </c>
      <c r="M26" s="14">
        <f t="shared" si="2"/>
        <v>42561.154664351852</v>
      </c>
      <c r="N26" s="10">
        <f t="shared" si="3"/>
        <v>2016</v>
      </c>
      <c r="O26" t="b">
        <v>0</v>
      </c>
      <c r="P26">
        <v>61</v>
      </c>
      <c r="Q26" s="10">
        <f t="shared" si="4"/>
        <v>0</v>
      </c>
      <c r="R26" t="b">
        <v>1</v>
      </c>
      <c r="S26" t="s">
        <v>8269</v>
      </c>
      <c r="T26" s="12" t="s">
        <v>8310</v>
      </c>
      <c r="U26" t="s">
        <v>8311</v>
      </c>
    </row>
    <row r="27" spans="1:21" ht="45" x14ac:dyDescent="0.25">
      <c r="A27">
        <v>1289</v>
      </c>
      <c r="B27" s="3" t="s">
        <v>1290</v>
      </c>
      <c r="C27" s="9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 s="14">
        <f t="shared" si="0"/>
        <v>42739.134780092587</v>
      </c>
      <c r="K27" s="10">
        <f t="shared" si="1"/>
        <v>2017</v>
      </c>
      <c r="L27">
        <v>1480907645</v>
      </c>
      <c r="M27" s="14">
        <f t="shared" si="2"/>
        <v>42709.134780092587</v>
      </c>
      <c r="N27" s="10">
        <f t="shared" si="3"/>
        <v>2016</v>
      </c>
      <c r="O27" t="b">
        <v>0</v>
      </c>
      <c r="P27">
        <v>52</v>
      </c>
      <c r="Q27" s="10">
        <f t="shared" si="4"/>
        <v>0</v>
      </c>
      <c r="R27" t="b">
        <v>1</v>
      </c>
      <c r="S27" t="s">
        <v>8269</v>
      </c>
      <c r="T27" s="12" t="s">
        <v>8310</v>
      </c>
      <c r="U27" t="s">
        <v>8311</v>
      </c>
    </row>
    <row r="28" spans="1:21" ht="30" x14ac:dyDescent="0.25">
      <c r="A28">
        <v>1290</v>
      </c>
      <c r="B28" s="3" t="s">
        <v>1291</v>
      </c>
      <c r="C28" s="9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 s="14">
        <f t="shared" si="0"/>
        <v>42117.290972222225</v>
      </c>
      <c r="K28" s="10">
        <f t="shared" si="1"/>
        <v>2015</v>
      </c>
      <c r="L28">
        <v>1427121931</v>
      </c>
      <c r="M28" s="14">
        <f t="shared" si="2"/>
        <v>42086.614942129629</v>
      </c>
      <c r="N28" s="10">
        <f t="shared" si="3"/>
        <v>2015</v>
      </c>
      <c r="O28" t="b">
        <v>0</v>
      </c>
      <c r="P28">
        <v>86</v>
      </c>
      <c r="Q28" s="10">
        <f t="shared" si="4"/>
        <v>0</v>
      </c>
      <c r="R28" t="b">
        <v>1</v>
      </c>
      <c r="S28" t="s">
        <v>8269</v>
      </c>
      <c r="T28" s="12" t="s">
        <v>8310</v>
      </c>
      <c r="U28" t="s">
        <v>8311</v>
      </c>
    </row>
    <row r="29" spans="1:21" ht="60" x14ac:dyDescent="0.25">
      <c r="A29">
        <v>1291</v>
      </c>
      <c r="B29" s="3" t="s">
        <v>1292</v>
      </c>
      <c r="C29" s="9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 s="14">
        <f t="shared" si="0"/>
        <v>42101.291666666672</v>
      </c>
      <c r="K29" s="10">
        <f t="shared" si="1"/>
        <v>2015</v>
      </c>
      <c r="L29">
        <v>1425224391</v>
      </c>
      <c r="M29" s="14">
        <f t="shared" si="2"/>
        <v>42064.652673611112</v>
      </c>
      <c r="N29" s="10">
        <f t="shared" si="3"/>
        <v>2015</v>
      </c>
      <c r="O29" t="b">
        <v>0</v>
      </c>
      <c r="P29">
        <v>42</v>
      </c>
      <c r="Q29" s="10">
        <f t="shared" si="4"/>
        <v>0</v>
      </c>
      <c r="R29" t="b">
        <v>1</v>
      </c>
      <c r="S29" t="s">
        <v>8269</v>
      </c>
      <c r="T29" s="12" t="s">
        <v>8310</v>
      </c>
      <c r="U29" t="s">
        <v>8311</v>
      </c>
    </row>
    <row r="30" spans="1:21" ht="60" x14ac:dyDescent="0.25">
      <c r="A30">
        <v>1292</v>
      </c>
      <c r="B30" s="3" t="s">
        <v>1293</v>
      </c>
      <c r="C30" s="9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 s="14">
        <f t="shared" si="0"/>
        <v>42283.957638888889</v>
      </c>
      <c r="K30" s="10">
        <f t="shared" si="1"/>
        <v>2015</v>
      </c>
      <c r="L30">
        <v>1441822828</v>
      </c>
      <c r="M30" s="14">
        <f t="shared" si="2"/>
        <v>42256.764212962968</v>
      </c>
      <c r="N30" s="10">
        <f t="shared" si="3"/>
        <v>2015</v>
      </c>
      <c r="O30" t="b">
        <v>0</v>
      </c>
      <c r="P30">
        <v>52</v>
      </c>
      <c r="Q30" s="10">
        <f t="shared" si="4"/>
        <v>0</v>
      </c>
      <c r="R30" t="b">
        <v>1</v>
      </c>
      <c r="S30" t="s">
        <v>8269</v>
      </c>
      <c r="T30" s="12" t="s">
        <v>8310</v>
      </c>
      <c r="U30" t="s">
        <v>8311</v>
      </c>
    </row>
    <row r="31" spans="1:21" ht="60" x14ac:dyDescent="0.25">
      <c r="A31">
        <v>1293</v>
      </c>
      <c r="B31" s="3" t="s">
        <v>1294</v>
      </c>
      <c r="C31" s="9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 s="14">
        <f t="shared" si="0"/>
        <v>42322.742719907401</v>
      </c>
      <c r="K31" s="10">
        <f t="shared" si="1"/>
        <v>2015</v>
      </c>
      <c r="L31">
        <v>1444927771</v>
      </c>
      <c r="M31" s="14">
        <f t="shared" si="2"/>
        <v>42292.701053240744</v>
      </c>
      <c r="N31" s="10">
        <f t="shared" si="3"/>
        <v>2015</v>
      </c>
      <c r="O31" t="b">
        <v>0</v>
      </c>
      <c r="P31">
        <v>120</v>
      </c>
      <c r="Q31" s="10">
        <f t="shared" si="4"/>
        <v>0</v>
      </c>
      <c r="R31" t="b">
        <v>1</v>
      </c>
      <c r="S31" t="s">
        <v>8269</v>
      </c>
      <c r="T31" s="12" t="s">
        <v>8310</v>
      </c>
      <c r="U31" t="s">
        <v>8311</v>
      </c>
    </row>
    <row r="32" spans="1:21" ht="60" x14ac:dyDescent="0.25">
      <c r="A32">
        <v>1294</v>
      </c>
      <c r="B32" s="3" t="s">
        <v>1295</v>
      </c>
      <c r="C32" s="9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 s="14">
        <f t="shared" si="0"/>
        <v>42296.458333333328</v>
      </c>
      <c r="K32" s="10">
        <f t="shared" si="1"/>
        <v>2015</v>
      </c>
      <c r="L32">
        <v>1443696797</v>
      </c>
      <c r="M32" s="14">
        <f t="shared" si="2"/>
        <v>42278.453668981485</v>
      </c>
      <c r="N32" s="10">
        <f t="shared" si="3"/>
        <v>2015</v>
      </c>
      <c r="O32" t="b">
        <v>0</v>
      </c>
      <c r="P32">
        <v>22</v>
      </c>
      <c r="Q32" s="10">
        <f t="shared" si="4"/>
        <v>0</v>
      </c>
      <c r="R32" t="b">
        <v>1</v>
      </c>
      <c r="S32" t="s">
        <v>8269</v>
      </c>
      <c r="T32" s="12" t="s">
        <v>8310</v>
      </c>
      <c r="U32" t="s">
        <v>8311</v>
      </c>
    </row>
    <row r="33" spans="1:21" ht="60" x14ac:dyDescent="0.25">
      <c r="A33">
        <v>1295</v>
      </c>
      <c r="B33" s="3" t="s">
        <v>1296</v>
      </c>
      <c r="C33" s="9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 s="14">
        <f t="shared" si="0"/>
        <v>42214.708333333328</v>
      </c>
      <c r="K33" s="10">
        <f t="shared" si="1"/>
        <v>2015</v>
      </c>
      <c r="L33">
        <v>1435585497</v>
      </c>
      <c r="M33" s="14">
        <f t="shared" si="2"/>
        <v>42184.572881944448</v>
      </c>
      <c r="N33" s="10">
        <f t="shared" si="3"/>
        <v>2015</v>
      </c>
      <c r="O33" t="b">
        <v>0</v>
      </c>
      <c r="P33">
        <v>64</v>
      </c>
      <c r="Q33" s="10">
        <f t="shared" si="4"/>
        <v>0</v>
      </c>
      <c r="R33" t="b">
        <v>1</v>
      </c>
      <c r="S33" t="s">
        <v>8269</v>
      </c>
      <c r="T33" s="12" t="s">
        <v>8310</v>
      </c>
      <c r="U33" t="s">
        <v>8311</v>
      </c>
    </row>
    <row r="34" spans="1:21" ht="60" x14ac:dyDescent="0.25">
      <c r="A34">
        <v>1296</v>
      </c>
      <c r="B34" s="3" t="s">
        <v>1297</v>
      </c>
      <c r="C34" s="9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 s="14">
        <f t="shared" si="0"/>
        <v>42443.008946759262</v>
      </c>
      <c r="K34" s="10">
        <f t="shared" si="1"/>
        <v>2016</v>
      </c>
      <c r="L34">
        <v>1456189973</v>
      </c>
      <c r="M34" s="14">
        <f t="shared" si="2"/>
        <v>42423.050613425927</v>
      </c>
      <c r="N34" s="10">
        <f t="shared" si="3"/>
        <v>2016</v>
      </c>
      <c r="O34" t="b">
        <v>0</v>
      </c>
      <c r="P34">
        <v>23</v>
      </c>
      <c r="Q34" s="10">
        <f t="shared" si="4"/>
        <v>0</v>
      </c>
      <c r="R34" t="b">
        <v>1</v>
      </c>
      <c r="S34" t="s">
        <v>8269</v>
      </c>
      <c r="T34" s="12" t="s">
        <v>8310</v>
      </c>
      <c r="U34" t="s">
        <v>8311</v>
      </c>
    </row>
    <row r="35" spans="1:21" ht="60" x14ac:dyDescent="0.25">
      <c r="A35">
        <v>1297</v>
      </c>
      <c r="B35" s="3" t="s">
        <v>1298</v>
      </c>
      <c r="C35" s="9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 s="14">
        <f t="shared" si="0"/>
        <v>42491.747199074074</v>
      </c>
      <c r="K35" s="10">
        <f t="shared" si="1"/>
        <v>2016</v>
      </c>
      <c r="L35">
        <v>1459533358</v>
      </c>
      <c r="M35" s="14">
        <f t="shared" si="2"/>
        <v>42461.747199074074</v>
      </c>
      <c r="N35" s="10">
        <f t="shared" si="3"/>
        <v>2016</v>
      </c>
      <c r="O35" t="b">
        <v>0</v>
      </c>
      <c r="P35">
        <v>238</v>
      </c>
      <c r="Q35" s="10">
        <f t="shared" si="4"/>
        <v>0</v>
      </c>
      <c r="R35" t="b">
        <v>1</v>
      </c>
      <c r="S35" t="s">
        <v>8269</v>
      </c>
      <c r="T35" s="12" t="s">
        <v>8310</v>
      </c>
      <c r="U35" t="s">
        <v>8311</v>
      </c>
    </row>
    <row r="36" spans="1:21" ht="60" x14ac:dyDescent="0.25">
      <c r="A36">
        <v>1298</v>
      </c>
      <c r="B36" s="3" t="s">
        <v>1299</v>
      </c>
      <c r="C36" s="9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 s="14">
        <f t="shared" si="0"/>
        <v>42488.680925925932</v>
      </c>
      <c r="K36" s="10">
        <f t="shared" si="1"/>
        <v>2016</v>
      </c>
      <c r="L36">
        <v>1459268432</v>
      </c>
      <c r="M36" s="14">
        <f t="shared" si="2"/>
        <v>42458.680925925932</v>
      </c>
      <c r="N36" s="10">
        <f t="shared" si="3"/>
        <v>2016</v>
      </c>
      <c r="O36" t="b">
        <v>0</v>
      </c>
      <c r="P36">
        <v>33</v>
      </c>
      <c r="Q36" s="10">
        <f t="shared" si="4"/>
        <v>0</v>
      </c>
      <c r="R36" t="b">
        <v>1</v>
      </c>
      <c r="S36" t="s">
        <v>8269</v>
      </c>
      <c r="T36" s="12" t="s">
        <v>8310</v>
      </c>
      <c r="U36" t="s">
        <v>8311</v>
      </c>
    </row>
    <row r="37" spans="1:21" ht="45" x14ac:dyDescent="0.25">
      <c r="A37">
        <v>1299</v>
      </c>
      <c r="B37" s="3" t="s">
        <v>1300</v>
      </c>
      <c r="C37" s="9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 s="14">
        <f t="shared" si="0"/>
        <v>42199.814340277779</v>
      </c>
      <c r="K37" s="10">
        <f t="shared" si="1"/>
        <v>2015</v>
      </c>
      <c r="L37">
        <v>1434310359</v>
      </c>
      <c r="M37" s="14">
        <f t="shared" si="2"/>
        <v>42169.814340277779</v>
      </c>
      <c r="N37" s="10">
        <f t="shared" si="3"/>
        <v>2015</v>
      </c>
      <c r="O37" t="b">
        <v>0</v>
      </c>
      <c r="P37">
        <v>32</v>
      </c>
      <c r="Q37" s="10">
        <f t="shared" si="4"/>
        <v>0</v>
      </c>
      <c r="R37" t="b">
        <v>1</v>
      </c>
      <c r="S37" t="s">
        <v>8269</v>
      </c>
      <c r="T37" s="12" t="s">
        <v>8310</v>
      </c>
      <c r="U37" t="s">
        <v>8311</v>
      </c>
    </row>
    <row r="38" spans="1:21" ht="60" x14ac:dyDescent="0.25">
      <c r="A38">
        <v>1300</v>
      </c>
      <c r="B38" s="3" t="s">
        <v>1301</v>
      </c>
      <c r="C38" s="9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 s="14">
        <f t="shared" si="0"/>
        <v>42522.789583333331</v>
      </c>
      <c r="K38" s="10">
        <f t="shared" si="1"/>
        <v>2016</v>
      </c>
      <c r="L38">
        <v>1461427938</v>
      </c>
      <c r="M38" s="14">
        <f t="shared" si="2"/>
        <v>42483.675208333334</v>
      </c>
      <c r="N38" s="10">
        <f t="shared" si="3"/>
        <v>2016</v>
      </c>
      <c r="O38" t="b">
        <v>0</v>
      </c>
      <c r="P38">
        <v>24</v>
      </c>
      <c r="Q38" s="10">
        <f t="shared" si="4"/>
        <v>0</v>
      </c>
      <c r="R38" t="b">
        <v>1</v>
      </c>
      <c r="S38" t="s">
        <v>8269</v>
      </c>
      <c r="T38" s="12" t="s">
        <v>8310</v>
      </c>
      <c r="U38" t="s">
        <v>8311</v>
      </c>
    </row>
    <row r="39" spans="1:21" ht="60" x14ac:dyDescent="0.25">
      <c r="A39">
        <v>1301</v>
      </c>
      <c r="B39" s="3" t="s">
        <v>1302</v>
      </c>
      <c r="C39" s="9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 s="14">
        <f t="shared" si="0"/>
        <v>42206.125</v>
      </c>
      <c r="K39" s="10">
        <f t="shared" si="1"/>
        <v>2015</v>
      </c>
      <c r="L39">
        <v>1436551178</v>
      </c>
      <c r="M39" s="14">
        <f t="shared" si="2"/>
        <v>42195.749745370369</v>
      </c>
      <c r="N39" s="10">
        <f t="shared" si="3"/>
        <v>2015</v>
      </c>
      <c r="O39" t="b">
        <v>0</v>
      </c>
      <c r="P39">
        <v>29</v>
      </c>
      <c r="Q39" s="10">
        <f t="shared" si="4"/>
        <v>0</v>
      </c>
      <c r="R39" t="b">
        <v>1</v>
      </c>
      <c r="S39" t="s">
        <v>8269</v>
      </c>
      <c r="T39" s="12" t="s">
        <v>8310</v>
      </c>
      <c r="U39" t="s">
        <v>8311</v>
      </c>
    </row>
    <row r="40" spans="1:21" ht="45" x14ac:dyDescent="0.25">
      <c r="A40">
        <v>1302</v>
      </c>
      <c r="B40" s="3" t="s">
        <v>1303</v>
      </c>
      <c r="C40" s="9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 s="14">
        <f t="shared" si="0"/>
        <v>42705.099664351852</v>
      </c>
      <c r="K40" s="10">
        <f t="shared" si="1"/>
        <v>2016</v>
      </c>
      <c r="L40">
        <v>1477963411</v>
      </c>
      <c r="M40" s="14">
        <f t="shared" si="2"/>
        <v>42675.057997685188</v>
      </c>
      <c r="N40" s="10">
        <f t="shared" si="3"/>
        <v>2016</v>
      </c>
      <c r="O40" t="b">
        <v>0</v>
      </c>
      <c r="P40">
        <v>50</v>
      </c>
      <c r="Q40" s="10">
        <f t="shared" si="4"/>
        <v>0</v>
      </c>
      <c r="R40" t="b">
        <v>1</v>
      </c>
      <c r="S40" t="s">
        <v>8269</v>
      </c>
      <c r="T40" s="12" t="s">
        <v>8310</v>
      </c>
      <c r="U40" t="s">
        <v>8311</v>
      </c>
    </row>
    <row r="41" spans="1:21" ht="30" x14ac:dyDescent="0.25">
      <c r="A41">
        <v>1303</v>
      </c>
      <c r="B41" s="3" t="s">
        <v>1304</v>
      </c>
      <c r="C41" s="9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 s="14">
        <f t="shared" si="0"/>
        <v>42582.458333333328</v>
      </c>
      <c r="K41" s="10">
        <f t="shared" si="1"/>
        <v>2016</v>
      </c>
      <c r="L41">
        <v>1468578920</v>
      </c>
      <c r="M41" s="14">
        <f t="shared" si="2"/>
        <v>42566.441203703704</v>
      </c>
      <c r="N41" s="10">
        <f t="shared" si="3"/>
        <v>2016</v>
      </c>
      <c r="O41" t="b">
        <v>0</v>
      </c>
      <c r="P41">
        <v>108</v>
      </c>
      <c r="Q41" s="10">
        <f t="shared" si="4"/>
        <v>0</v>
      </c>
      <c r="R41" t="b">
        <v>1</v>
      </c>
      <c r="S41" t="s">
        <v>8269</v>
      </c>
      <c r="T41" s="12" t="s">
        <v>8310</v>
      </c>
      <c r="U41" t="s">
        <v>8311</v>
      </c>
    </row>
    <row r="42" spans="1:21" ht="45" x14ac:dyDescent="0.25">
      <c r="A42">
        <v>2781</v>
      </c>
      <c r="B42" s="3" t="s">
        <v>2781</v>
      </c>
      <c r="C42" s="9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 s="14">
        <f t="shared" si="0"/>
        <v>42047.291666666672</v>
      </c>
      <c r="K42" s="10">
        <f t="shared" si="1"/>
        <v>2015</v>
      </c>
      <c r="L42">
        <v>1421274954</v>
      </c>
      <c r="M42" s="14">
        <f t="shared" si="2"/>
        <v>42018.94159722222</v>
      </c>
      <c r="N42" s="10">
        <f t="shared" si="3"/>
        <v>2015</v>
      </c>
      <c r="O42" t="b">
        <v>0</v>
      </c>
      <c r="P42">
        <v>28</v>
      </c>
      <c r="Q42" s="10">
        <f t="shared" si="4"/>
        <v>0</v>
      </c>
      <c r="R42" t="b">
        <v>1</v>
      </c>
      <c r="S42" t="s">
        <v>8269</v>
      </c>
      <c r="T42" s="12" t="s">
        <v>8310</v>
      </c>
      <c r="U42" t="s">
        <v>8311</v>
      </c>
    </row>
    <row r="43" spans="1:21" ht="45" x14ac:dyDescent="0.25">
      <c r="A43">
        <v>2782</v>
      </c>
      <c r="B43" s="3" t="s">
        <v>2782</v>
      </c>
      <c r="C43" s="9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 s="14">
        <f t="shared" si="0"/>
        <v>42052.207638888889</v>
      </c>
      <c r="K43" s="10">
        <f t="shared" si="1"/>
        <v>2015</v>
      </c>
      <c r="L43">
        <v>1421964718</v>
      </c>
      <c r="M43" s="14">
        <f t="shared" si="2"/>
        <v>42026.924976851849</v>
      </c>
      <c r="N43" s="10">
        <f t="shared" si="3"/>
        <v>2015</v>
      </c>
      <c r="O43" t="b">
        <v>0</v>
      </c>
      <c r="P43">
        <v>18</v>
      </c>
      <c r="Q43" s="10">
        <f t="shared" si="4"/>
        <v>0</v>
      </c>
      <c r="R43" t="b">
        <v>1</v>
      </c>
      <c r="S43" t="s">
        <v>8269</v>
      </c>
      <c r="T43" s="12" t="s">
        <v>8310</v>
      </c>
      <c r="U43" t="s">
        <v>8311</v>
      </c>
    </row>
    <row r="44" spans="1:21" ht="60" x14ac:dyDescent="0.25">
      <c r="A44">
        <v>2783</v>
      </c>
      <c r="B44" s="3" t="s">
        <v>2783</v>
      </c>
      <c r="C44" s="9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 s="14">
        <f t="shared" si="0"/>
        <v>42117.535254629634</v>
      </c>
      <c r="K44" s="10">
        <f t="shared" si="1"/>
        <v>2015</v>
      </c>
      <c r="L44">
        <v>1428583846</v>
      </c>
      <c r="M44" s="14">
        <f t="shared" si="2"/>
        <v>42103.535254629634</v>
      </c>
      <c r="N44" s="10">
        <f t="shared" si="3"/>
        <v>2015</v>
      </c>
      <c r="O44" t="b">
        <v>0</v>
      </c>
      <c r="P44">
        <v>61</v>
      </c>
      <c r="Q44" s="10">
        <f t="shared" si="4"/>
        <v>0</v>
      </c>
      <c r="R44" t="b">
        <v>1</v>
      </c>
      <c r="S44" t="s">
        <v>8269</v>
      </c>
      <c r="T44" s="12" t="s">
        <v>8310</v>
      </c>
      <c r="U44" t="s">
        <v>8311</v>
      </c>
    </row>
    <row r="45" spans="1:21" ht="45" x14ac:dyDescent="0.25">
      <c r="A45">
        <v>2784</v>
      </c>
      <c r="B45" s="3" t="s">
        <v>2784</v>
      </c>
      <c r="C45" s="9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 s="14">
        <f t="shared" si="0"/>
        <v>41941.787534722222</v>
      </c>
      <c r="K45" s="10">
        <f t="shared" si="1"/>
        <v>2014</v>
      </c>
      <c r="L45">
        <v>1412794443</v>
      </c>
      <c r="M45" s="14">
        <f t="shared" si="2"/>
        <v>41920.787534722222</v>
      </c>
      <c r="N45" s="10">
        <f t="shared" si="3"/>
        <v>2014</v>
      </c>
      <c r="O45" t="b">
        <v>0</v>
      </c>
      <c r="P45">
        <v>108</v>
      </c>
      <c r="Q45" s="10">
        <f t="shared" si="4"/>
        <v>0</v>
      </c>
      <c r="R45" t="b">
        <v>1</v>
      </c>
      <c r="S45" t="s">
        <v>8269</v>
      </c>
      <c r="T45" s="12" t="s">
        <v>8310</v>
      </c>
      <c r="U45" t="s">
        <v>8311</v>
      </c>
    </row>
    <row r="46" spans="1:21" ht="45" x14ac:dyDescent="0.25">
      <c r="A46">
        <v>2785</v>
      </c>
      <c r="B46" s="3" t="s">
        <v>2785</v>
      </c>
      <c r="C46" s="9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 s="14">
        <f t="shared" si="0"/>
        <v>42587.875</v>
      </c>
      <c r="K46" s="10">
        <f t="shared" si="1"/>
        <v>2016</v>
      </c>
      <c r="L46">
        <v>1467865967</v>
      </c>
      <c r="M46" s="14">
        <f t="shared" si="2"/>
        <v>42558.189432870371</v>
      </c>
      <c r="N46" s="10">
        <f t="shared" si="3"/>
        <v>2016</v>
      </c>
      <c r="O46" t="b">
        <v>0</v>
      </c>
      <c r="P46">
        <v>142</v>
      </c>
      <c r="Q46" s="10">
        <f t="shared" si="4"/>
        <v>0</v>
      </c>
      <c r="R46" t="b">
        <v>1</v>
      </c>
      <c r="S46" t="s">
        <v>8269</v>
      </c>
      <c r="T46" s="12" t="s">
        <v>8310</v>
      </c>
      <c r="U46" t="s">
        <v>8311</v>
      </c>
    </row>
    <row r="47" spans="1:21" ht="30" x14ac:dyDescent="0.25">
      <c r="A47">
        <v>2786</v>
      </c>
      <c r="B47" s="3" t="s">
        <v>2786</v>
      </c>
      <c r="C47" s="9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 s="14">
        <f t="shared" si="0"/>
        <v>41829.569212962961</v>
      </c>
      <c r="K47" s="10">
        <f t="shared" si="1"/>
        <v>2014</v>
      </c>
      <c r="L47">
        <v>1403703580</v>
      </c>
      <c r="M47" s="14">
        <f t="shared" si="2"/>
        <v>41815.569212962961</v>
      </c>
      <c r="N47" s="10">
        <f t="shared" si="3"/>
        <v>2014</v>
      </c>
      <c r="O47" t="b">
        <v>0</v>
      </c>
      <c r="P47">
        <v>74</v>
      </c>
      <c r="Q47" s="10">
        <f t="shared" si="4"/>
        <v>0</v>
      </c>
      <c r="R47" t="b">
        <v>1</v>
      </c>
      <c r="S47" t="s">
        <v>8269</v>
      </c>
      <c r="T47" s="12" t="s">
        <v>8310</v>
      </c>
      <c r="U47" t="s">
        <v>8311</v>
      </c>
    </row>
    <row r="48" spans="1:21" ht="60" x14ac:dyDescent="0.25">
      <c r="A48">
        <v>2787</v>
      </c>
      <c r="B48" s="3" t="s">
        <v>2787</v>
      </c>
      <c r="C48" s="9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 s="14">
        <f t="shared" si="0"/>
        <v>41838.198518518519</v>
      </c>
      <c r="K48" s="10">
        <f t="shared" si="1"/>
        <v>2014</v>
      </c>
      <c r="L48">
        <v>1403066752</v>
      </c>
      <c r="M48" s="14">
        <f t="shared" si="2"/>
        <v>41808.198518518519</v>
      </c>
      <c r="N48" s="10">
        <f t="shared" si="3"/>
        <v>2014</v>
      </c>
      <c r="O48" t="b">
        <v>0</v>
      </c>
      <c r="P48">
        <v>38</v>
      </c>
      <c r="Q48" s="10">
        <f t="shared" si="4"/>
        <v>0</v>
      </c>
      <c r="R48" t="b">
        <v>1</v>
      </c>
      <c r="S48" t="s">
        <v>8269</v>
      </c>
      <c r="T48" s="12" t="s">
        <v>8310</v>
      </c>
      <c r="U48" t="s">
        <v>8311</v>
      </c>
    </row>
    <row r="49" spans="1:21" ht="45" x14ac:dyDescent="0.25">
      <c r="A49">
        <v>2788</v>
      </c>
      <c r="B49" s="3" t="s">
        <v>2788</v>
      </c>
      <c r="C49" s="9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 s="14">
        <f t="shared" si="0"/>
        <v>42580.701886574068</v>
      </c>
      <c r="K49" s="10">
        <f t="shared" si="1"/>
        <v>2016</v>
      </c>
      <c r="L49">
        <v>1467219043</v>
      </c>
      <c r="M49" s="14">
        <f t="shared" si="2"/>
        <v>42550.701886574068</v>
      </c>
      <c r="N49" s="10">
        <f t="shared" si="3"/>
        <v>2016</v>
      </c>
      <c r="O49" t="b">
        <v>0</v>
      </c>
      <c r="P49">
        <v>20</v>
      </c>
      <c r="Q49" s="10">
        <f t="shared" si="4"/>
        <v>0</v>
      </c>
      <c r="R49" t="b">
        <v>1</v>
      </c>
      <c r="S49" t="s">
        <v>8269</v>
      </c>
      <c r="T49" s="12" t="s">
        <v>8310</v>
      </c>
      <c r="U49" t="s">
        <v>8311</v>
      </c>
    </row>
    <row r="50" spans="1:21" ht="30" x14ac:dyDescent="0.25">
      <c r="A50">
        <v>2789</v>
      </c>
      <c r="B50" s="3" t="s">
        <v>2789</v>
      </c>
      <c r="C50" s="9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 s="14">
        <f t="shared" si="0"/>
        <v>42075.166666666672</v>
      </c>
      <c r="K50" s="10">
        <f t="shared" si="1"/>
        <v>2015</v>
      </c>
      <c r="L50">
        <v>1424477934</v>
      </c>
      <c r="M50" s="14">
        <f t="shared" si="2"/>
        <v>42056.013124999998</v>
      </c>
      <c r="N50" s="10">
        <f t="shared" si="3"/>
        <v>2015</v>
      </c>
      <c r="O50" t="b">
        <v>0</v>
      </c>
      <c r="P50">
        <v>24</v>
      </c>
      <c r="Q50" s="10">
        <f t="shared" si="4"/>
        <v>0</v>
      </c>
      <c r="R50" t="b">
        <v>1</v>
      </c>
      <c r="S50" t="s">
        <v>8269</v>
      </c>
      <c r="T50" s="12" t="s">
        <v>8310</v>
      </c>
      <c r="U50" t="s">
        <v>8311</v>
      </c>
    </row>
    <row r="51" spans="1:21" ht="60" x14ac:dyDescent="0.25">
      <c r="A51">
        <v>2790</v>
      </c>
      <c r="B51" s="3" t="s">
        <v>2790</v>
      </c>
      <c r="C51" s="9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 s="14">
        <f t="shared" si="0"/>
        <v>42046.938692129625</v>
      </c>
      <c r="K51" s="10">
        <f t="shared" si="1"/>
        <v>2015</v>
      </c>
      <c r="L51">
        <v>1421101903</v>
      </c>
      <c r="M51" s="14">
        <f t="shared" si="2"/>
        <v>42016.938692129625</v>
      </c>
      <c r="N51" s="10">
        <f t="shared" si="3"/>
        <v>2015</v>
      </c>
      <c r="O51" t="b">
        <v>0</v>
      </c>
      <c r="P51">
        <v>66</v>
      </c>
      <c r="Q51" s="10">
        <f t="shared" si="4"/>
        <v>0</v>
      </c>
      <c r="R51" t="b">
        <v>1</v>
      </c>
      <c r="S51" t="s">
        <v>8269</v>
      </c>
      <c r="T51" s="12" t="s">
        <v>8310</v>
      </c>
      <c r="U51" t="s">
        <v>8311</v>
      </c>
    </row>
    <row r="52" spans="1:21" ht="60" x14ac:dyDescent="0.25">
      <c r="A52">
        <v>2791</v>
      </c>
      <c r="B52" s="3" t="s">
        <v>2791</v>
      </c>
      <c r="C52" s="9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 s="14">
        <f t="shared" si="0"/>
        <v>42622.166666666672</v>
      </c>
      <c r="K52" s="10">
        <f t="shared" si="1"/>
        <v>2016</v>
      </c>
      <c r="L52">
        <v>1470778559</v>
      </c>
      <c r="M52" s="14">
        <f t="shared" si="2"/>
        <v>42591.899988425925</v>
      </c>
      <c r="N52" s="10">
        <f t="shared" si="3"/>
        <v>2016</v>
      </c>
      <c r="O52" t="b">
        <v>0</v>
      </c>
      <c r="P52">
        <v>28</v>
      </c>
      <c r="Q52" s="10">
        <f t="shared" si="4"/>
        <v>0</v>
      </c>
      <c r="R52" t="b">
        <v>1</v>
      </c>
      <c r="S52" t="s">
        <v>8269</v>
      </c>
      <c r="T52" s="12" t="s">
        <v>8310</v>
      </c>
      <c r="U52" t="s">
        <v>8311</v>
      </c>
    </row>
    <row r="53" spans="1:21" ht="45" x14ac:dyDescent="0.25">
      <c r="A53">
        <v>2792</v>
      </c>
      <c r="B53" s="3" t="s">
        <v>2792</v>
      </c>
      <c r="C53" s="9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 s="14">
        <f t="shared" si="0"/>
        <v>42228.231006944443</v>
      </c>
      <c r="K53" s="10">
        <f t="shared" si="1"/>
        <v>2015</v>
      </c>
      <c r="L53">
        <v>1435469559</v>
      </c>
      <c r="M53" s="14">
        <f t="shared" si="2"/>
        <v>42183.231006944443</v>
      </c>
      <c r="N53" s="10">
        <f t="shared" si="3"/>
        <v>2015</v>
      </c>
      <c r="O53" t="b">
        <v>0</v>
      </c>
      <c r="P53">
        <v>24</v>
      </c>
      <c r="Q53" s="10">
        <f t="shared" si="4"/>
        <v>0</v>
      </c>
      <c r="R53" t="b">
        <v>1</v>
      </c>
      <c r="S53" t="s">
        <v>8269</v>
      </c>
      <c r="T53" s="12" t="s">
        <v>8310</v>
      </c>
      <c r="U53" t="s">
        <v>8311</v>
      </c>
    </row>
    <row r="54" spans="1:21" ht="60" x14ac:dyDescent="0.25">
      <c r="A54">
        <v>2793</v>
      </c>
      <c r="B54" s="3" t="s">
        <v>2793</v>
      </c>
      <c r="C54" s="9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 s="14">
        <f t="shared" si="0"/>
        <v>42206.419039351851</v>
      </c>
      <c r="K54" s="10">
        <f t="shared" si="1"/>
        <v>2015</v>
      </c>
      <c r="L54">
        <v>1434881005</v>
      </c>
      <c r="M54" s="14">
        <f t="shared" si="2"/>
        <v>42176.419039351851</v>
      </c>
      <c r="N54" s="10">
        <f t="shared" si="3"/>
        <v>2015</v>
      </c>
      <c r="O54" t="b">
        <v>0</v>
      </c>
      <c r="P54">
        <v>73</v>
      </c>
      <c r="Q54" s="10">
        <f t="shared" si="4"/>
        <v>0</v>
      </c>
      <c r="R54" t="b">
        <v>1</v>
      </c>
      <c r="S54" t="s">
        <v>8269</v>
      </c>
      <c r="T54" s="12" t="s">
        <v>8310</v>
      </c>
      <c r="U54" t="s">
        <v>8311</v>
      </c>
    </row>
    <row r="55" spans="1:21" ht="60" x14ac:dyDescent="0.25">
      <c r="A55">
        <v>2794</v>
      </c>
      <c r="B55" s="3" t="s">
        <v>2794</v>
      </c>
      <c r="C55" s="9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 s="14">
        <f t="shared" si="0"/>
        <v>42432.791666666672</v>
      </c>
      <c r="K55" s="10">
        <f t="shared" si="1"/>
        <v>2016</v>
      </c>
      <c r="L55">
        <v>1455640559</v>
      </c>
      <c r="M55" s="14">
        <f t="shared" si="2"/>
        <v>42416.691655092596</v>
      </c>
      <c r="N55" s="10">
        <f t="shared" si="3"/>
        <v>2016</v>
      </c>
      <c r="O55" t="b">
        <v>0</v>
      </c>
      <c r="P55">
        <v>3</v>
      </c>
      <c r="Q55" s="10">
        <f t="shared" si="4"/>
        <v>0</v>
      </c>
      <c r="R55" t="b">
        <v>1</v>
      </c>
      <c r="S55" t="s">
        <v>8269</v>
      </c>
      <c r="T55" s="12" t="s">
        <v>8310</v>
      </c>
      <c r="U55" t="s">
        <v>8311</v>
      </c>
    </row>
    <row r="56" spans="1:21" ht="45" x14ac:dyDescent="0.25">
      <c r="A56">
        <v>2795</v>
      </c>
      <c r="B56" s="3" t="s">
        <v>2795</v>
      </c>
      <c r="C56" s="9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 s="14">
        <f t="shared" si="0"/>
        <v>41796.958333333336</v>
      </c>
      <c r="K56" s="10">
        <f t="shared" si="1"/>
        <v>2014</v>
      </c>
      <c r="L56">
        <v>1400675841</v>
      </c>
      <c r="M56" s="14">
        <f t="shared" si="2"/>
        <v>41780.525937500002</v>
      </c>
      <c r="N56" s="10">
        <f t="shared" si="3"/>
        <v>2014</v>
      </c>
      <c r="O56" t="b">
        <v>0</v>
      </c>
      <c r="P56">
        <v>20</v>
      </c>
      <c r="Q56" s="10">
        <f t="shared" si="4"/>
        <v>0</v>
      </c>
      <c r="R56" t="b">
        <v>1</v>
      </c>
      <c r="S56" t="s">
        <v>8269</v>
      </c>
      <c r="T56" s="12" t="s">
        <v>8310</v>
      </c>
      <c r="U56" t="s">
        <v>8311</v>
      </c>
    </row>
    <row r="57" spans="1:21" ht="45" x14ac:dyDescent="0.25">
      <c r="A57">
        <v>2796</v>
      </c>
      <c r="B57" s="3" t="s">
        <v>2796</v>
      </c>
      <c r="C57" s="9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 s="14">
        <f t="shared" si="0"/>
        <v>41825.528101851851</v>
      </c>
      <c r="K57" s="10">
        <f t="shared" si="1"/>
        <v>2014</v>
      </c>
      <c r="L57">
        <v>1401972028</v>
      </c>
      <c r="M57" s="14">
        <f t="shared" si="2"/>
        <v>41795.528101851851</v>
      </c>
      <c r="N57" s="10">
        <f t="shared" si="3"/>
        <v>2014</v>
      </c>
      <c r="O57" t="b">
        <v>0</v>
      </c>
      <c r="P57">
        <v>21</v>
      </c>
      <c r="Q57" s="10">
        <f t="shared" si="4"/>
        <v>0</v>
      </c>
      <c r="R57" t="b">
        <v>1</v>
      </c>
      <c r="S57" t="s">
        <v>8269</v>
      </c>
      <c r="T57" s="12" t="s">
        <v>8310</v>
      </c>
      <c r="U57" t="s">
        <v>8311</v>
      </c>
    </row>
    <row r="58" spans="1:21" ht="45" x14ac:dyDescent="0.25">
      <c r="A58">
        <v>2797</v>
      </c>
      <c r="B58" s="3" t="s">
        <v>2797</v>
      </c>
      <c r="C58" s="9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 s="14">
        <f t="shared" si="0"/>
        <v>41828.94027777778</v>
      </c>
      <c r="K58" s="10">
        <f t="shared" si="1"/>
        <v>2014</v>
      </c>
      <c r="L58">
        <v>1402266840</v>
      </c>
      <c r="M58" s="14">
        <f t="shared" si="2"/>
        <v>41798.94027777778</v>
      </c>
      <c r="N58" s="10">
        <f t="shared" si="3"/>
        <v>2014</v>
      </c>
      <c r="O58" t="b">
        <v>0</v>
      </c>
      <c r="P58">
        <v>94</v>
      </c>
      <c r="Q58" s="10">
        <f t="shared" si="4"/>
        <v>0</v>
      </c>
      <c r="R58" t="b">
        <v>1</v>
      </c>
      <c r="S58" t="s">
        <v>8269</v>
      </c>
      <c r="T58" s="12" t="s">
        <v>8310</v>
      </c>
      <c r="U58" t="s">
        <v>8311</v>
      </c>
    </row>
    <row r="59" spans="1:21" ht="60" x14ac:dyDescent="0.25">
      <c r="A59">
        <v>2798</v>
      </c>
      <c r="B59" s="3" t="s">
        <v>2798</v>
      </c>
      <c r="C59" s="9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 s="14">
        <f t="shared" si="0"/>
        <v>42216.666666666672</v>
      </c>
      <c r="K59" s="10">
        <f t="shared" si="1"/>
        <v>2015</v>
      </c>
      <c r="L59">
        <v>1437063121</v>
      </c>
      <c r="M59" s="14">
        <f t="shared" si="2"/>
        <v>42201.675011574072</v>
      </c>
      <c r="N59" s="10">
        <f t="shared" si="3"/>
        <v>2015</v>
      </c>
      <c r="O59" t="b">
        <v>0</v>
      </c>
      <c r="P59">
        <v>139</v>
      </c>
      <c r="Q59" s="10">
        <f t="shared" si="4"/>
        <v>0</v>
      </c>
      <c r="R59" t="b">
        <v>1</v>
      </c>
      <c r="S59" t="s">
        <v>8269</v>
      </c>
      <c r="T59" s="12" t="s">
        <v>8310</v>
      </c>
      <c r="U59" t="s">
        <v>8311</v>
      </c>
    </row>
    <row r="60" spans="1:21" ht="60" x14ac:dyDescent="0.25">
      <c r="A60">
        <v>2799</v>
      </c>
      <c r="B60" s="3" t="s">
        <v>2799</v>
      </c>
      <c r="C60" s="9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 s="14">
        <f t="shared" si="0"/>
        <v>42538.666666666672</v>
      </c>
      <c r="K60" s="10">
        <f t="shared" si="1"/>
        <v>2016</v>
      </c>
      <c r="L60">
        <v>1463466070</v>
      </c>
      <c r="M60" s="14">
        <f t="shared" si="2"/>
        <v>42507.264699074076</v>
      </c>
      <c r="N60" s="10">
        <f t="shared" si="3"/>
        <v>2016</v>
      </c>
      <c r="O60" t="b">
        <v>0</v>
      </c>
      <c r="P60">
        <v>130</v>
      </c>
      <c r="Q60" s="10">
        <f t="shared" si="4"/>
        <v>0</v>
      </c>
      <c r="R60" t="b">
        <v>1</v>
      </c>
      <c r="S60" t="s">
        <v>8269</v>
      </c>
      <c r="T60" s="12" t="s">
        <v>8310</v>
      </c>
      <c r="U60" t="s">
        <v>8311</v>
      </c>
    </row>
    <row r="61" spans="1:21" ht="45" x14ac:dyDescent="0.25">
      <c r="A61">
        <v>2800</v>
      </c>
      <c r="B61" s="3" t="s">
        <v>2800</v>
      </c>
      <c r="C61" s="9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 s="14">
        <f t="shared" si="0"/>
        <v>42008.552847222221</v>
      </c>
      <c r="K61" s="10">
        <f t="shared" si="1"/>
        <v>2015</v>
      </c>
      <c r="L61">
        <v>1415193366</v>
      </c>
      <c r="M61" s="14">
        <f t="shared" si="2"/>
        <v>41948.552847222221</v>
      </c>
      <c r="N61" s="10">
        <f t="shared" si="3"/>
        <v>2014</v>
      </c>
      <c r="O61" t="b">
        <v>0</v>
      </c>
      <c r="P61">
        <v>31</v>
      </c>
      <c r="Q61" s="10">
        <f t="shared" si="4"/>
        <v>0</v>
      </c>
      <c r="R61" t="b">
        <v>1</v>
      </c>
      <c r="S61" t="s">
        <v>8269</v>
      </c>
      <c r="T61" s="12" t="s">
        <v>8310</v>
      </c>
      <c r="U61" t="s">
        <v>8311</v>
      </c>
    </row>
    <row r="62" spans="1:21" ht="45" x14ac:dyDescent="0.25">
      <c r="A62">
        <v>2801</v>
      </c>
      <c r="B62" s="3" t="s">
        <v>2801</v>
      </c>
      <c r="C62" s="9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 s="14">
        <f t="shared" si="0"/>
        <v>41922.458333333336</v>
      </c>
      <c r="K62" s="10">
        <f t="shared" si="1"/>
        <v>2014</v>
      </c>
      <c r="L62">
        <v>1411019409</v>
      </c>
      <c r="M62" s="14">
        <f t="shared" si="2"/>
        <v>41900.243159722224</v>
      </c>
      <c r="N62" s="10">
        <f t="shared" si="3"/>
        <v>2014</v>
      </c>
      <c r="O62" t="b">
        <v>0</v>
      </c>
      <c r="P62">
        <v>13</v>
      </c>
      <c r="Q62" s="10">
        <f t="shared" si="4"/>
        <v>0</v>
      </c>
      <c r="R62" t="b">
        <v>1</v>
      </c>
      <c r="S62" t="s">
        <v>8269</v>
      </c>
      <c r="T62" s="12" t="s">
        <v>8310</v>
      </c>
      <c r="U62" t="s">
        <v>8311</v>
      </c>
    </row>
    <row r="63" spans="1:21" ht="60" x14ac:dyDescent="0.25">
      <c r="A63">
        <v>2802</v>
      </c>
      <c r="B63" s="3" t="s">
        <v>2802</v>
      </c>
      <c r="C63" s="9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 s="14">
        <f t="shared" si="0"/>
        <v>42222.64707175926</v>
      </c>
      <c r="K63" s="10">
        <f t="shared" si="1"/>
        <v>2015</v>
      </c>
      <c r="L63">
        <v>1436283107</v>
      </c>
      <c r="M63" s="14">
        <f t="shared" si="2"/>
        <v>42192.64707175926</v>
      </c>
      <c r="N63" s="10">
        <f t="shared" si="3"/>
        <v>2015</v>
      </c>
      <c r="O63" t="b">
        <v>0</v>
      </c>
      <c r="P63">
        <v>90</v>
      </c>
      <c r="Q63" s="10">
        <f t="shared" si="4"/>
        <v>0</v>
      </c>
      <c r="R63" t="b">
        <v>1</v>
      </c>
      <c r="S63" t="s">
        <v>8269</v>
      </c>
      <c r="T63" s="12" t="s">
        <v>8310</v>
      </c>
      <c r="U63" t="s">
        <v>8311</v>
      </c>
    </row>
    <row r="64" spans="1:21" ht="60" x14ac:dyDescent="0.25">
      <c r="A64">
        <v>2803</v>
      </c>
      <c r="B64" s="3" t="s">
        <v>2803</v>
      </c>
      <c r="C64" s="9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 s="14">
        <f t="shared" si="0"/>
        <v>42201</v>
      </c>
      <c r="K64" s="10">
        <f t="shared" si="1"/>
        <v>2015</v>
      </c>
      <c r="L64">
        <v>1433295276</v>
      </c>
      <c r="M64" s="14">
        <f t="shared" si="2"/>
        <v>42158.065694444449</v>
      </c>
      <c r="N64" s="10">
        <f t="shared" si="3"/>
        <v>2015</v>
      </c>
      <c r="O64" t="b">
        <v>0</v>
      </c>
      <c r="P64">
        <v>141</v>
      </c>
      <c r="Q64" s="10">
        <f t="shared" si="4"/>
        <v>0</v>
      </c>
      <c r="R64" t="b">
        <v>1</v>
      </c>
      <c r="S64" t="s">
        <v>8269</v>
      </c>
      <c r="T64" s="12" t="s">
        <v>8310</v>
      </c>
      <c r="U64" t="s">
        <v>8311</v>
      </c>
    </row>
    <row r="65" spans="1:21" ht="60" x14ac:dyDescent="0.25">
      <c r="A65">
        <v>2804</v>
      </c>
      <c r="B65" s="3" t="s">
        <v>2804</v>
      </c>
      <c r="C65" s="9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 s="14">
        <f t="shared" si="0"/>
        <v>41911.453587962962</v>
      </c>
      <c r="K65" s="10">
        <f t="shared" si="1"/>
        <v>2014</v>
      </c>
      <c r="L65">
        <v>1409395990</v>
      </c>
      <c r="M65" s="14">
        <f t="shared" si="2"/>
        <v>41881.453587962962</v>
      </c>
      <c r="N65" s="10">
        <f t="shared" si="3"/>
        <v>2014</v>
      </c>
      <c r="O65" t="b">
        <v>0</v>
      </c>
      <c r="P65">
        <v>23</v>
      </c>
      <c r="Q65" s="10">
        <f t="shared" si="4"/>
        <v>0</v>
      </c>
      <c r="R65" t="b">
        <v>1</v>
      </c>
      <c r="S65" t="s">
        <v>8269</v>
      </c>
      <c r="T65" s="12" t="s">
        <v>8310</v>
      </c>
      <c r="U65" t="s">
        <v>8311</v>
      </c>
    </row>
    <row r="66" spans="1:21" ht="60" x14ac:dyDescent="0.25">
      <c r="A66">
        <v>2805</v>
      </c>
      <c r="B66" s="3" t="s">
        <v>2805</v>
      </c>
      <c r="C66" s="9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 s="14">
        <f t="shared" ref="J66:J129" si="5">(((I66/60)/60/24)+DATE(1970,1,1))</f>
        <v>42238.505474537036</v>
      </c>
      <c r="K66" s="10">
        <f t="shared" ref="K66:K129" si="6">YEAR(J66)</f>
        <v>2015</v>
      </c>
      <c r="L66">
        <v>1438085273</v>
      </c>
      <c r="M66" s="14">
        <f t="shared" ref="M66:M129" si="7">(((L66/60)/60/24)+DATE(1970,1,1))</f>
        <v>42213.505474537036</v>
      </c>
      <c r="N66" s="10">
        <f t="shared" ref="N66:N129" si="8">YEAR(M66)</f>
        <v>2015</v>
      </c>
      <c r="O66" t="b">
        <v>0</v>
      </c>
      <c r="P66">
        <v>18</v>
      </c>
      <c r="Q66" s="10">
        <f t="shared" ref="Q66:Q129" si="9">IFERROR(ROUND(D66/O66,2),0)</f>
        <v>0</v>
      </c>
      <c r="R66" t="b">
        <v>1</v>
      </c>
      <c r="S66" t="s">
        <v>8269</v>
      </c>
      <c r="T66" s="12" t="s">
        <v>8310</v>
      </c>
      <c r="U66" t="s">
        <v>8311</v>
      </c>
    </row>
    <row r="67" spans="1:21" ht="45" x14ac:dyDescent="0.25">
      <c r="A67">
        <v>2806</v>
      </c>
      <c r="B67" s="3" t="s">
        <v>2806</v>
      </c>
      <c r="C67" s="9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 s="14">
        <f t="shared" si="5"/>
        <v>42221.458333333328</v>
      </c>
      <c r="K67" s="10">
        <f t="shared" si="6"/>
        <v>2015</v>
      </c>
      <c r="L67">
        <v>1435645490</v>
      </c>
      <c r="M67" s="14">
        <f t="shared" si="7"/>
        <v>42185.267245370371</v>
      </c>
      <c r="N67" s="10">
        <f t="shared" si="8"/>
        <v>2015</v>
      </c>
      <c r="O67" t="b">
        <v>0</v>
      </c>
      <c r="P67">
        <v>76</v>
      </c>
      <c r="Q67" s="10">
        <f t="shared" si="9"/>
        <v>0</v>
      </c>
      <c r="R67" t="b">
        <v>1</v>
      </c>
      <c r="S67" t="s">
        <v>8269</v>
      </c>
      <c r="T67" s="12" t="s">
        <v>8310</v>
      </c>
      <c r="U67" t="s">
        <v>8311</v>
      </c>
    </row>
    <row r="68" spans="1:21" ht="30" x14ac:dyDescent="0.25">
      <c r="A68">
        <v>2807</v>
      </c>
      <c r="B68" s="3" t="s">
        <v>2807</v>
      </c>
      <c r="C68" s="9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 s="14">
        <f t="shared" si="5"/>
        <v>42184.873124999998</v>
      </c>
      <c r="K68" s="10">
        <f t="shared" si="6"/>
        <v>2015</v>
      </c>
      <c r="L68">
        <v>1433019438</v>
      </c>
      <c r="M68" s="14">
        <f t="shared" si="7"/>
        <v>42154.873124999998</v>
      </c>
      <c r="N68" s="10">
        <f t="shared" si="8"/>
        <v>2015</v>
      </c>
      <c r="O68" t="b">
        <v>0</v>
      </c>
      <c r="P68">
        <v>93</v>
      </c>
      <c r="Q68" s="10">
        <f t="shared" si="9"/>
        <v>0</v>
      </c>
      <c r="R68" t="b">
        <v>1</v>
      </c>
      <c r="S68" t="s">
        <v>8269</v>
      </c>
      <c r="T68" s="12" t="s">
        <v>8310</v>
      </c>
      <c r="U68" t="s">
        <v>8311</v>
      </c>
    </row>
    <row r="69" spans="1:21" ht="60" x14ac:dyDescent="0.25">
      <c r="A69">
        <v>2808</v>
      </c>
      <c r="B69" s="3" t="s">
        <v>2808</v>
      </c>
      <c r="C69" s="9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 s="14">
        <f t="shared" si="5"/>
        <v>42238.84646990741</v>
      </c>
      <c r="K69" s="10">
        <f t="shared" si="6"/>
        <v>2015</v>
      </c>
      <c r="L69">
        <v>1437682735</v>
      </c>
      <c r="M69" s="14">
        <f t="shared" si="7"/>
        <v>42208.84646990741</v>
      </c>
      <c r="N69" s="10">
        <f t="shared" si="8"/>
        <v>2015</v>
      </c>
      <c r="O69" t="b">
        <v>0</v>
      </c>
      <c r="P69">
        <v>69</v>
      </c>
      <c r="Q69" s="10">
        <f t="shared" si="9"/>
        <v>0</v>
      </c>
      <c r="R69" t="b">
        <v>1</v>
      </c>
      <c r="S69" t="s">
        <v>8269</v>
      </c>
      <c r="T69" s="12" t="s">
        <v>8310</v>
      </c>
      <c r="U69" t="s">
        <v>8311</v>
      </c>
    </row>
    <row r="70" spans="1:21" ht="60" x14ac:dyDescent="0.25">
      <c r="A70">
        <v>2809</v>
      </c>
      <c r="B70" s="3" t="s">
        <v>2809</v>
      </c>
      <c r="C70" s="9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 s="14">
        <f t="shared" si="5"/>
        <v>42459.610416666663</v>
      </c>
      <c r="K70" s="10">
        <f t="shared" si="6"/>
        <v>2016</v>
      </c>
      <c r="L70">
        <v>1458647725</v>
      </c>
      <c r="M70" s="14">
        <f t="shared" si="7"/>
        <v>42451.496817129635</v>
      </c>
      <c r="N70" s="10">
        <f t="shared" si="8"/>
        <v>2016</v>
      </c>
      <c r="O70" t="b">
        <v>0</v>
      </c>
      <c r="P70">
        <v>21</v>
      </c>
      <c r="Q70" s="10">
        <f t="shared" si="9"/>
        <v>0</v>
      </c>
      <c r="R70" t="b">
        <v>1</v>
      </c>
      <c r="S70" t="s">
        <v>8269</v>
      </c>
      <c r="T70" s="12" t="s">
        <v>8310</v>
      </c>
      <c r="U70" t="s">
        <v>8311</v>
      </c>
    </row>
    <row r="71" spans="1:21" ht="45" x14ac:dyDescent="0.25">
      <c r="A71">
        <v>2810</v>
      </c>
      <c r="B71" s="3" t="s">
        <v>2810</v>
      </c>
      <c r="C71" s="9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 s="14">
        <f t="shared" si="5"/>
        <v>41791.165972222225</v>
      </c>
      <c r="K71" s="10">
        <f t="shared" si="6"/>
        <v>2014</v>
      </c>
      <c r="L71">
        <v>1398828064</v>
      </c>
      <c r="M71" s="14">
        <f t="shared" si="7"/>
        <v>41759.13962962963</v>
      </c>
      <c r="N71" s="10">
        <f t="shared" si="8"/>
        <v>2014</v>
      </c>
      <c r="O71" t="b">
        <v>0</v>
      </c>
      <c r="P71">
        <v>57</v>
      </c>
      <c r="Q71" s="10">
        <f t="shared" si="9"/>
        <v>0</v>
      </c>
      <c r="R71" t="b">
        <v>1</v>
      </c>
      <c r="S71" t="s">
        <v>8269</v>
      </c>
      <c r="T71" s="12" t="s">
        <v>8310</v>
      </c>
      <c r="U71" t="s">
        <v>8311</v>
      </c>
    </row>
    <row r="72" spans="1:21" ht="45" x14ac:dyDescent="0.25">
      <c r="A72">
        <v>2811</v>
      </c>
      <c r="B72" s="3" t="s">
        <v>2811</v>
      </c>
      <c r="C72" s="9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 s="14">
        <f t="shared" si="5"/>
        <v>42058.496562500004</v>
      </c>
      <c r="K72" s="10">
        <f t="shared" si="6"/>
        <v>2015</v>
      </c>
      <c r="L72">
        <v>1422100503</v>
      </c>
      <c r="M72" s="14">
        <f t="shared" si="7"/>
        <v>42028.496562500004</v>
      </c>
      <c r="N72" s="10">
        <f t="shared" si="8"/>
        <v>2015</v>
      </c>
      <c r="O72" t="b">
        <v>0</v>
      </c>
      <c r="P72">
        <v>108</v>
      </c>
      <c r="Q72" s="10">
        <f t="shared" si="9"/>
        <v>0</v>
      </c>
      <c r="R72" t="b">
        <v>1</v>
      </c>
      <c r="S72" t="s">
        <v>8269</v>
      </c>
      <c r="T72" s="12" t="s">
        <v>8310</v>
      </c>
      <c r="U72" t="s">
        <v>8311</v>
      </c>
    </row>
    <row r="73" spans="1:21" ht="45" x14ac:dyDescent="0.25">
      <c r="A73">
        <v>2812</v>
      </c>
      <c r="B73" s="3" t="s">
        <v>2812</v>
      </c>
      <c r="C73" s="9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 s="14">
        <f t="shared" si="5"/>
        <v>42100.166666666672</v>
      </c>
      <c r="K73" s="10">
        <f t="shared" si="6"/>
        <v>2015</v>
      </c>
      <c r="L73">
        <v>1424368298</v>
      </c>
      <c r="M73" s="14">
        <f t="shared" si="7"/>
        <v>42054.74418981481</v>
      </c>
      <c r="N73" s="10">
        <f t="shared" si="8"/>
        <v>2015</v>
      </c>
      <c r="O73" t="b">
        <v>0</v>
      </c>
      <c r="P73">
        <v>83</v>
      </c>
      <c r="Q73" s="10">
        <f t="shared" si="9"/>
        <v>0</v>
      </c>
      <c r="R73" t="b">
        <v>1</v>
      </c>
      <c r="S73" t="s">
        <v>8269</v>
      </c>
      <c r="T73" s="12" t="s">
        <v>8310</v>
      </c>
      <c r="U73" t="s">
        <v>8311</v>
      </c>
    </row>
    <row r="74" spans="1:21" ht="45" x14ac:dyDescent="0.25">
      <c r="A74">
        <v>2813</v>
      </c>
      <c r="B74" s="3" t="s">
        <v>2813</v>
      </c>
      <c r="C74" s="9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 s="14">
        <f t="shared" si="5"/>
        <v>42718.742604166662</v>
      </c>
      <c r="K74" s="10">
        <f t="shared" si="6"/>
        <v>2016</v>
      </c>
      <c r="L74">
        <v>1479577761</v>
      </c>
      <c r="M74" s="14">
        <f t="shared" si="7"/>
        <v>42693.742604166662</v>
      </c>
      <c r="N74" s="10">
        <f t="shared" si="8"/>
        <v>2016</v>
      </c>
      <c r="O74" t="b">
        <v>0</v>
      </c>
      <c r="P74">
        <v>96</v>
      </c>
      <c r="Q74" s="10">
        <f t="shared" si="9"/>
        <v>0</v>
      </c>
      <c r="R74" t="b">
        <v>1</v>
      </c>
      <c r="S74" t="s">
        <v>8269</v>
      </c>
      <c r="T74" s="12" t="s">
        <v>8310</v>
      </c>
      <c r="U74" t="s">
        <v>8311</v>
      </c>
    </row>
    <row r="75" spans="1:21" ht="45" x14ac:dyDescent="0.25">
      <c r="A75">
        <v>2814</v>
      </c>
      <c r="B75" s="3" t="s">
        <v>2814</v>
      </c>
      <c r="C75" s="9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 s="14">
        <f t="shared" si="5"/>
        <v>42133.399479166663</v>
      </c>
      <c r="K75" s="10">
        <f t="shared" si="6"/>
        <v>2015</v>
      </c>
      <c r="L75">
        <v>1428572115</v>
      </c>
      <c r="M75" s="14">
        <f t="shared" si="7"/>
        <v>42103.399479166663</v>
      </c>
      <c r="N75" s="10">
        <f t="shared" si="8"/>
        <v>2015</v>
      </c>
      <c r="O75" t="b">
        <v>0</v>
      </c>
      <c r="P75">
        <v>64</v>
      </c>
      <c r="Q75" s="10">
        <f t="shared" si="9"/>
        <v>0</v>
      </c>
      <c r="R75" t="b">
        <v>1</v>
      </c>
      <c r="S75" t="s">
        <v>8269</v>
      </c>
      <c r="T75" s="12" t="s">
        <v>8310</v>
      </c>
      <c r="U75" t="s">
        <v>8311</v>
      </c>
    </row>
    <row r="76" spans="1:21" ht="45" x14ac:dyDescent="0.25">
      <c r="A76">
        <v>2815</v>
      </c>
      <c r="B76" s="3" t="s">
        <v>2815</v>
      </c>
      <c r="C76" s="9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 s="14">
        <f t="shared" si="5"/>
        <v>42589.776724537034</v>
      </c>
      <c r="K76" s="10">
        <f t="shared" si="6"/>
        <v>2016</v>
      </c>
      <c r="L76">
        <v>1468003109</v>
      </c>
      <c r="M76" s="14">
        <f t="shared" si="7"/>
        <v>42559.776724537034</v>
      </c>
      <c r="N76" s="10">
        <f t="shared" si="8"/>
        <v>2016</v>
      </c>
      <c r="O76" t="b">
        <v>0</v>
      </c>
      <c r="P76">
        <v>14</v>
      </c>
      <c r="Q76" s="10">
        <f t="shared" si="9"/>
        <v>0</v>
      </c>
      <c r="R76" t="b">
        <v>1</v>
      </c>
      <c r="S76" t="s">
        <v>8269</v>
      </c>
      <c r="T76" s="12" t="s">
        <v>8310</v>
      </c>
      <c r="U76" t="s">
        <v>8311</v>
      </c>
    </row>
    <row r="77" spans="1:21" ht="45" x14ac:dyDescent="0.25">
      <c r="A77">
        <v>2816</v>
      </c>
      <c r="B77" s="3" t="s">
        <v>2816</v>
      </c>
      <c r="C77" s="9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 s="14">
        <f t="shared" si="5"/>
        <v>42218.666666666672</v>
      </c>
      <c r="K77" s="10">
        <f t="shared" si="6"/>
        <v>2015</v>
      </c>
      <c r="L77">
        <v>1435921992</v>
      </c>
      <c r="M77" s="14">
        <f t="shared" si="7"/>
        <v>42188.467499999999</v>
      </c>
      <c r="N77" s="10">
        <f t="shared" si="8"/>
        <v>2015</v>
      </c>
      <c r="O77" t="b">
        <v>0</v>
      </c>
      <c r="P77">
        <v>169</v>
      </c>
      <c r="Q77" s="10">
        <f t="shared" si="9"/>
        <v>0</v>
      </c>
      <c r="R77" t="b">
        <v>1</v>
      </c>
      <c r="S77" t="s">
        <v>8269</v>
      </c>
      <c r="T77" s="12" t="s">
        <v>8310</v>
      </c>
      <c r="U77" t="s">
        <v>8311</v>
      </c>
    </row>
    <row r="78" spans="1:21" ht="60" x14ac:dyDescent="0.25">
      <c r="A78">
        <v>2817</v>
      </c>
      <c r="B78" s="3" t="s">
        <v>2817</v>
      </c>
      <c r="C78" s="9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 s="14">
        <f t="shared" si="5"/>
        <v>42063.634976851856</v>
      </c>
      <c r="K78" s="10">
        <f t="shared" si="6"/>
        <v>2015</v>
      </c>
      <c r="L78">
        <v>1421680462</v>
      </c>
      <c r="M78" s="14">
        <f t="shared" si="7"/>
        <v>42023.634976851856</v>
      </c>
      <c r="N78" s="10">
        <f t="shared" si="8"/>
        <v>2015</v>
      </c>
      <c r="O78" t="b">
        <v>0</v>
      </c>
      <c r="P78">
        <v>33</v>
      </c>
      <c r="Q78" s="10">
        <f t="shared" si="9"/>
        <v>0</v>
      </c>
      <c r="R78" t="b">
        <v>1</v>
      </c>
      <c r="S78" t="s">
        <v>8269</v>
      </c>
      <c r="T78" s="12" t="s">
        <v>8310</v>
      </c>
      <c r="U78" t="s">
        <v>8311</v>
      </c>
    </row>
    <row r="79" spans="1:21" ht="45" x14ac:dyDescent="0.25">
      <c r="A79">
        <v>2818</v>
      </c>
      <c r="B79" s="3" t="s">
        <v>2818</v>
      </c>
      <c r="C79" s="9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 s="14">
        <f t="shared" si="5"/>
        <v>42270.598217592589</v>
      </c>
      <c r="K79" s="10">
        <f t="shared" si="6"/>
        <v>2015</v>
      </c>
      <c r="L79">
        <v>1441290086</v>
      </c>
      <c r="M79" s="14">
        <f t="shared" si="7"/>
        <v>42250.598217592589</v>
      </c>
      <c r="N79" s="10">
        <f t="shared" si="8"/>
        <v>2015</v>
      </c>
      <c r="O79" t="b">
        <v>0</v>
      </c>
      <c r="P79">
        <v>102</v>
      </c>
      <c r="Q79" s="10">
        <f t="shared" si="9"/>
        <v>0</v>
      </c>
      <c r="R79" t="b">
        <v>1</v>
      </c>
      <c r="S79" t="s">
        <v>8269</v>
      </c>
      <c r="T79" s="12" t="s">
        <v>8310</v>
      </c>
      <c r="U79" t="s">
        <v>8311</v>
      </c>
    </row>
    <row r="80" spans="1:21" ht="60" x14ac:dyDescent="0.25">
      <c r="A80">
        <v>2819</v>
      </c>
      <c r="B80" s="3" t="s">
        <v>2819</v>
      </c>
      <c r="C80" s="9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 s="14">
        <f t="shared" si="5"/>
        <v>42169.525567129633</v>
      </c>
      <c r="K80" s="10">
        <f t="shared" si="6"/>
        <v>2015</v>
      </c>
      <c r="L80">
        <v>1431693409</v>
      </c>
      <c r="M80" s="14">
        <f t="shared" si="7"/>
        <v>42139.525567129633</v>
      </c>
      <c r="N80" s="10">
        <f t="shared" si="8"/>
        <v>2015</v>
      </c>
      <c r="O80" t="b">
        <v>0</v>
      </c>
      <c r="P80">
        <v>104</v>
      </c>
      <c r="Q80" s="10">
        <f t="shared" si="9"/>
        <v>0</v>
      </c>
      <c r="R80" t="b">
        <v>1</v>
      </c>
      <c r="S80" t="s">
        <v>8269</v>
      </c>
      <c r="T80" s="12" t="s">
        <v>8310</v>
      </c>
      <c r="U80" t="s">
        <v>8311</v>
      </c>
    </row>
    <row r="81" spans="1:21" ht="60" x14ac:dyDescent="0.25">
      <c r="A81">
        <v>2820</v>
      </c>
      <c r="B81" s="3" t="s">
        <v>2820</v>
      </c>
      <c r="C81" s="9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 s="14">
        <f t="shared" si="5"/>
        <v>42426</v>
      </c>
      <c r="K81" s="10">
        <f t="shared" si="6"/>
        <v>2016</v>
      </c>
      <c r="L81">
        <v>1454337589</v>
      </c>
      <c r="M81" s="14">
        <f t="shared" si="7"/>
        <v>42401.610983796301</v>
      </c>
      <c r="N81" s="10">
        <f t="shared" si="8"/>
        <v>2016</v>
      </c>
      <c r="O81" t="b">
        <v>0</v>
      </c>
      <c r="P81">
        <v>20</v>
      </c>
      <c r="Q81" s="10">
        <f t="shared" si="9"/>
        <v>0</v>
      </c>
      <c r="R81" t="b">
        <v>1</v>
      </c>
      <c r="S81" t="s">
        <v>8269</v>
      </c>
      <c r="T81" s="12" t="s">
        <v>8310</v>
      </c>
      <c r="U81" t="s">
        <v>8311</v>
      </c>
    </row>
    <row r="82" spans="1:21" ht="60" x14ac:dyDescent="0.25">
      <c r="A82">
        <v>2821</v>
      </c>
      <c r="B82" s="3" t="s">
        <v>2821</v>
      </c>
      <c r="C82" s="9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 s="14">
        <f t="shared" si="5"/>
        <v>41905.922858796301</v>
      </c>
      <c r="K82" s="10">
        <f t="shared" si="6"/>
        <v>2014</v>
      </c>
      <c r="L82">
        <v>1408918135</v>
      </c>
      <c r="M82" s="14">
        <f t="shared" si="7"/>
        <v>41875.922858796301</v>
      </c>
      <c r="N82" s="10">
        <f t="shared" si="8"/>
        <v>2014</v>
      </c>
      <c r="O82" t="b">
        <v>0</v>
      </c>
      <c r="P82">
        <v>35</v>
      </c>
      <c r="Q82" s="10">
        <f t="shared" si="9"/>
        <v>0</v>
      </c>
      <c r="R82" t="b">
        <v>1</v>
      </c>
      <c r="S82" t="s">
        <v>8269</v>
      </c>
      <c r="T82" s="12" t="s">
        <v>8310</v>
      </c>
      <c r="U82" t="s">
        <v>8311</v>
      </c>
    </row>
    <row r="83" spans="1:21" ht="60" x14ac:dyDescent="0.25">
      <c r="A83">
        <v>2822</v>
      </c>
      <c r="B83" s="3" t="s">
        <v>2822</v>
      </c>
      <c r="C83" s="9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 s="14">
        <f t="shared" si="5"/>
        <v>42090.642268518524</v>
      </c>
      <c r="K83" s="10">
        <f t="shared" si="6"/>
        <v>2015</v>
      </c>
      <c r="L83">
        <v>1424881492</v>
      </c>
      <c r="M83" s="14">
        <f t="shared" si="7"/>
        <v>42060.683935185181</v>
      </c>
      <c r="N83" s="10">
        <f t="shared" si="8"/>
        <v>2015</v>
      </c>
      <c r="O83" t="b">
        <v>0</v>
      </c>
      <c r="P83">
        <v>94</v>
      </c>
      <c r="Q83" s="10">
        <f t="shared" si="9"/>
        <v>0</v>
      </c>
      <c r="R83" t="b">
        <v>1</v>
      </c>
      <c r="S83" t="s">
        <v>8269</v>
      </c>
      <c r="T83" s="12" t="s">
        <v>8310</v>
      </c>
      <c r="U83" t="s">
        <v>8311</v>
      </c>
    </row>
    <row r="84" spans="1:21" ht="60" x14ac:dyDescent="0.25">
      <c r="A84">
        <v>2823</v>
      </c>
      <c r="B84" s="3" t="s">
        <v>2823</v>
      </c>
      <c r="C84" s="9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 s="14">
        <f t="shared" si="5"/>
        <v>42094.957638888889</v>
      </c>
      <c r="K84" s="10">
        <f t="shared" si="6"/>
        <v>2015</v>
      </c>
      <c r="L84">
        <v>1425428206</v>
      </c>
      <c r="M84" s="14">
        <f t="shared" si="7"/>
        <v>42067.011643518519</v>
      </c>
      <c r="N84" s="10">
        <f t="shared" si="8"/>
        <v>2015</v>
      </c>
      <c r="O84" t="b">
        <v>0</v>
      </c>
      <c r="P84">
        <v>14</v>
      </c>
      <c r="Q84" s="10">
        <f t="shared" si="9"/>
        <v>0</v>
      </c>
      <c r="R84" t="b">
        <v>1</v>
      </c>
      <c r="S84" t="s">
        <v>8269</v>
      </c>
      <c r="T84" s="12" t="s">
        <v>8310</v>
      </c>
      <c r="U84" t="s">
        <v>8311</v>
      </c>
    </row>
    <row r="85" spans="1:21" ht="45" x14ac:dyDescent="0.25">
      <c r="A85">
        <v>2824</v>
      </c>
      <c r="B85" s="3" t="s">
        <v>2824</v>
      </c>
      <c r="C85" s="9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 s="14">
        <f t="shared" si="5"/>
        <v>42168.071527777778</v>
      </c>
      <c r="K85" s="10">
        <f t="shared" si="6"/>
        <v>2015</v>
      </c>
      <c r="L85">
        <v>1431412196</v>
      </c>
      <c r="M85" s="14">
        <f t="shared" si="7"/>
        <v>42136.270787037036</v>
      </c>
      <c r="N85" s="10">
        <f t="shared" si="8"/>
        <v>2015</v>
      </c>
      <c r="O85" t="b">
        <v>0</v>
      </c>
      <c r="P85">
        <v>15</v>
      </c>
      <c r="Q85" s="10">
        <f t="shared" si="9"/>
        <v>0</v>
      </c>
      <c r="R85" t="b">
        <v>1</v>
      </c>
      <c r="S85" t="s">
        <v>8269</v>
      </c>
      <c r="T85" s="12" t="s">
        <v>8310</v>
      </c>
      <c r="U85" t="s">
        <v>8311</v>
      </c>
    </row>
    <row r="86" spans="1:21" ht="60" x14ac:dyDescent="0.25">
      <c r="A86">
        <v>2825</v>
      </c>
      <c r="B86" s="3" t="s">
        <v>2825</v>
      </c>
      <c r="C86" s="9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 s="14">
        <f t="shared" si="5"/>
        <v>42342.792662037042</v>
      </c>
      <c r="K86" s="10">
        <f t="shared" si="6"/>
        <v>2015</v>
      </c>
      <c r="L86">
        <v>1446663686</v>
      </c>
      <c r="M86" s="14">
        <f t="shared" si="7"/>
        <v>42312.792662037042</v>
      </c>
      <c r="N86" s="10">
        <f t="shared" si="8"/>
        <v>2015</v>
      </c>
      <c r="O86" t="b">
        <v>0</v>
      </c>
      <c r="P86">
        <v>51</v>
      </c>
      <c r="Q86" s="10">
        <f t="shared" si="9"/>
        <v>0</v>
      </c>
      <c r="R86" t="b">
        <v>1</v>
      </c>
      <c r="S86" t="s">
        <v>8269</v>
      </c>
      <c r="T86" s="12" t="s">
        <v>8310</v>
      </c>
      <c r="U86" t="s">
        <v>8311</v>
      </c>
    </row>
    <row r="87" spans="1:21" ht="60" x14ac:dyDescent="0.25">
      <c r="A87">
        <v>2826</v>
      </c>
      <c r="B87" s="3" t="s">
        <v>2826</v>
      </c>
      <c r="C87" s="9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 s="14">
        <f t="shared" si="5"/>
        <v>42195.291666666672</v>
      </c>
      <c r="K87" s="10">
        <f t="shared" si="6"/>
        <v>2015</v>
      </c>
      <c r="L87">
        <v>1434415812</v>
      </c>
      <c r="M87" s="14">
        <f t="shared" si="7"/>
        <v>42171.034861111111</v>
      </c>
      <c r="N87" s="10">
        <f t="shared" si="8"/>
        <v>2015</v>
      </c>
      <c r="O87" t="b">
        <v>0</v>
      </c>
      <c r="P87">
        <v>19</v>
      </c>
      <c r="Q87" s="10">
        <f t="shared" si="9"/>
        <v>0</v>
      </c>
      <c r="R87" t="b">
        <v>1</v>
      </c>
      <c r="S87" t="s">
        <v>8269</v>
      </c>
      <c r="T87" s="12" t="s">
        <v>8310</v>
      </c>
      <c r="U87" t="s">
        <v>8311</v>
      </c>
    </row>
    <row r="88" spans="1:21" ht="60" x14ac:dyDescent="0.25">
      <c r="A88">
        <v>2827</v>
      </c>
      <c r="B88" s="3" t="s">
        <v>2827</v>
      </c>
      <c r="C88" s="9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 s="14">
        <f t="shared" si="5"/>
        <v>42524.6875</v>
      </c>
      <c r="K88" s="10">
        <f t="shared" si="6"/>
        <v>2016</v>
      </c>
      <c r="L88">
        <v>1462379066</v>
      </c>
      <c r="M88" s="14">
        <f t="shared" si="7"/>
        <v>42494.683634259258</v>
      </c>
      <c r="N88" s="10">
        <f t="shared" si="8"/>
        <v>2016</v>
      </c>
      <c r="O88" t="b">
        <v>0</v>
      </c>
      <c r="P88">
        <v>23</v>
      </c>
      <c r="Q88" s="10">
        <f t="shared" si="9"/>
        <v>0</v>
      </c>
      <c r="R88" t="b">
        <v>1</v>
      </c>
      <c r="S88" t="s">
        <v>8269</v>
      </c>
      <c r="T88" s="12" t="s">
        <v>8310</v>
      </c>
      <c r="U88" t="s">
        <v>8311</v>
      </c>
    </row>
    <row r="89" spans="1:21" ht="60" x14ac:dyDescent="0.25">
      <c r="A89">
        <v>2828</v>
      </c>
      <c r="B89" s="3" t="s">
        <v>2828</v>
      </c>
      <c r="C89" s="9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 s="14">
        <f t="shared" si="5"/>
        <v>42279.958333333328</v>
      </c>
      <c r="K89" s="10">
        <f t="shared" si="6"/>
        <v>2015</v>
      </c>
      <c r="L89">
        <v>1441606869</v>
      </c>
      <c r="M89" s="14">
        <f t="shared" si="7"/>
        <v>42254.264687499999</v>
      </c>
      <c r="N89" s="10">
        <f t="shared" si="8"/>
        <v>2015</v>
      </c>
      <c r="O89" t="b">
        <v>0</v>
      </c>
      <c r="P89">
        <v>97</v>
      </c>
      <c r="Q89" s="10">
        <f t="shared" si="9"/>
        <v>0</v>
      </c>
      <c r="R89" t="b">
        <v>1</v>
      </c>
      <c r="S89" t="s">
        <v>8269</v>
      </c>
      <c r="T89" s="12" t="s">
        <v>8310</v>
      </c>
      <c r="U89" t="s">
        <v>8311</v>
      </c>
    </row>
    <row r="90" spans="1:21" ht="60" x14ac:dyDescent="0.25">
      <c r="A90">
        <v>2829</v>
      </c>
      <c r="B90" s="3" t="s">
        <v>2829</v>
      </c>
      <c r="C90" s="9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 s="14">
        <f t="shared" si="5"/>
        <v>42523.434236111112</v>
      </c>
      <c r="K90" s="10">
        <f t="shared" si="6"/>
        <v>2016</v>
      </c>
      <c r="L90">
        <v>1462443918</v>
      </c>
      <c r="M90" s="14">
        <f t="shared" si="7"/>
        <v>42495.434236111112</v>
      </c>
      <c r="N90" s="10">
        <f t="shared" si="8"/>
        <v>2016</v>
      </c>
      <c r="O90" t="b">
        <v>0</v>
      </c>
      <c r="P90">
        <v>76</v>
      </c>
      <c r="Q90" s="10">
        <f t="shared" si="9"/>
        <v>0</v>
      </c>
      <c r="R90" t="b">
        <v>1</v>
      </c>
      <c r="S90" t="s">
        <v>8269</v>
      </c>
      <c r="T90" s="12" t="s">
        <v>8310</v>
      </c>
      <c r="U90" t="s">
        <v>8311</v>
      </c>
    </row>
    <row r="91" spans="1:21" ht="45" x14ac:dyDescent="0.25">
      <c r="A91">
        <v>2830</v>
      </c>
      <c r="B91" s="3" t="s">
        <v>2830</v>
      </c>
      <c r="C91" s="9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 s="14">
        <f t="shared" si="5"/>
        <v>41771.165972222225</v>
      </c>
      <c r="K91" s="10">
        <f t="shared" si="6"/>
        <v>2014</v>
      </c>
      <c r="L91">
        <v>1398802148</v>
      </c>
      <c r="M91" s="14">
        <f t="shared" si="7"/>
        <v>41758.839675925927</v>
      </c>
      <c r="N91" s="10">
        <f t="shared" si="8"/>
        <v>2014</v>
      </c>
      <c r="O91" t="b">
        <v>0</v>
      </c>
      <c r="P91">
        <v>11</v>
      </c>
      <c r="Q91" s="10">
        <f t="shared" si="9"/>
        <v>0</v>
      </c>
      <c r="R91" t="b">
        <v>1</v>
      </c>
      <c r="S91" t="s">
        <v>8269</v>
      </c>
      <c r="T91" s="12" t="s">
        <v>8310</v>
      </c>
      <c r="U91" t="s">
        <v>8311</v>
      </c>
    </row>
    <row r="92" spans="1:21" ht="45" x14ac:dyDescent="0.25">
      <c r="A92">
        <v>2831</v>
      </c>
      <c r="B92" s="3" t="s">
        <v>2831</v>
      </c>
      <c r="C92" s="9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 s="14">
        <f t="shared" si="5"/>
        <v>42201.824884259258</v>
      </c>
      <c r="K92" s="10">
        <f t="shared" si="6"/>
        <v>2015</v>
      </c>
      <c r="L92">
        <v>1434484070</v>
      </c>
      <c r="M92" s="14">
        <f t="shared" si="7"/>
        <v>42171.824884259258</v>
      </c>
      <c r="N92" s="10">
        <f t="shared" si="8"/>
        <v>2015</v>
      </c>
      <c r="O92" t="b">
        <v>0</v>
      </c>
      <c r="P92">
        <v>52</v>
      </c>
      <c r="Q92" s="10">
        <f t="shared" si="9"/>
        <v>0</v>
      </c>
      <c r="R92" t="b">
        <v>1</v>
      </c>
      <c r="S92" t="s">
        <v>8269</v>
      </c>
      <c r="T92" s="12" t="s">
        <v>8310</v>
      </c>
      <c r="U92" t="s">
        <v>8311</v>
      </c>
    </row>
    <row r="93" spans="1:21" ht="60" x14ac:dyDescent="0.25">
      <c r="A93">
        <v>2832</v>
      </c>
      <c r="B93" s="3" t="s">
        <v>2832</v>
      </c>
      <c r="C93" s="9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 s="14">
        <f t="shared" si="5"/>
        <v>41966.916666666672</v>
      </c>
      <c r="K93" s="10">
        <f t="shared" si="6"/>
        <v>2014</v>
      </c>
      <c r="L93">
        <v>1414342894</v>
      </c>
      <c r="M93" s="14">
        <f t="shared" si="7"/>
        <v>41938.709421296298</v>
      </c>
      <c r="N93" s="10">
        <f t="shared" si="8"/>
        <v>2014</v>
      </c>
      <c r="O93" t="b">
        <v>0</v>
      </c>
      <c r="P93">
        <v>95</v>
      </c>
      <c r="Q93" s="10">
        <f t="shared" si="9"/>
        <v>0</v>
      </c>
      <c r="R93" t="b">
        <v>1</v>
      </c>
      <c r="S93" t="s">
        <v>8269</v>
      </c>
      <c r="T93" s="12" t="s">
        <v>8310</v>
      </c>
      <c r="U93" t="s">
        <v>8311</v>
      </c>
    </row>
    <row r="94" spans="1:21" x14ac:dyDescent="0.25">
      <c r="A94">
        <v>2833</v>
      </c>
      <c r="B94" s="3" t="s">
        <v>2833</v>
      </c>
      <c r="C94" s="9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 s="14">
        <f t="shared" si="5"/>
        <v>42288.083333333328</v>
      </c>
      <c r="K94" s="10">
        <f t="shared" si="6"/>
        <v>2015</v>
      </c>
      <c r="L94">
        <v>1442804633</v>
      </c>
      <c r="M94" s="14">
        <f t="shared" si="7"/>
        <v>42268.127696759257</v>
      </c>
      <c r="N94" s="10">
        <f t="shared" si="8"/>
        <v>2015</v>
      </c>
      <c r="O94" t="b">
        <v>0</v>
      </c>
      <c r="P94">
        <v>35</v>
      </c>
      <c r="Q94" s="10">
        <f t="shared" si="9"/>
        <v>0</v>
      </c>
      <c r="R94" t="b">
        <v>1</v>
      </c>
      <c r="S94" t="s">
        <v>8269</v>
      </c>
      <c r="T94" s="12" t="s">
        <v>8310</v>
      </c>
      <c r="U94" t="s">
        <v>8311</v>
      </c>
    </row>
    <row r="95" spans="1:21" ht="45" x14ac:dyDescent="0.25">
      <c r="A95">
        <v>2834</v>
      </c>
      <c r="B95" s="3" t="s">
        <v>2834</v>
      </c>
      <c r="C95" s="9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 s="14">
        <f t="shared" si="5"/>
        <v>42034.959837962961</v>
      </c>
      <c r="K95" s="10">
        <f t="shared" si="6"/>
        <v>2015</v>
      </c>
      <c r="L95">
        <v>1421362930</v>
      </c>
      <c r="M95" s="14">
        <f t="shared" si="7"/>
        <v>42019.959837962961</v>
      </c>
      <c r="N95" s="10">
        <f t="shared" si="8"/>
        <v>2015</v>
      </c>
      <c r="O95" t="b">
        <v>0</v>
      </c>
      <c r="P95">
        <v>21</v>
      </c>
      <c r="Q95" s="10">
        <f t="shared" si="9"/>
        <v>0</v>
      </c>
      <c r="R95" t="b">
        <v>1</v>
      </c>
      <c r="S95" t="s">
        <v>8269</v>
      </c>
      <c r="T95" s="12" t="s">
        <v>8310</v>
      </c>
      <c r="U95" t="s">
        <v>8311</v>
      </c>
    </row>
    <row r="96" spans="1:21" ht="45" x14ac:dyDescent="0.25">
      <c r="A96">
        <v>2835</v>
      </c>
      <c r="B96" s="3" t="s">
        <v>2835</v>
      </c>
      <c r="C96" s="9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 s="14">
        <f t="shared" si="5"/>
        <v>42343</v>
      </c>
      <c r="K96" s="10">
        <f t="shared" si="6"/>
        <v>2015</v>
      </c>
      <c r="L96">
        <v>1446742417</v>
      </c>
      <c r="M96" s="14">
        <f t="shared" si="7"/>
        <v>42313.703900462962</v>
      </c>
      <c r="N96" s="10">
        <f t="shared" si="8"/>
        <v>2015</v>
      </c>
      <c r="O96" t="b">
        <v>0</v>
      </c>
      <c r="P96">
        <v>93</v>
      </c>
      <c r="Q96" s="10">
        <f t="shared" si="9"/>
        <v>0</v>
      </c>
      <c r="R96" t="b">
        <v>1</v>
      </c>
      <c r="S96" t="s">
        <v>8269</v>
      </c>
      <c r="T96" s="12" t="s">
        <v>8310</v>
      </c>
      <c r="U96" t="s">
        <v>8311</v>
      </c>
    </row>
    <row r="97" spans="1:21" ht="60" x14ac:dyDescent="0.25">
      <c r="A97">
        <v>2836</v>
      </c>
      <c r="B97" s="3" t="s">
        <v>2836</v>
      </c>
      <c r="C97" s="9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 s="14">
        <f t="shared" si="5"/>
        <v>42784.207638888889</v>
      </c>
      <c r="K97" s="10">
        <f t="shared" si="6"/>
        <v>2017</v>
      </c>
      <c r="L97">
        <v>1484115418</v>
      </c>
      <c r="M97" s="14">
        <f t="shared" si="7"/>
        <v>42746.261782407411</v>
      </c>
      <c r="N97" s="10">
        <f t="shared" si="8"/>
        <v>2017</v>
      </c>
      <c r="O97" t="b">
        <v>0</v>
      </c>
      <c r="P97">
        <v>11</v>
      </c>
      <c r="Q97" s="10">
        <f t="shared" si="9"/>
        <v>0</v>
      </c>
      <c r="R97" t="b">
        <v>1</v>
      </c>
      <c r="S97" t="s">
        <v>8269</v>
      </c>
      <c r="T97" s="12" t="s">
        <v>8310</v>
      </c>
      <c r="U97" t="s">
        <v>8311</v>
      </c>
    </row>
    <row r="98" spans="1:21" ht="60" x14ac:dyDescent="0.25">
      <c r="A98">
        <v>2837</v>
      </c>
      <c r="B98" s="3" t="s">
        <v>2837</v>
      </c>
      <c r="C98" s="9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 s="14">
        <f t="shared" si="5"/>
        <v>42347.950046296297</v>
      </c>
      <c r="K98" s="10">
        <f t="shared" si="6"/>
        <v>2015</v>
      </c>
      <c r="L98">
        <v>1446241684</v>
      </c>
      <c r="M98" s="14">
        <f t="shared" si="7"/>
        <v>42307.908379629633</v>
      </c>
      <c r="N98" s="10">
        <f t="shared" si="8"/>
        <v>2015</v>
      </c>
      <c r="O98" t="b">
        <v>0</v>
      </c>
      <c r="P98">
        <v>21</v>
      </c>
      <c r="Q98" s="10">
        <f t="shared" si="9"/>
        <v>0</v>
      </c>
      <c r="R98" t="b">
        <v>1</v>
      </c>
      <c r="S98" t="s">
        <v>8269</v>
      </c>
      <c r="T98" s="12" t="s">
        <v>8310</v>
      </c>
      <c r="U98" t="s">
        <v>8311</v>
      </c>
    </row>
    <row r="99" spans="1:21" ht="45" x14ac:dyDescent="0.25">
      <c r="A99">
        <v>2838</v>
      </c>
      <c r="B99" s="3" t="s">
        <v>2838</v>
      </c>
      <c r="C99" s="9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 s="14">
        <f t="shared" si="5"/>
        <v>41864.916666666664</v>
      </c>
      <c r="K99" s="10">
        <f t="shared" si="6"/>
        <v>2014</v>
      </c>
      <c r="L99">
        <v>1406039696</v>
      </c>
      <c r="M99" s="14">
        <f t="shared" si="7"/>
        <v>41842.607592592591</v>
      </c>
      <c r="N99" s="10">
        <f t="shared" si="8"/>
        <v>2014</v>
      </c>
      <c r="O99" t="b">
        <v>0</v>
      </c>
      <c r="P99">
        <v>54</v>
      </c>
      <c r="Q99" s="10">
        <f t="shared" si="9"/>
        <v>0</v>
      </c>
      <c r="R99" t="b">
        <v>1</v>
      </c>
      <c r="S99" t="s">
        <v>8269</v>
      </c>
      <c r="T99" s="12" t="s">
        <v>8310</v>
      </c>
      <c r="U99" t="s">
        <v>8311</v>
      </c>
    </row>
    <row r="100" spans="1:21" ht="60" x14ac:dyDescent="0.25">
      <c r="A100">
        <v>2839</v>
      </c>
      <c r="B100" s="3" t="s">
        <v>2839</v>
      </c>
      <c r="C100" s="9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 s="14">
        <f t="shared" si="5"/>
        <v>41876.207638888889</v>
      </c>
      <c r="K100" s="10">
        <f t="shared" si="6"/>
        <v>2014</v>
      </c>
      <c r="L100">
        <v>1406958354</v>
      </c>
      <c r="M100" s="14">
        <f t="shared" si="7"/>
        <v>41853.240208333329</v>
      </c>
      <c r="N100" s="10">
        <f t="shared" si="8"/>
        <v>2014</v>
      </c>
      <c r="O100" t="b">
        <v>0</v>
      </c>
      <c r="P100">
        <v>31</v>
      </c>
      <c r="Q100" s="10">
        <f t="shared" si="9"/>
        <v>0</v>
      </c>
      <c r="R100" t="b">
        <v>1</v>
      </c>
      <c r="S100" t="s">
        <v>8269</v>
      </c>
      <c r="T100" s="12" t="s">
        <v>8310</v>
      </c>
      <c r="U100" t="s">
        <v>8311</v>
      </c>
    </row>
    <row r="101" spans="1:21" ht="60" x14ac:dyDescent="0.25">
      <c r="A101">
        <v>2840</v>
      </c>
      <c r="B101" s="3" t="s">
        <v>2840</v>
      </c>
      <c r="C101" s="9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 s="14">
        <f t="shared" si="5"/>
        <v>42081.708333333328</v>
      </c>
      <c r="K101" s="10">
        <f t="shared" si="6"/>
        <v>2015</v>
      </c>
      <c r="L101">
        <v>1424825479</v>
      </c>
      <c r="M101" s="14">
        <f t="shared" si="7"/>
        <v>42060.035636574074</v>
      </c>
      <c r="N101" s="10">
        <f t="shared" si="8"/>
        <v>2015</v>
      </c>
      <c r="O101" t="b">
        <v>0</v>
      </c>
      <c r="P101">
        <v>132</v>
      </c>
      <c r="Q101" s="10">
        <f t="shared" si="9"/>
        <v>0</v>
      </c>
      <c r="R101" t="b">
        <v>1</v>
      </c>
      <c r="S101" t="s">
        <v>8269</v>
      </c>
      <c r="T101" s="12" t="s">
        <v>8310</v>
      </c>
      <c r="U101" t="s">
        <v>8311</v>
      </c>
    </row>
    <row r="102" spans="1:21" ht="60" x14ac:dyDescent="0.25">
      <c r="A102">
        <v>2841</v>
      </c>
      <c r="B102" s="3" t="s">
        <v>2841</v>
      </c>
      <c r="C102" s="9" t="s">
        <v>6951</v>
      </c>
      <c r="D102" s="6">
        <v>1000</v>
      </c>
      <c r="E102" s="8">
        <v>10</v>
      </c>
      <c r="F102" t="s">
        <v>8220</v>
      </c>
      <c r="G102" t="s">
        <v>8224</v>
      </c>
      <c r="H102" t="s">
        <v>8246</v>
      </c>
      <c r="I102">
        <v>1450032297</v>
      </c>
      <c r="J102" s="14">
        <f t="shared" si="5"/>
        <v>42351.781215277777</v>
      </c>
      <c r="K102" s="10">
        <f t="shared" si="6"/>
        <v>2015</v>
      </c>
      <c r="L102">
        <v>1444844697</v>
      </c>
      <c r="M102" s="14">
        <f t="shared" si="7"/>
        <v>42291.739548611105</v>
      </c>
      <c r="N102" s="10">
        <f t="shared" si="8"/>
        <v>2015</v>
      </c>
      <c r="O102" t="b">
        <v>0</v>
      </c>
      <c r="P102">
        <v>1</v>
      </c>
      <c r="Q102" s="10">
        <f t="shared" si="9"/>
        <v>0</v>
      </c>
      <c r="R102" t="b">
        <v>0</v>
      </c>
      <c r="S102" t="s">
        <v>8269</v>
      </c>
      <c r="T102" s="12" t="s">
        <v>8310</v>
      </c>
      <c r="U102" t="s">
        <v>8311</v>
      </c>
    </row>
    <row r="103" spans="1:21" ht="60" x14ac:dyDescent="0.25">
      <c r="A103">
        <v>2842</v>
      </c>
      <c r="B103" s="3" t="s">
        <v>2842</v>
      </c>
      <c r="C103" s="9" t="s">
        <v>6952</v>
      </c>
      <c r="D103" s="6">
        <v>1500</v>
      </c>
      <c r="E103" s="8">
        <v>0</v>
      </c>
      <c r="F103" t="s">
        <v>8220</v>
      </c>
      <c r="G103" t="s">
        <v>8224</v>
      </c>
      <c r="H103" t="s">
        <v>8246</v>
      </c>
      <c r="I103">
        <v>1403348400</v>
      </c>
      <c r="J103" s="14">
        <f t="shared" si="5"/>
        <v>41811.458333333336</v>
      </c>
      <c r="K103" s="10">
        <f t="shared" si="6"/>
        <v>2014</v>
      </c>
      <c r="L103">
        <v>1401058295</v>
      </c>
      <c r="M103" s="14">
        <f t="shared" si="7"/>
        <v>41784.952488425923</v>
      </c>
      <c r="N103" s="10">
        <f t="shared" si="8"/>
        <v>2014</v>
      </c>
      <c r="O103" t="b">
        <v>0</v>
      </c>
      <c r="P103">
        <v>0</v>
      </c>
      <c r="Q103" s="10">
        <f t="shared" si="9"/>
        <v>0</v>
      </c>
      <c r="R103" t="b">
        <v>0</v>
      </c>
      <c r="S103" t="s">
        <v>8269</v>
      </c>
      <c r="T103" s="12" t="s">
        <v>8310</v>
      </c>
      <c r="U103" t="s">
        <v>8311</v>
      </c>
    </row>
    <row r="104" spans="1:21" ht="60" x14ac:dyDescent="0.25">
      <c r="A104">
        <v>2843</v>
      </c>
      <c r="B104" s="3" t="s">
        <v>2843</v>
      </c>
      <c r="C104" s="9" t="s">
        <v>6953</v>
      </c>
      <c r="D104" s="6">
        <v>1200</v>
      </c>
      <c r="E104" s="8">
        <v>0</v>
      </c>
      <c r="F104" t="s">
        <v>8220</v>
      </c>
      <c r="G104" t="s">
        <v>8223</v>
      </c>
      <c r="H104" t="s">
        <v>8245</v>
      </c>
      <c r="I104">
        <v>1465790400</v>
      </c>
      <c r="J104" s="14">
        <f t="shared" si="5"/>
        <v>42534.166666666672</v>
      </c>
      <c r="K104" s="10">
        <f t="shared" si="6"/>
        <v>2016</v>
      </c>
      <c r="L104">
        <v>1462210950</v>
      </c>
      <c r="M104" s="14">
        <f t="shared" si="7"/>
        <v>42492.737847222219</v>
      </c>
      <c r="N104" s="10">
        <f t="shared" si="8"/>
        <v>2016</v>
      </c>
      <c r="O104" t="b">
        <v>0</v>
      </c>
      <c r="P104">
        <v>0</v>
      </c>
      <c r="Q104" s="10">
        <f t="shared" si="9"/>
        <v>0</v>
      </c>
      <c r="R104" t="b">
        <v>0</v>
      </c>
      <c r="S104" t="s">
        <v>8269</v>
      </c>
      <c r="T104" s="12" t="s">
        <v>8310</v>
      </c>
      <c r="U104" t="s">
        <v>8311</v>
      </c>
    </row>
    <row r="105" spans="1:21" ht="60" x14ac:dyDescent="0.25">
      <c r="A105">
        <v>2844</v>
      </c>
      <c r="B105" s="3" t="s">
        <v>2844</v>
      </c>
      <c r="C105" s="9" t="s">
        <v>6954</v>
      </c>
      <c r="D105" s="6">
        <v>550</v>
      </c>
      <c r="E105" s="8">
        <v>30</v>
      </c>
      <c r="F105" t="s">
        <v>8220</v>
      </c>
      <c r="G105" t="s">
        <v>8238</v>
      </c>
      <c r="H105" t="s">
        <v>8248</v>
      </c>
      <c r="I105">
        <v>1483535180</v>
      </c>
      <c r="J105" s="14">
        <f t="shared" si="5"/>
        <v>42739.546064814815</v>
      </c>
      <c r="K105" s="10">
        <f t="shared" si="6"/>
        <v>2017</v>
      </c>
      <c r="L105">
        <v>1480943180</v>
      </c>
      <c r="M105" s="14">
        <f t="shared" si="7"/>
        <v>42709.546064814815</v>
      </c>
      <c r="N105" s="10">
        <f t="shared" si="8"/>
        <v>2016</v>
      </c>
      <c r="O105" t="b">
        <v>0</v>
      </c>
      <c r="P105">
        <v>1</v>
      </c>
      <c r="Q105" s="10">
        <f t="shared" si="9"/>
        <v>0</v>
      </c>
      <c r="R105" t="b">
        <v>0</v>
      </c>
      <c r="S105" t="s">
        <v>8269</v>
      </c>
      <c r="T105" s="12" t="s">
        <v>8310</v>
      </c>
      <c r="U105" t="s">
        <v>8311</v>
      </c>
    </row>
    <row r="106" spans="1:21" ht="45" x14ac:dyDescent="0.25">
      <c r="A106">
        <v>2845</v>
      </c>
      <c r="B106" s="3" t="s">
        <v>2845</v>
      </c>
      <c r="C106" s="9" t="s">
        <v>6955</v>
      </c>
      <c r="D106" s="6">
        <v>7500</v>
      </c>
      <c r="E106" s="8">
        <v>2366</v>
      </c>
      <c r="F106" t="s">
        <v>8220</v>
      </c>
      <c r="G106" t="s">
        <v>8223</v>
      </c>
      <c r="H106" t="s">
        <v>8245</v>
      </c>
      <c r="I106">
        <v>1433723033</v>
      </c>
      <c r="J106" s="14">
        <f t="shared" si="5"/>
        <v>42163.016585648147</v>
      </c>
      <c r="K106" s="10">
        <f t="shared" si="6"/>
        <v>2015</v>
      </c>
      <c r="L106">
        <v>1428539033</v>
      </c>
      <c r="M106" s="14">
        <f t="shared" si="7"/>
        <v>42103.016585648147</v>
      </c>
      <c r="N106" s="10">
        <f t="shared" si="8"/>
        <v>2015</v>
      </c>
      <c r="O106" t="b">
        <v>0</v>
      </c>
      <c r="P106">
        <v>39</v>
      </c>
      <c r="Q106" s="10">
        <f t="shared" si="9"/>
        <v>0</v>
      </c>
      <c r="R106" t="b">
        <v>0</v>
      </c>
      <c r="S106" t="s">
        <v>8269</v>
      </c>
      <c r="T106" s="12" t="s">
        <v>8310</v>
      </c>
      <c r="U106" t="s">
        <v>8311</v>
      </c>
    </row>
    <row r="107" spans="1:21" ht="60" x14ac:dyDescent="0.25">
      <c r="A107">
        <v>2846</v>
      </c>
      <c r="B107" s="3" t="s">
        <v>2846</v>
      </c>
      <c r="C107" s="9" t="s">
        <v>6956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>
        <v>1432917394</v>
      </c>
      <c r="J107" s="14">
        <f t="shared" si="5"/>
        <v>42153.692060185189</v>
      </c>
      <c r="K107" s="10">
        <f t="shared" si="6"/>
        <v>2015</v>
      </c>
      <c r="L107">
        <v>1429029394</v>
      </c>
      <c r="M107" s="14">
        <f t="shared" si="7"/>
        <v>42108.692060185189</v>
      </c>
      <c r="N107" s="10">
        <f t="shared" si="8"/>
        <v>2015</v>
      </c>
      <c r="O107" t="b">
        <v>0</v>
      </c>
      <c r="P107">
        <v>0</v>
      </c>
      <c r="Q107" s="10">
        <f t="shared" si="9"/>
        <v>0</v>
      </c>
      <c r="R107" t="b">
        <v>0</v>
      </c>
      <c r="S107" t="s">
        <v>8269</v>
      </c>
      <c r="T107" s="12" t="s">
        <v>8310</v>
      </c>
      <c r="U107" t="s">
        <v>8311</v>
      </c>
    </row>
    <row r="108" spans="1:21" ht="60" x14ac:dyDescent="0.25">
      <c r="A108">
        <v>2847</v>
      </c>
      <c r="B108" s="3" t="s">
        <v>2847</v>
      </c>
      <c r="C108" s="9" t="s">
        <v>6957</v>
      </c>
      <c r="D108" s="6">
        <v>2000</v>
      </c>
      <c r="E108" s="8">
        <v>0</v>
      </c>
      <c r="F108" t="s">
        <v>8220</v>
      </c>
      <c r="G108" t="s">
        <v>8223</v>
      </c>
      <c r="H108" t="s">
        <v>8245</v>
      </c>
      <c r="I108">
        <v>1464031265</v>
      </c>
      <c r="J108" s="14">
        <f t="shared" si="5"/>
        <v>42513.806307870371</v>
      </c>
      <c r="K108" s="10">
        <f t="shared" si="6"/>
        <v>2016</v>
      </c>
      <c r="L108">
        <v>1458847265</v>
      </c>
      <c r="M108" s="14">
        <f t="shared" si="7"/>
        <v>42453.806307870371</v>
      </c>
      <c r="N108" s="10">
        <f t="shared" si="8"/>
        <v>2016</v>
      </c>
      <c r="O108" t="b">
        <v>0</v>
      </c>
      <c r="P108">
        <v>0</v>
      </c>
      <c r="Q108" s="10">
        <f t="shared" si="9"/>
        <v>0</v>
      </c>
      <c r="R108" t="b">
        <v>0</v>
      </c>
      <c r="S108" t="s">
        <v>8269</v>
      </c>
      <c r="T108" s="12" t="s">
        <v>8310</v>
      </c>
      <c r="U108" t="s">
        <v>8311</v>
      </c>
    </row>
    <row r="109" spans="1:21" ht="60" x14ac:dyDescent="0.25">
      <c r="A109">
        <v>2848</v>
      </c>
      <c r="B109" s="3" t="s">
        <v>2848</v>
      </c>
      <c r="C109" s="9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 s="14">
        <f t="shared" si="5"/>
        <v>42153.648831018523</v>
      </c>
      <c r="K109" s="10">
        <f t="shared" si="6"/>
        <v>2015</v>
      </c>
      <c r="L109">
        <v>1430321659</v>
      </c>
      <c r="M109" s="14">
        <f t="shared" si="7"/>
        <v>42123.648831018523</v>
      </c>
      <c r="N109" s="10">
        <f t="shared" si="8"/>
        <v>2015</v>
      </c>
      <c r="O109" t="b">
        <v>0</v>
      </c>
      <c r="P109">
        <v>3</v>
      </c>
      <c r="Q109" s="10">
        <f t="shared" si="9"/>
        <v>0</v>
      </c>
      <c r="R109" t="b">
        <v>0</v>
      </c>
      <c r="S109" t="s">
        <v>8269</v>
      </c>
      <c r="T109" s="12" t="s">
        <v>8310</v>
      </c>
      <c r="U109" t="s">
        <v>8311</v>
      </c>
    </row>
    <row r="110" spans="1:21" ht="60" x14ac:dyDescent="0.25">
      <c r="A110">
        <v>2849</v>
      </c>
      <c r="B110" s="3" t="s">
        <v>2849</v>
      </c>
      <c r="C110" s="9" t="s">
        <v>6959</v>
      </c>
      <c r="D110" s="6">
        <v>500</v>
      </c>
      <c r="E110" s="8">
        <v>5</v>
      </c>
      <c r="F110" t="s">
        <v>8220</v>
      </c>
      <c r="G110" t="s">
        <v>8224</v>
      </c>
      <c r="H110" t="s">
        <v>8246</v>
      </c>
      <c r="I110">
        <v>1461406600</v>
      </c>
      <c r="J110" s="14">
        <f t="shared" si="5"/>
        <v>42483.428240740745</v>
      </c>
      <c r="K110" s="10">
        <f t="shared" si="6"/>
        <v>2016</v>
      </c>
      <c r="L110">
        <v>1458814600</v>
      </c>
      <c r="M110" s="14">
        <f t="shared" si="7"/>
        <v>42453.428240740745</v>
      </c>
      <c r="N110" s="10">
        <f t="shared" si="8"/>
        <v>2016</v>
      </c>
      <c r="O110" t="b">
        <v>0</v>
      </c>
      <c r="P110">
        <v>1</v>
      </c>
      <c r="Q110" s="10">
        <f t="shared" si="9"/>
        <v>0</v>
      </c>
      <c r="R110" t="b">
        <v>0</v>
      </c>
      <c r="S110" t="s">
        <v>8269</v>
      </c>
      <c r="T110" s="12" t="s">
        <v>8310</v>
      </c>
      <c r="U110" t="s">
        <v>8311</v>
      </c>
    </row>
    <row r="111" spans="1:21" ht="60" x14ac:dyDescent="0.25">
      <c r="A111">
        <v>2850</v>
      </c>
      <c r="B111" s="3" t="s">
        <v>2850</v>
      </c>
      <c r="C111" s="9" t="s">
        <v>6960</v>
      </c>
      <c r="D111" s="6">
        <v>8000</v>
      </c>
      <c r="E111" s="8">
        <v>311</v>
      </c>
      <c r="F111" t="s">
        <v>8220</v>
      </c>
      <c r="G111" t="s">
        <v>8223</v>
      </c>
      <c r="H111" t="s">
        <v>8245</v>
      </c>
      <c r="I111">
        <v>1409962211</v>
      </c>
      <c r="J111" s="14">
        <f t="shared" si="5"/>
        <v>41888.007071759261</v>
      </c>
      <c r="K111" s="10">
        <f t="shared" si="6"/>
        <v>2014</v>
      </c>
      <c r="L111">
        <v>1407370211</v>
      </c>
      <c r="M111" s="14">
        <f t="shared" si="7"/>
        <v>41858.007071759261</v>
      </c>
      <c r="N111" s="10">
        <f t="shared" si="8"/>
        <v>2014</v>
      </c>
      <c r="O111" t="b">
        <v>0</v>
      </c>
      <c r="P111">
        <v>13</v>
      </c>
      <c r="Q111" s="10">
        <f t="shared" si="9"/>
        <v>0</v>
      </c>
      <c r="R111" t="b">
        <v>0</v>
      </c>
      <c r="S111" t="s">
        <v>8269</v>
      </c>
      <c r="T111" s="12" t="s">
        <v>8310</v>
      </c>
      <c r="U111" t="s">
        <v>8311</v>
      </c>
    </row>
    <row r="112" spans="1:21" ht="60" x14ac:dyDescent="0.25">
      <c r="A112">
        <v>2851</v>
      </c>
      <c r="B112" s="3" t="s">
        <v>2851</v>
      </c>
      <c r="C112" s="9" t="s">
        <v>6961</v>
      </c>
      <c r="D112" s="6">
        <v>4500</v>
      </c>
      <c r="E112" s="8">
        <v>0</v>
      </c>
      <c r="F112" t="s">
        <v>8220</v>
      </c>
      <c r="G112" t="s">
        <v>8240</v>
      </c>
      <c r="H112" t="s">
        <v>8248</v>
      </c>
      <c r="I112">
        <v>1454109420</v>
      </c>
      <c r="J112" s="14">
        <f t="shared" si="5"/>
        <v>42398.970138888893</v>
      </c>
      <c r="K112" s="10">
        <f t="shared" si="6"/>
        <v>2016</v>
      </c>
      <c r="L112">
        <v>1453334629</v>
      </c>
      <c r="M112" s="14">
        <f t="shared" si="7"/>
        <v>42390.002650462964</v>
      </c>
      <c r="N112" s="10">
        <f t="shared" si="8"/>
        <v>2016</v>
      </c>
      <c r="O112" t="b">
        <v>0</v>
      </c>
      <c r="P112">
        <v>0</v>
      </c>
      <c r="Q112" s="10">
        <f t="shared" si="9"/>
        <v>0</v>
      </c>
      <c r="R112" t="b">
        <v>0</v>
      </c>
      <c r="S112" t="s">
        <v>8269</v>
      </c>
      <c r="T112" s="12" t="s">
        <v>8310</v>
      </c>
      <c r="U112" t="s">
        <v>8311</v>
      </c>
    </row>
    <row r="113" spans="1:21" ht="45" x14ac:dyDescent="0.25">
      <c r="A113">
        <v>2852</v>
      </c>
      <c r="B113" s="3" t="s">
        <v>2852</v>
      </c>
      <c r="C113" s="9" t="s">
        <v>6962</v>
      </c>
      <c r="D113" s="6">
        <v>5000</v>
      </c>
      <c r="E113" s="8">
        <v>95</v>
      </c>
      <c r="F113" t="s">
        <v>8220</v>
      </c>
      <c r="G113" t="s">
        <v>8223</v>
      </c>
      <c r="H113" t="s">
        <v>8245</v>
      </c>
      <c r="I113">
        <v>1403312703</v>
      </c>
      <c r="J113" s="14">
        <f t="shared" si="5"/>
        <v>41811.045173611114</v>
      </c>
      <c r="K113" s="10">
        <f t="shared" si="6"/>
        <v>2014</v>
      </c>
      <c r="L113">
        <v>1400720703</v>
      </c>
      <c r="M113" s="14">
        <f t="shared" si="7"/>
        <v>41781.045173611114</v>
      </c>
      <c r="N113" s="10">
        <f t="shared" si="8"/>
        <v>2014</v>
      </c>
      <c r="O113" t="b">
        <v>0</v>
      </c>
      <c r="P113">
        <v>6</v>
      </c>
      <c r="Q113" s="10">
        <f t="shared" si="9"/>
        <v>0</v>
      </c>
      <c r="R113" t="b">
        <v>0</v>
      </c>
      <c r="S113" t="s">
        <v>8269</v>
      </c>
      <c r="T113" s="12" t="s">
        <v>8310</v>
      </c>
      <c r="U113" t="s">
        <v>8311</v>
      </c>
    </row>
    <row r="114" spans="1:21" ht="60" x14ac:dyDescent="0.25">
      <c r="A114">
        <v>2853</v>
      </c>
      <c r="B114" s="3" t="s">
        <v>2853</v>
      </c>
      <c r="C114" s="9" t="s">
        <v>6963</v>
      </c>
      <c r="D114" s="6">
        <v>9500</v>
      </c>
      <c r="E114" s="8">
        <v>0</v>
      </c>
      <c r="F114" t="s">
        <v>8220</v>
      </c>
      <c r="G114" t="s">
        <v>8228</v>
      </c>
      <c r="H114" t="s">
        <v>8250</v>
      </c>
      <c r="I114">
        <v>1410669297</v>
      </c>
      <c r="J114" s="14">
        <f t="shared" si="5"/>
        <v>41896.190937499996</v>
      </c>
      <c r="K114" s="10">
        <f t="shared" si="6"/>
        <v>2014</v>
      </c>
      <c r="L114">
        <v>1405485297</v>
      </c>
      <c r="M114" s="14">
        <f t="shared" si="7"/>
        <v>41836.190937499996</v>
      </c>
      <c r="N114" s="10">
        <f t="shared" si="8"/>
        <v>2014</v>
      </c>
      <c r="O114" t="b">
        <v>0</v>
      </c>
      <c r="P114">
        <v>0</v>
      </c>
      <c r="Q114" s="10">
        <f t="shared" si="9"/>
        <v>0</v>
      </c>
      <c r="R114" t="b">
        <v>0</v>
      </c>
      <c r="S114" t="s">
        <v>8269</v>
      </c>
      <c r="T114" s="12" t="s">
        <v>8310</v>
      </c>
      <c r="U114" t="s">
        <v>8311</v>
      </c>
    </row>
    <row r="115" spans="1:21" ht="45" x14ac:dyDescent="0.25">
      <c r="A115">
        <v>2854</v>
      </c>
      <c r="B115" s="3" t="s">
        <v>2854</v>
      </c>
      <c r="C115" s="9" t="s">
        <v>6964</v>
      </c>
      <c r="D115" s="6">
        <v>1000</v>
      </c>
      <c r="E115" s="8">
        <v>417</v>
      </c>
      <c r="F115" t="s">
        <v>8220</v>
      </c>
      <c r="G115" t="s">
        <v>8224</v>
      </c>
      <c r="H115" t="s">
        <v>8246</v>
      </c>
      <c r="I115">
        <v>1431018719</v>
      </c>
      <c r="J115" s="14">
        <f t="shared" si="5"/>
        <v>42131.71665509259</v>
      </c>
      <c r="K115" s="10">
        <f t="shared" si="6"/>
        <v>2015</v>
      </c>
      <c r="L115">
        <v>1429290719</v>
      </c>
      <c r="M115" s="14">
        <f t="shared" si="7"/>
        <v>42111.71665509259</v>
      </c>
      <c r="N115" s="10">
        <f t="shared" si="8"/>
        <v>2015</v>
      </c>
      <c r="O115" t="b">
        <v>0</v>
      </c>
      <c r="P115">
        <v>14</v>
      </c>
      <c r="Q115" s="10">
        <f t="shared" si="9"/>
        <v>0</v>
      </c>
      <c r="R115" t="b">
        <v>0</v>
      </c>
      <c r="S115" t="s">
        <v>8269</v>
      </c>
      <c r="T115" s="12" t="s">
        <v>8310</v>
      </c>
      <c r="U115" t="s">
        <v>8311</v>
      </c>
    </row>
    <row r="116" spans="1:21" ht="60" x14ac:dyDescent="0.25">
      <c r="A116">
        <v>2855</v>
      </c>
      <c r="B116" s="3" t="s">
        <v>2855</v>
      </c>
      <c r="C116" s="9" t="s">
        <v>6965</v>
      </c>
      <c r="D116" s="6">
        <v>600</v>
      </c>
      <c r="E116" s="8">
        <v>300</v>
      </c>
      <c r="F116" t="s">
        <v>8220</v>
      </c>
      <c r="G116" t="s">
        <v>8223</v>
      </c>
      <c r="H116" t="s">
        <v>8245</v>
      </c>
      <c r="I116">
        <v>1454110440</v>
      </c>
      <c r="J116" s="14">
        <f t="shared" si="5"/>
        <v>42398.981944444444</v>
      </c>
      <c r="K116" s="10">
        <f t="shared" si="6"/>
        <v>2016</v>
      </c>
      <c r="L116">
        <v>1451607071</v>
      </c>
      <c r="M116" s="14">
        <f t="shared" si="7"/>
        <v>42370.007766203707</v>
      </c>
      <c r="N116" s="10">
        <f t="shared" si="8"/>
        <v>2016</v>
      </c>
      <c r="O116" t="b">
        <v>0</v>
      </c>
      <c r="P116">
        <v>5</v>
      </c>
      <c r="Q116" s="10">
        <f t="shared" si="9"/>
        <v>0</v>
      </c>
      <c r="R116" t="b">
        <v>0</v>
      </c>
      <c r="S116" t="s">
        <v>8269</v>
      </c>
      <c r="T116" s="12" t="s">
        <v>8310</v>
      </c>
      <c r="U116" t="s">
        <v>8311</v>
      </c>
    </row>
    <row r="117" spans="1:21" ht="45" x14ac:dyDescent="0.25">
      <c r="A117">
        <v>2856</v>
      </c>
      <c r="B117" s="3" t="s">
        <v>2856</v>
      </c>
      <c r="C117" s="9" t="s">
        <v>6966</v>
      </c>
      <c r="D117" s="6">
        <v>3000</v>
      </c>
      <c r="E117" s="8">
        <v>146</v>
      </c>
      <c r="F117" t="s">
        <v>8220</v>
      </c>
      <c r="G117" t="s">
        <v>8223</v>
      </c>
      <c r="H117" t="s">
        <v>8245</v>
      </c>
      <c r="I117">
        <v>1439069640</v>
      </c>
      <c r="J117" s="14">
        <f t="shared" si="5"/>
        <v>42224.898611111115</v>
      </c>
      <c r="K117" s="10">
        <f t="shared" si="6"/>
        <v>2015</v>
      </c>
      <c r="L117">
        <v>1433897647</v>
      </c>
      <c r="M117" s="14">
        <f t="shared" si="7"/>
        <v>42165.037581018521</v>
      </c>
      <c r="N117" s="10">
        <f t="shared" si="8"/>
        <v>2015</v>
      </c>
      <c r="O117" t="b">
        <v>0</v>
      </c>
      <c r="P117">
        <v>6</v>
      </c>
      <c r="Q117" s="10">
        <f t="shared" si="9"/>
        <v>0</v>
      </c>
      <c r="R117" t="b">
        <v>0</v>
      </c>
      <c r="S117" t="s">
        <v>8269</v>
      </c>
      <c r="T117" s="12" t="s">
        <v>8310</v>
      </c>
      <c r="U117" t="s">
        <v>8311</v>
      </c>
    </row>
    <row r="118" spans="1:21" ht="60" x14ac:dyDescent="0.25">
      <c r="A118">
        <v>2857</v>
      </c>
      <c r="B118" s="3" t="s">
        <v>2857</v>
      </c>
      <c r="C118" s="9" t="s">
        <v>6967</v>
      </c>
      <c r="D118" s="6">
        <v>38000</v>
      </c>
      <c r="E118" s="8">
        <v>7500</v>
      </c>
      <c r="F118" t="s">
        <v>8220</v>
      </c>
      <c r="G118" t="s">
        <v>8237</v>
      </c>
      <c r="H118" t="s">
        <v>8255</v>
      </c>
      <c r="I118">
        <v>1487613600</v>
      </c>
      <c r="J118" s="14">
        <f t="shared" si="5"/>
        <v>42786.75</v>
      </c>
      <c r="K118" s="10">
        <f t="shared" si="6"/>
        <v>2017</v>
      </c>
      <c r="L118">
        <v>1482444295</v>
      </c>
      <c r="M118" s="14">
        <f t="shared" si="7"/>
        <v>42726.920081018514</v>
      </c>
      <c r="N118" s="10">
        <f t="shared" si="8"/>
        <v>2016</v>
      </c>
      <c r="O118" t="b">
        <v>0</v>
      </c>
      <c r="P118">
        <v>15</v>
      </c>
      <c r="Q118" s="10">
        <f t="shared" si="9"/>
        <v>0</v>
      </c>
      <c r="R118" t="b">
        <v>0</v>
      </c>
      <c r="S118" t="s">
        <v>8269</v>
      </c>
      <c r="T118" s="12" t="s">
        <v>8310</v>
      </c>
      <c r="U118" t="s">
        <v>8311</v>
      </c>
    </row>
    <row r="119" spans="1:21" ht="60" x14ac:dyDescent="0.25">
      <c r="A119">
        <v>2858</v>
      </c>
      <c r="B119" s="3" t="s">
        <v>2858</v>
      </c>
      <c r="C119" s="9" t="s">
        <v>6968</v>
      </c>
      <c r="D119" s="6">
        <v>1000</v>
      </c>
      <c r="E119" s="8">
        <v>0</v>
      </c>
      <c r="F119" t="s">
        <v>8220</v>
      </c>
      <c r="G119" t="s">
        <v>8232</v>
      </c>
      <c r="H119" t="s">
        <v>8248</v>
      </c>
      <c r="I119">
        <v>1417778880</v>
      </c>
      <c r="J119" s="14">
        <f t="shared" si="5"/>
        <v>41978.477777777778</v>
      </c>
      <c r="K119" s="10">
        <f t="shared" si="6"/>
        <v>2014</v>
      </c>
      <c r="L119">
        <v>1415711095</v>
      </c>
      <c r="M119" s="14">
        <f t="shared" si="7"/>
        <v>41954.545081018514</v>
      </c>
      <c r="N119" s="10">
        <f t="shared" si="8"/>
        <v>2014</v>
      </c>
      <c r="O119" t="b">
        <v>0</v>
      </c>
      <c r="P119">
        <v>0</v>
      </c>
      <c r="Q119" s="10">
        <f t="shared" si="9"/>
        <v>0</v>
      </c>
      <c r="R119" t="b">
        <v>0</v>
      </c>
      <c r="S119" t="s">
        <v>8269</v>
      </c>
      <c r="T119" s="12" t="s">
        <v>8310</v>
      </c>
      <c r="U119" t="s">
        <v>8311</v>
      </c>
    </row>
    <row r="120" spans="1:21" ht="45" x14ac:dyDescent="0.25">
      <c r="A120">
        <v>2859</v>
      </c>
      <c r="B120" s="3" t="s">
        <v>2859</v>
      </c>
      <c r="C120" s="9" t="s">
        <v>6969</v>
      </c>
      <c r="D120" s="6">
        <v>2000</v>
      </c>
      <c r="E120" s="8">
        <v>35</v>
      </c>
      <c r="F120" t="s">
        <v>8220</v>
      </c>
      <c r="G120" t="s">
        <v>8225</v>
      </c>
      <c r="H120" t="s">
        <v>8247</v>
      </c>
      <c r="I120">
        <v>1444984904</v>
      </c>
      <c r="J120" s="14">
        <f t="shared" si="5"/>
        <v>42293.362314814818</v>
      </c>
      <c r="K120" s="10">
        <f t="shared" si="6"/>
        <v>2015</v>
      </c>
      <c r="L120">
        <v>1439800904</v>
      </c>
      <c r="M120" s="14">
        <f t="shared" si="7"/>
        <v>42233.362314814818</v>
      </c>
      <c r="N120" s="10">
        <f t="shared" si="8"/>
        <v>2015</v>
      </c>
      <c r="O120" t="b">
        <v>0</v>
      </c>
      <c r="P120">
        <v>1</v>
      </c>
      <c r="Q120" s="10">
        <f t="shared" si="9"/>
        <v>0</v>
      </c>
      <c r="R120" t="b">
        <v>0</v>
      </c>
      <c r="S120" t="s">
        <v>8269</v>
      </c>
      <c r="T120" s="12" t="s">
        <v>8310</v>
      </c>
      <c r="U120" t="s">
        <v>8311</v>
      </c>
    </row>
    <row r="121" spans="1:21" ht="60" x14ac:dyDescent="0.25">
      <c r="A121">
        <v>2860</v>
      </c>
      <c r="B121" s="3" t="s">
        <v>2860</v>
      </c>
      <c r="C121" s="9" t="s">
        <v>6970</v>
      </c>
      <c r="D121" s="6">
        <v>4000</v>
      </c>
      <c r="E121" s="8">
        <v>266</v>
      </c>
      <c r="F121" t="s">
        <v>8220</v>
      </c>
      <c r="G121" t="s">
        <v>8223</v>
      </c>
      <c r="H121" t="s">
        <v>8245</v>
      </c>
      <c r="I121">
        <v>1466363576</v>
      </c>
      <c r="J121" s="14">
        <f t="shared" si="5"/>
        <v>42540.800648148142</v>
      </c>
      <c r="K121" s="10">
        <f t="shared" si="6"/>
        <v>2016</v>
      </c>
      <c r="L121">
        <v>1461179576</v>
      </c>
      <c r="M121" s="14">
        <f t="shared" si="7"/>
        <v>42480.800648148142</v>
      </c>
      <c r="N121" s="10">
        <f t="shared" si="8"/>
        <v>2016</v>
      </c>
      <c r="O121" t="b">
        <v>0</v>
      </c>
      <c r="P121">
        <v>9</v>
      </c>
      <c r="Q121" s="10">
        <f t="shared" si="9"/>
        <v>0</v>
      </c>
      <c r="R121" t="b">
        <v>0</v>
      </c>
      <c r="S121" t="s">
        <v>8269</v>
      </c>
      <c r="T121" s="12" t="s">
        <v>8310</v>
      </c>
      <c r="U121" t="s">
        <v>8311</v>
      </c>
    </row>
    <row r="122" spans="1:21" ht="60" x14ac:dyDescent="0.25">
      <c r="A122">
        <v>2861</v>
      </c>
      <c r="B122" s="3" t="s">
        <v>2861</v>
      </c>
      <c r="C122" s="9" t="s">
        <v>6971</v>
      </c>
      <c r="D122" s="6">
        <v>250</v>
      </c>
      <c r="E122" s="8">
        <v>80</v>
      </c>
      <c r="F122" t="s">
        <v>8220</v>
      </c>
      <c r="G122" t="s">
        <v>8225</v>
      </c>
      <c r="H122" t="s">
        <v>8247</v>
      </c>
      <c r="I122">
        <v>1443103848</v>
      </c>
      <c r="J122" s="14">
        <f t="shared" si="5"/>
        <v>42271.590833333335</v>
      </c>
      <c r="K122" s="10">
        <f t="shared" si="6"/>
        <v>2015</v>
      </c>
      <c r="L122">
        <v>1441894248</v>
      </c>
      <c r="M122" s="14">
        <f t="shared" si="7"/>
        <v>42257.590833333335</v>
      </c>
      <c r="N122" s="10">
        <f t="shared" si="8"/>
        <v>2015</v>
      </c>
      <c r="O122" t="b">
        <v>0</v>
      </c>
      <c r="P122">
        <v>3</v>
      </c>
      <c r="Q122" s="10">
        <f t="shared" si="9"/>
        <v>0</v>
      </c>
      <c r="R122" t="b">
        <v>0</v>
      </c>
      <c r="S122" t="s">
        <v>8269</v>
      </c>
      <c r="T122" s="12" t="s">
        <v>8310</v>
      </c>
      <c r="U122" t="s">
        <v>8311</v>
      </c>
    </row>
    <row r="123" spans="1:21" ht="45" x14ac:dyDescent="0.25">
      <c r="A123">
        <v>2862</v>
      </c>
      <c r="B123" s="3" t="s">
        <v>2862</v>
      </c>
      <c r="C123" s="9" t="s">
        <v>6972</v>
      </c>
      <c r="D123" s="6">
        <v>12700</v>
      </c>
      <c r="E123" s="8">
        <v>55</v>
      </c>
      <c r="F123" t="s">
        <v>8220</v>
      </c>
      <c r="G123" t="s">
        <v>8223</v>
      </c>
      <c r="H123" t="s">
        <v>8245</v>
      </c>
      <c r="I123">
        <v>1403636229</v>
      </c>
      <c r="J123" s="14">
        <f t="shared" si="5"/>
        <v>41814.789687500001</v>
      </c>
      <c r="K123" s="10">
        <f t="shared" si="6"/>
        <v>2014</v>
      </c>
      <c r="L123">
        <v>1401044229</v>
      </c>
      <c r="M123" s="14">
        <f t="shared" si="7"/>
        <v>41784.789687500001</v>
      </c>
      <c r="N123" s="10">
        <f t="shared" si="8"/>
        <v>2014</v>
      </c>
      <c r="O123" t="b">
        <v>0</v>
      </c>
      <c r="P123">
        <v>3</v>
      </c>
      <c r="Q123" s="10">
        <f t="shared" si="9"/>
        <v>0</v>
      </c>
      <c r="R123" t="b">
        <v>0</v>
      </c>
      <c r="S123" t="s">
        <v>8269</v>
      </c>
      <c r="T123" s="12" t="s">
        <v>8310</v>
      </c>
      <c r="U123" t="s">
        <v>8311</v>
      </c>
    </row>
    <row r="124" spans="1:21" ht="60" x14ac:dyDescent="0.25">
      <c r="A124">
        <v>2863</v>
      </c>
      <c r="B124" s="3" t="s">
        <v>2863</v>
      </c>
      <c r="C124" s="9" t="s">
        <v>6973</v>
      </c>
      <c r="D124" s="6">
        <v>50000</v>
      </c>
      <c r="E124" s="8">
        <v>20</v>
      </c>
      <c r="F124" t="s">
        <v>8220</v>
      </c>
      <c r="G124" t="s">
        <v>8223</v>
      </c>
      <c r="H124" t="s">
        <v>8245</v>
      </c>
      <c r="I124">
        <v>1410279123</v>
      </c>
      <c r="J124" s="14">
        <f t="shared" si="5"/>
        <v>41891.675034722226</v>
      </c>
      <c r="K124" s="10">
        <f t="shared" si="6"/>
        <v>2014</v>
      </c>
      <c r="L124">
        <v>1405095123</v>
      </c>
      <c r="M124" s="14">
        <f t="shared" si="7"/>
        <v>41831.675034722226</v>
      </c>
      <c r="N124" s="10">
        <f t="shared" si="8"/>
        <v>2014</v>
      </c>
      <c r="O124" t="b">
        <v>0</v>
      </c>
      <c r="P124">
        <v>1</v>
      </c>
      <c r="Q124" s="10">
        <f t="shared" si="9"/>
        <v>0</v>
      </c>
      <c r="R124" t="b">
        <v>0</v>
      </c>
      <c r="S124" t="s">
        <v>8269</v>
      </c>
      <c r="T124" s="12" t="s">
        <v>8310</v>
      </c>
      <c r="U124" t="s">
        <v>8311</v>
      </c>
    </row>
    <row r="125" spans="1:21" x14ac:dyDescent="0.25">
      <c r="A125">
        <v>2864</v>
      </c>
      <c r="B125" s="3" t="s">
        <v>2864</v>
      </c>
      <c r="C125" s="9" t="s">
        <v>6974</v>
      </c>
      <c r="D125" s="6">
        <v>2500</v>
      </c>
      <c r="E125" s="8">
        <v>40</v>
      </c>
      <c r="F125" t="s">
        <v>8220</v>
      </c>
      <c r="G125" t="s">
        <v>8224</v>
      </c>
      <c r="H125" t="s">
        <v>8246</v>
      </c>
      <c r="I125">
        <v>1437139080</v>
      </c>
      <c r="J125" s="14">
        <f t="shared" si="5"/>
        <v>42202.554166666669</v>
      </c>
      <c r="K125" s="10">
        <f t="shared" si="6"/>
        <v>2015</v>
      </c>
      <c r="L125">
        <v>1434552207</v>
      </c>
      <c r="M125" s="14">
        <f t="shared" si="7"/>
        <v>42172.613506944443</v>
      </c>
      <c r="N125" s="10">
        <f t="shared" si="8"/>
        <v>2015</v>
      </c>
      <c r="O125" t="b">
        <v>0</v>
      </c>
      <c r="P125">
        <v>3</v>
      </c>
      <c r="Q125" s="10">
        <f t="shared" si="9"/>
        <v>0</v>
      </c>
      <c r="R125" t="b">
        <v>0</v>
      </c>
      <c r="S125" t="s">
        <v>8269</v>
      </c>
      <c r="T125" s="12" t="s">
        <v>8310</v>
      </c>
      <c r="U125" t="s">
        <v>8311</v>
      </c>
    </row>
    <row r="126" spans="1:21" ht="60" x14ac:dyDescent="0.25">
      <c r="A126">
        <v>2865</v>
      </c>
      <c r="B126" s="3" t="s">
        <v>2865</v>
      </c>
      <c r="C126" s="9" t="s">
        <v>6975</v>
      </c>
      <c r="D126" s="6">
        <v>2888</v>
      </c>
      <c r="E126" s="8">
        <v>0</v>
      </c>
      <c r="F126" t="s">
        <v>8220</v>
      </c>
      <c r="G126" t="s">
        <v>8223</v>
      </c>
      <c r="H126" t="s">
        <v>8245</v>
      </c>
      <c r="I126">
        <v>1420512259</v>
      </c>
      <c r="J126" s="14">
        <f t="shared" si="5"/>
        <v>42010.114108796297</v>
      </c>
      <c r="K126" s="10">
        <f t="shared" si="6"/>
        <v>2015</v>
      </c>
      <c r="L126">
        <v>1415328259</v>
      </c>
      <c r="M126" s="14">
        <f t="shared" si="7"/>
        <v>41950.114108796297</v>
      </c>
      <c r="N126" s="10">
        <f t="shared" si="8"/>
        <v>2014</v>
      </c>
      <c r="O126" t="b">
        <v>0</v>
      </c>
      <c r="P126">
        <v>0</v>
      </c>
      <c r="Q126" s="10">
        <f t="shared" si="9"/>
        <v>0</v>
      </c>
      <c r="R126" t="b">
        <v>0</v>
      </c>
      <c r="S126" t="s">
        <v>8269</v>
      </c>
      <c r="T126" s="12" t="s">
        <v>8310</v>
      </c>
      <c r="U126" t="s">
        <v>8311</v>
      </c>
    </row>
    <row r="127" spans="1:21" ht="45" x14ac:dyDescent="0.25">
      <c r="A127">
        <v>2866</v>
      </c>
      <c r="B127" s="3" t="s">
        <v>2866</v>
      </c>
      <c r="C127" s="9" t="s">
        <v>6976</v>
      </c>
      <c r="D127" s="6">
        <v>5000</v>
      </c>
      <c r="E127" s="8">
        <v>45</v>
      </c>
      <c r="F127" t="s">
        <v>8220</v>
      </c>
      <c r="G127" t="s">
        <v>8223</v>
      </c>
      <c r="H127" t="s">
        <v>8245</v>
      </c>
      <c r="I127">
        <v>1476482400</v>
      </c>
      <c r="J127" s="14">
        <f t="shared" si="5"/>
        <v>42657.916666666672</v>
      </c>
      <c r="K127" s="10">
        <f t="shared" si="6"/>
        <v>2016</v>
      </c>
      <c r="L127">
        <v>1473893721</v>
      </c>
      <c r="M127" s="14">
        <f t="shared" si="7"/>
        <v>42627.955104166671</v>
      </c>
      <c r="N127" s="10">
        <f t="shared" si="8"/>
        <v>2016</v>
      </c>
      <c r="O127" t="b">
        <v>0</v>
      </c>
      <c r="P127">
        <v>2</v>
      </c>
      <c r="Q127" s="10">
        <f t="shared" si="9"/>
        <v>0</v>
      </c>
      <c r="R127" t="b">
        <v>0</v>
      </c>
      <c r="S127" t="s">
        <v>8269</v>
      </c>
      <c r="T127" s="12" t="s">
        <v>8310</v>
      </c>
      <c r="U127" t="s">
        <v>8311</v>
      </c>
    </row>
    <row r="128" spans="1:21" ht="60" x14ac:dyDescent="0.25">
      <c r="A128">
        <v>2867</v>
      </c>
      <c r="B128" s="3" t="s">
        <v>2867</v>
      </c>
      <c r="C128" s="9" t="s">
        <v>6977</v>
      </c>
      <c r="D128" s="6">
        <v>2500</v>
      </c>
      <c r="E128" s="8">
        <v>504</v>
      </c>
      <c r="F128" t="s">
        <v>8220</v>
      </c>
      <c r="G128" t="s">
        <v>8223</v>
      </c>
      <c r="H128" t="s">
        <v>8245</v>
      </c>
      <c r="I128">
        <v>1467604800</v>
      </c>
      <c r="J128" s="14">
        <f t="shared" si="5"/>
        <v>42555.166666666672</v>
      </c>
      <c r="K128" s="10">
        <f t="shared" si="6"/>
        <v>2016</v>
      </c>
      <c r="L128">
        <v>1465533672</v>
      </c>
      <c r="M128" s="14">
        <f t="shared" si="7"/>
        <v>42531.195277777777</v>
      </c>
      <c r="N128" s="10">
        <f t="shared" si="8"/>
        <v>2016</v>
      </c>
      <c r="O128" t="b">
        <v>0</v>
      </c>
      <c r="P128">
        <v>10</v>
      </c>
      <c r="Q128" s="10">
        <f t="shared" si="9"/>
        <v>0</v>
      </c>
      <c r="R128" t="b">
        <v>0</v>
      </c>
      <c r="S128" t="s">
        <v>8269</v>
      </c>
      <c r="T128" s="12" t="s">
        <v>8310</v>
      </c>
      <c r="U128" t="s">
        <v>8311</v>
      </c>
    </row>
    <row r="129" spans="1:21" ht="60" x14ac:dyDescent="0.25">
      <c r="A129">
        <v>2868</v>
      </c>
      <c r="B129" s="3" t="s">
        <v>2868</v>
      </c>
      <c r="C129" s="9" t="s">
        <v>6978</v>
      </c>
      <c r="D129" s="6">
        <v>15000</v>
      </c>
      <c r="E129" s="8">
        <v>6301.76</v>
      </c>
      <c r="F129" t="s">
        <v>8220</v>
      </c>
      <c r="G129" t="s">
        <v>8223</v>
      </c>
      <c r="H129" t="s">
        <v>8245</v>
      </c>
      <c r="I129">
        <v>1475697054</v>
      </c>
      <c r="J129" s="14">
        <f t="shared" si="5"/>
        <v>42648.827013888891</v>
      </c>
      <c r="K129" s="10">
        <f t="shared" si="6"/>
        <v>2016</v>
      </c>
      <c r="L129">
        <v>1473105054</v>
      </c>
      <c r="M129" s="14">
        <f t="shared" si="7"/>
        <v>42618.827013888891</v>
      </c>
      <c r="N129" s="10">
        <f t="shared" si="8"/>
        <v>2016</v>
      </c>
      <c r="O129" t="b">
        <v>0</v>
      </c>
      <c r="P129">
        <v>60</v>
      </c>
      <c r="Q129" s="10">
        <f t="shared" si="9"/>
        <v>0</v>
      </c>
      <c r="R129" t="b">
        <v>0</v>
      </c>
      <c r="S129" t="s">
        <v>8269</v>
      </c>
      <c r="T129" s="12" t="s">
        <v>8310</v>
      </c>
      <c r="U129" t="s">
        <v>8311</v>
      </c>
    </row>
    <row r="130" spans="1:21" ht="60" x14ac:dyDescent="0.25">
      <c r="A130">
        <v>2869</v>
      </c>
      <c r="B130" s="3" t="s">
        <v>2869</v>
      </c>
      <c r="C130" s="9" t="s">
        <v>6979</v>
      </c>
      <c r="D130" s="6">
        <v>20000</v>
      </c>
      <c r="E130" s="8">
        <v>177</v>
      </c>
      <c r="F130" t="s">
        <v>8220</v>
      </c>
      <c r="G130" t="s">
        <v>8223</v>
      </c>
      <c r="H130" t="s">
        <v>8245</v>
      </c>
      <c r="I130">
        <v>1468937681</v>
      </c>
      <c r="J130" s="14">
        <f t="shared" ref="J130:J193" si="10">(((I130/60)/60/24)+DATE(1970,1,1))</f>
        <v>42570.593530092592</v>
      </c>
      <c r="K130" s="10">
        <f t="shared" ref="K130:K181" si="11">YEAR(J130)</f>
        <v>2016</v>
      </c>
      <c r="L130">
        <v>1466345681</v>
      </c>
      <c r="M130" s="14">
        <f t="shared" ref="M130:M193" si="12">(((L130/60)/60/24)+DATE(1970,1,1))</f>
        <v>42540.593530092592</v>
      </c>
      <c r="N130" s="10">
        <f t="shared" ref="N130:N193" si="13">YEAR(M130)</f>
        <v>2016</v>
      </c>
      <c r="O130" t="b">
        <v>0</v>
      </c>
      <c r="P130">
        <v>5</v>
      </c>
      <c r="Q130" s="10">
        <f t="shared" ref="Q130:Q193" si="14">IFERROR(ROUND(D130/O130,2),0)</f>
        <v>0</v>
      </c>
      <c r="R130" t="b">
        <v>0</v>
      </c>
      <c r="S130" t="s">
        <v>8269</v>
      </c>
      <c r="T130" s="12" t="s">
        <v>8310</v>
      </c>
      <c r="U130" t="s">
        <v>8311</v>
      </c>
    </row>
    <row r="131" spans="1:21" ht="60" x14ac:dyDescent="0.25">
      <c r="A131">
        <v>2870</v>
      </c>
      <c r="B131" s="3" t="s">
        <v>2870</v>
      </c>
      <c r="C131" s="9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>
        <v>1400301165</v>
      </c>
      <c r="J131" s="14">
        <f t="shared" si="10"/>
        <v>41776.189409722225</v>
      </c>
      <c r="K131" s="10">
        <f t="shared" si="11"/>
        <v>2014</v>
      </c>
      <c r="L131">
        <v>1397709165</v>
      </c>
      <c r="M131" s="14">
        <f t="shared" si="12"/>
        <v>41746.189409722225</v>
      </c>
      <c r="N131" s="10">
        <f t="shared" si="13"/>
        <v>2014</v>
      </c>
      <c r="O131" t="b">
        <v>0</v>
      </c>
      <c r="P131">
        <v>9</v>
      </c>
      <c r="Q131" s="10">
        <f t="shared" si="14"/>
        <v>0</v>
      </c>
      <c r="R131" t="b">
        <v>0</v>
      </c>
      <c r="S131" t="s">
        <v>8269</v>
      </c>
      <c r="T131" s="12" t="s">
        <v>8310</v>
      </c>
      <c r="U131" t="s">
        <v>8311</v>
      </c>
    </row>
    <row r="132" spans="1:21" ht="45" x14ac:dyDescent="0.25">
      <c r="A132">
        <v>2871</v>
      </c>
      <c r="B132" s="3" t="s">
        <v>2871</v>
      </c>
      <c r="C132" s="9" t="s">
        <v>6981</v>
      </c>
      <c r="D132" s="6">
        <v>10000</v>
      </c>
      <c r="E132" s="8">
        <v>467</v>
      </c>
      <c r="F132" t="s">
        <v>8220</v>
      </c>
      <c r="G132" t="s">
        <v>8223</v>
      </c>
      <c r="H132" t="s">
        <v>8245</v>
      </c>
      <c r="I132">
        <v>1419183813</v>
      </c>
      <c r="J132" s="14">
        <f t="shared" si="10"/>
        <v>41994.738576388889</v>
      </c>
      <c r="K132" s="10">
        <f t="shared" si="11"/>
        <v>2014</v>
      </c>
      <c r="L132">
        <v>1417455813</v>
      </c>
      <c r="M132" s="14">
        <f t="shared" si="12"/>
        <v>41974.738576388889</v>
      </c>
      <c r="N132" s="10">
        <f t="shared" si="13"/>
        <v>2014</v>
      </c>
      <c r="O132" t="b">
        <v>0</v>
      </c>
      <c r="P132">
        <v>13</v>
      </c>
      <c r="Q132" s="10">
        <f t="shared" si="14"/>
        <v>0</v>
      </c>
      <c r="R132" t="b">
        <v>0</v>
      </c>
      <c r="S132" t="s">
        <v>8269</v>
      </c>
      <c r="T132" s="12" t="s">
        <v>8310</v>
      </c>
      <c r="U132" t="s">
        <v>8311</v>
      </c>
    </row>
    <row r="133" spans="1:21" ht="45" x14ac:dyDescent="0.25">
      <c r="A133">
        <v>2872</v>
      </c>
      <c r="B133" s="3" t="s">
        <v>2872</v>
      </c>
      <c r="C133" s="9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 s="14">
        <f t="shared" si="10"/>
        <v>42175.11618055556</v>
      </c>
      <c r="K133" s="10">
        <f t="shared" si="11"/>
        <v>2015</v>
      </c>
      <c r="L133">
        <v>1429584438</v>
      </c>
      <c r="M133" s="14">
        <f t="shared" si="12"/>
        <v>42115.11618055556</v>
      </c>
      <c r="N133" s="10">
        <f t="shared" si="13"/>
        <v>2015</v>
      </c>
      <c r="O133" t="b">
        <v>0</v>
      </c>
      <c r="P133">
        <v>0</v>
      </c>
      <c r="Q133" s="10">
        <f t="shared" si="14"/>
        <v>0</v>
      </c>
      <c r="R133" t="b">
        <v>0</v>
      </c>
      <c r="S133" t="s">
        <v>8269</v>
      </c>
      <c r="T133" s="12" t="s">
        <v>8310</v>
      </c>
      <c r="U133" t="s">
        <v>8311</v>
      </c>
    </row>
    <row r="134" spans="1:21" ht="60" x14ac:dyDescent="0.25">
      <c r="A134">
        <v>2873</v>
      </c>
      <c r="B134" s="3" t="s">
        <v>2873</v>
      </c>
      <c r="C134" s="9" t="s">
        <v>6983</v>
      </c>
      <c r="D134" s="6">
        <v>2500</v>
      </c>
      <c r="E134" s="8">
        <v>953</v>
      </c>
      <c r="F134" t="s">
        <v>8220</v>
      </c>
      <c r="G134" t="s">
        <v>8223</v>
      </c>
      <c r="H134" t="s">
        <v>8245</v>
      </c>
      <c r="I134">
        <v>1422473831</v>
      </c>
      <c r="J134" s="14">
        <f t="shared" si="10"/>
        <v>42032.817488425921</v>
      </c>
      <c r="K134" s="10">
        <f t="shared" si="11"/>
        <v>2015</v>
      </c>
      <c r="L134">
        <v>1419881831</v>
      </c>
      <c r="M134" s="14">
        <f t="shared" si="12"/>
        <v>42002.817488425921</v>
      </c>
      <c r="N134" s="10">
        <f t="shared" si="13"/>
        <v>2014</v>
      </c>
      <c r="O134" t="b">
        <v>0</v>
      </c>
      <c r="P134">
        <v>8</v>
      </c>
      <c r="Q134" s="10">
        <f t="shared" si="14"/>
        <v>0</v>
      </c>
      <c r="R134" t="b">
        <v>0</v>
      </c>
      <c r="S134" t="s">
        <v>8269</v>
      </c>
      <c r="T134" s="12" t="s">
        <v>8310</v>
      </c>
      <c r="U134" t="s">
        <v>8311</v>
      </c>
    </row>
    <row r="135" spans="1:21" ht="60" x14ac:dyDescent="0.25">
      <c r="A135">
        <v>2874</v>
      </c>
      <c r="B135" s="3" t="s">
        <v>2874</v>
      </c>
      <c r="C135" s="9" t="s">
        <v>6984</v>
      </c>
      <c r="D135" s="6">
        <v>5000</v>
      </c>
      <c r="E135" s="8">
        <v>271</v>
      </c>
      <c r="F135" t="s">
        <v>8220</v>
      </c>
      <c r="G135" t="s">
        <v>8223</v>
      </c>
      <c r="H135" t="s">
        <v>8245</v>
      </c>
      <c r="I135">
        <v>1484684186</v>
      </c>
      <c r="J135" s="14">
        <f t="shared" si="10"/>
        <v>42752.84474537037</v>
      </c>
      <c r="K135" s="10">
        <f t="shared" si="11"/>
        <v>2017</v>
      </c>
      <c r="L135">
        <v>1482092186</v>
      </c>
      <c r="M135" s="14">
        <f t="shared" si="12"/>
        <v>42722.84474537037</v>
      </c>
      <c r="N135" s="10">
        <f t="shared" si="13"/>
        <v>2016</v>
      </c>
      <c r="O135" t="b">
        <v>0</v>
      </c>
      <c r="P135">
        <v>3</v>
      </c>
      <c r="Q135" s="10">
        <f t="shared" si="14"/>
        <v>0</v>
      </c>
      <c r="R135" t="b">
        <v>0</v>
      </c>
      <c r="S135" t="s">
        <v>8269</v>
      </c>
      <c r="T135" s="12" t="s">
        <v>8310</v>
      </c>
      <c r="U135" t="s">
        <v>8311</v>
      </c>
    </row>
    <row r="136" spans="1:21" ht="60" x14ac:dyDescent="0.25">
      <c r="A136">
        <v>2875</v>
      </c>
      <c r="B136" s="3" t="s">
        <v>2875</v>
      </c>
      <c r="C136" s="9" t="s">
        <v>6985</v>
      </c>
      <c r="D136" s="6">
        <v>20000</v>
      </c>
      <c r="E136" s="8">
        <v>7</v>
      </c>
      <c r="F136" t="s">
        <v>8220</v>
      </c>
      <c r="G136" t="s">
        <v>8223</v>
      </c>
      <c r="H136" t="s">
        <v>8245</v>
      </c>
      <c r="I136">
        <v>1462417493</v>
      </c>
      <c r="J136" s="14">
        <f t="shared" si="10"/>
        <v>42495.128391203703</v>
      </c>
      <c r="K136" s="10">
        <f t="shared" si="11"/>
        <v>2016</v>
      </c>
      <c r="L136">
        <v>1459825493</v>
      </c>
      <c r="M136" s="14">
        <f t="shared" si="12"/>
        <v>42465.128391203703</v>
      </c>
      <c r="N136" s="10">
        <f t="shared" si="13"/>
        <v>2016</v>
      </c>
      <c r="O136" t="b">
        <v>0</v>
      </c>
      <c r="P136">
        <v>3</v>
      </c>
      <c r="Q136" s="10">
        <f t="shared" si="14"/>
        <v>0</v>
      </c>
      <c r="R136" t="b">
        <v>0</v>
      </c>
      <c r="S136" t="s">
        <v>8269</v>
      </c>
      <c r="T136" s="12" t="s">
        <v>8310</v>
      </c>
      <c r="U136" t="s">
        <v>8311</v>
      </c>
    </row>
    <row r="137" spans="1:21" ht="60" x14ac:dyDescent="0.25">
      <c r="A137">
        <v>2876</v>
      </c>
      <c r="B137" s="3" t="s">
        <v>2876</v>
      </c>
      <c r="C137" s="9" t="s">
        <v>6986</v>
      </c>
      <c r="D137" s="6">
        <v>150000</v>
      </c>
      <c r="E137" s="8">
        <v>0</v>
      </c>
      <c r="F137" t="s">
        <v>8220</v>
      </c>
      <c r="G137" t="s">
        <v>8223</v>
      </c>
      <c r="H137" t="s">
        <v>8245</v>
      </c>
      <c r="I137">
        <v>1437069079</v>
      </c>
      <c r="J137" s="14">
        <f t="shared" si="10"/>
        <v>42201.743969907402</v>
      </c>
      <c r="K137" s="10">
        <f t="shared" si="11"/>
        <v>2015</v>
      </c>
      <c r="L137">
        <v>1434477079</v>
      </c>
      <c r="M137" s="14">
        <f t="shared" si="12"/>
        <v>42171.743969907402</v>
      </c>
      <c r="N137" s="10">
        <f t="shared" si="13"/>
        <v>2015</v>
      </c>
      <c r="O137" t="b">
        <v>0</v>
      </c>
      <c r="P137">
        <v>0</v>
      </c>
      <c r="Q137" s="10">
        <f t="shared" si="14"/>
        <v>0</v>
      </c>
      <c r="R137" t="b">
        <v>0</v>
      </c>
      <c r="S137" t="s">
        <v>8269</v>
      </c>
      <c r="T137" s="12" t="s">
        <v>8310</v>
      </c>
      <c r="U137" t="s">
        <v>8311</v>
      </c>
    </row>
    <row r="138" spans="1:21" ht="60" x14ac:dyDescent="0.25">
      <c r="A138">
        <v>2877</v>
      </c>
      <c r="B138" s="3" t="s">
        <v>2877</v>
      </c>
      <c r="C138" s="9" t="s">
        <v>6987</v>
      </c>
      <c r="D138" s="6">
        <v>6000</v>
      </c>
      <c r="E138" s="8">
        <v>650</v>
      </c>
      <c r="F138" t="s">
        <v>8220</v>
      </c>
      <c r="G138" t="s">
        <v>8223</v>
      </c>
      <c r="H138" t="s">
        <v>8245</v>
      </c>
      <c r="I138">
        <v>1480525200</v>
      </c>
      <c r="J138" s="14">
        <f t="shared" si="10"/>
        <v>42704.708333333328</v>
      </c>
      <c r="K138" s="10">
        <f t="shared" si="11"/>
        <v>2016</v>
      </c>
      <c r="L138">
        <v>1477781724</v>
      </c>
      <c r="M138" s="14">
        <f t="shared" si="12"/>
        <v>42672.955138888887</v>
      </c>
      <c r="N138" s="10">
        <f t="shared" si="13"/>
        <v>2016</v>
      </c>
      <c r="O138" t="b">
        <v>0</v>
      </c>
      <c r="P138">
        <v>6</v>
      </c>
      <c r="Q138" s="10">
        <f t="shared" si="14"/>
        <v>0</v>
      </c>
      <c r="R138" t="b">
        <v>0</v>
      </c>
      <c r="S138" t="s">
        <v>8269</v>
      </c>
      <c r="T138" s="12" t="s">
        <v>8310</v>
      </c>
      <c r="U138" t="s">
        <v>8311</v>
      </c>
    </row>
    <row r="139" spans="1:21" ht="45" x14ac:dyDescent="0.25">
      <c r="A139">
        <v>2878</v>
      </c>
      <c r="B139" s="3" t="s">
        <v>2878</v>
      </c>
      <c r="C139" s="9" t="s">
        <v>6988</v>
      </c>
      <c r="D139" s="6">
        <v>3000</v>
      </c>
      <c r="E139" s="8">
        <v>63</v>
      </c>
      <c r="F139" t="s">
        <v>8220</v>
      </c>
      <c r="G139" t="s">
        <v>8224</v>
      </c>
      <c r="H139" t="s">
        <v>8246</v>
      </c>
      <c r="I139">
        <v>1435934795</v>
      </c>
      <c r="J139" s="14">
        <f t="shared" si="10"/>
        <v>42188.615682870368</v>
      </c>
      <c r="K139" s="10">
        <f t="shared" si="11"/>
        <v>2015</v>
      </c>
      <c r="L139">
        <v>1430750795</v>
      </c>
      <c r="M139" s="14">
        <f t="shared" si="12"/>
        <v>42128.615682870368</v>
      </c>
      <c r="N139" s="10">
        <f t="shared" si="13"/>
        <v>2015</v>
      </c>
      <c r="O139" t="b">
        <v>0</v>
      </c>
      <c r="P139">
        <v>4</v>
      </c>
      <c r="Q139" s="10">
        <f t="shared" si="14"/>
        <v>0</v>
      </c>
      <c r="R139" t="b">
        <v>0</v>
      </c>
      <c r="S139" t="s">
        <v>8269</v>
      </c>
      <c r="T139" s="12" t="s">
        <v>8310</v>
      </c>
      <c r="U139" t="s">
        <v>8311</v>
      </c>
    </row>
    <row r="140" spans="1:21" ht="45" x14ac:dyDescent="0.25">
      <c r="A140">
        <v>2879</v>
      </c>
      <c r="B140" s="3" t="s">
        <v>2879</v>
      </c>
      <c r="C140" s="9" t="s">
        <v>6989</v>
      </c>
      <c r="D140" s="6">
        <v>11200</v>
      </c>
      <c r="E140" s="8">
        <v>29</v>
      </c>
      <c r="F140" t="s">
        <v>8220</v>
      </c>
      <c r="G140" t="s">
        <v>8223</v>
      </c>
      <c r="H140" t="s">
        <v>8245</v>
      </c>
      <c r="I140">
        <v>1453310661</v>
      </c>
      <c r="J140" s="14">
        <f t="shared" si="10"/>
        <v>42389.725243055553</v>
      </c>
      <c r="K140" s="10">
        <f t="shared" si="11"/>
        <v>2016</v>
      </c>
      <c r="L140">
        <v>1450718661</v>
      </c>
      <c r="M140" s="14">
        <f t="shared" si="12"/>
        <v>42359.725243055553</v>
      </c>
      <c r="N140" s="10">
        <f t="shared" si="13"/>
        <v>2015</v>
      </c>
      <c r="O140" t="b">
        <v>0</v>
      </c>
      <c r="P140">
        <v>1</v>
      </c>
      <c r="Q140" s="10">
        <f t="shared" si="14"/>
        <v>0</v>
      </c>
      <c r="R140" t="b">
        <v>0</v>
      </c>
      <c r="S140" t="s">
        <v>8269</v>
      </c>
      <c r="T140" s="12" t="s">
        <v>8310</v>
      </c>
      <c r="U140" t="s">
        <v>8311</v>
      </c>
    </row>
    <row r="141" spans="1:21" ht="60" x14ac:dyDescent="0.25">
      <c r="A141">
        <v>2880</v>
      </c>
      <c r="B141" s="3" t="s">
        <v>2880</v>
      </c>
      <c r="C141" s="9" t="s">
        <v>6990</v>
      </c>
      <c r="D141" s="6">
        <v>12000</v>
      </c>
      <c r="E141" s="8">
        <v>2800</v>
      </c>
      <c r="F141" t="s">
        <v>8220</v>
      </c>
      <c r="G141" t="s">
        <v>8223</v>
      </c>
      <c r="H141" t="s">
        <v>8245</v>
      </c>
      <c r="I141">
        <v>1440090300</v>
      </c>
      <c r="J141" s="14">
        <f t="shared" si="10"/>
        <v>42236.711805555555</v>
      </c>
      <c r="K141" s="10">
        <f t="shared" si="11"/>
        <v>2015</v>
      </c>
      <c r="L141">
        <v>1436305452</v>
      </c>
      <c r="M141" s="14">
        <f t="shared" si="12"/>
        <v>42192.905694444446</v>
      </c>
      <c r="N141" s="10">
        <f t="shared" si="13"/>
        <v>2015</v>
      </c>
      <c r="O141" t="b">
        <v>0</v>
      </c>
      <c r="P141">
        <v>29</v>
      </c>
      <c r="Q141" s="10">
        <f t="shared" si="14"/>
        <v>0</v>
      </c>
      <c r="R141" t="b">
        <v>0</v>
      </c>
      <c r="S141" t="s">
        <v>8269</v>
      </c>
      <c r="T141" s="12" t="s">
        <v>8310</v>
      </c>
      <c r="U141" t="s">
        <v>8311</v>
      </c>
    </row>
    <row r="142" spans="1:21" ht="60" x14ac:dyDescent="0.25">
      <c r="A142">
        <v>2881</v>
      </c>
      <c r="B142" s="3" t="s">
        <v>2881</v>
      </c>
      <c r="C142" s="9" t="s">
        <v>6991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1417620036</v>
      </c>
      <c r="J142" s="14">
        <f t="shared" si="10"/>
        <v>41976.639305555553</v>
      </c>
      <c r="K142" s="10">
        <f t="shared" si="11"/>
        <v>2014</v>
      </c>
      <c r="L142">
        <v>1412432436</v>
      </c>
      <c r="M142" s="14">
        <f t="shared" si="12"/>
        <v>41916.597638888888</v>
      </c>
      <c r="N142" s="10">
        <f t="shared" si="13"/>
        <v>2014</v>
      </c>
      <c r="O142" t="b">
        <v>0</v>
      </c>
      <c r="P142">
        <v>0</v>
      </c>
      <c r="Q142" s="10">
        <f t="shared" si="14"/>
        <v>0</v>
      </c>
      <c r="R142" t="b">
        <v>0</v>
      </c>
      <c r="S142" t="s">
        <v>8269</v>
      </c>
      <c r="T142" s="12" t="s">
        <v>8310</v>
      </c>
      <c r="U142" t="s">
        <v>8311</v>
      </c>
    </row>
    <row r="143" spans="1:21" ht="60" x14ac:dyDescent="0.25">
      <c r="A143">
        <v>2882</v>
      </c>
      <c r="B143" s="3" t="s">
        <v>2882</v>
      </c>
      <c r="C143" s="9" t="s">
        <v>6992</v>
      </c>
      <c r="D143" s="6">
        <v>750</v>
      </c>
      <c r="E143" s="8">
        <v>252</v>
      </c>
      <c r="F143" t="s">
        <v>8220</v>
      </c>
      <c r="G143" t="s">
        <v>8223</v>
      </c>
      <c r="H143" t="s">
        <v>8245</v>
      </c>
      <c r="I143">
        <v>1462112318</v>
      </c>
      <c r="J143" s="14">
        <f t="shared" si="10"/>
        <v>42491.596273148149</v>
      </c>
      <c r="K143" s="10">
        <f t="shared" si="11"/>
        <v>2016</v>
      </c>
      <c r="L143">
        <v>1459520318</v>
      </c>
      <c r="M143" s="14">
        <f t="shared" si="12"/>
        <v>42461.596273148149</v>
      </c>
      <c r="N143" s="10">
        <f t="shared" si="13"/>
        <v>2016</v>
      </c>
      <c r="O143" t="b">
        <v>0</v>
      </c>
      <c r="P143">
        <v>4</v>
      </c>
      <c r="Q143" s="10">
        <f t="shared" si="14"/>
        <v>0</v>
      </c>
      <c r="R143" t="b">
        <v>0</v>
      </c>
      <c r="S143" t="s">
        <v>8269</v>
      </c>
      <c r="T143" s="12" t="s">
        <v>8310</v>
      </c>
      <c r="U143" t="s">
        <v>8311</v>
      </c>
    </row>
    <row r="144" spans="1:21" ht="60" x14ac:dyDescent="0.25">
      <c r="A144">
        <v>2883</v>
      </c>
      <c r="B144" s="3" t="s">
        <v>2883</v>
      </c>
      <c r="C144" s="9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>
        <v>1454734740</v>
      </c>
      <c r="J144" s="14">
        <f t="shared" si="10"/>
        <v>42406.207638888889</v>
      </c>
      <c r="K144" s="10">
        <f t="shared" si="11"/>
        <v>2016</v>
      </c>
      <c r="L144">
        <v>1451684437</v>
      </c>
      <c r="M144" s="14">
        <f t="shared" si="12"/>
        <v>42370.90320601852</v>
      </c>
      <c r="N144" s="10">
        <f t="shared" si="13"/>
        <v>2016</v>
      </c>
      <c r="O144" t="b">
        <v>0</v>
      </c>
      <c r="P144">
        <v>5</v>
      </c>
      <c r="Q144" s="10">
        <f t="shared" si="14"/>
        <v>0</v>
      </c>
      <c r="R144" t="b">
        <v>0</v>
      </c>
      <c r="S144" t="s">
        <v>8269</v>
      </c>
      <c r="T144" s="12" t="s">
        <v>8310</v>
      </c>
      <c r="U144" t="s">
        <v>8311</v>
      </c>
    </row>
    <row r="145" spans="1:21" ht="45" x14ac:dyDescent="0.25">
      <c r="A145">
        <v>2884</v>
      </c>
      <c r="B145" s="3" t="s">
        <v>2884</v>
      </c>
      <c r="C145" s="9" t="s">
        <v>6994</v>
      </c>
      <c r="D145" s="6">
        <v>45000</v>
      </c>
      <c r="E145" s="8">
        <v>185</v>
      </c>
      <c r="F145" t="s">
        <v>8220</v>
      </c>
      <c r="G145" t="s">
        <v>8223</v>
      </c>
      <c r="H145" t="s">
        <v>8245</v>
      </c>
      <c r="I145">
        <v>1417800435</v>
      </c>
      <c r="J145" s="14">
        <f t="shared" si="10"/>
        <v>41978.727256944447</v>
      </c>
      <c r="K145" s="10">
        <f t="shared" si="11"/>
        <v>2014</v>
      </c>
      <c r="L145">
        <v>1415208435</v>
      </c>
      <c r="M145" s="14">
        <f t="shared" si="12"/>
        <v>41948.727256944447</v>
      </c>
      <c r="N145" s="10">
        <f t="shared" si="13"/>
        <v>2014</v>
      </c>
      <c r="O145" t="b">
        <v>0</v>
      </c>
      <c r="P145">
        <v>4</v>
      </c>
      <c r="Q145" s="10">
        <f t="shared" si="14"/>
        <v>0</v>
      </c>
      <c r="R145" t="b">
        <v>0</v>
      </c>
      <c r="S145" t="s">
        <v>8269</v>
      </c>
      <c r="T145" s="12" t="s">
        <v>8310</v>
      </c>
      <c r="U145" t="s">
        <v>8311</v>
      </c>
    </row>
    <row r="146" spans="1:21" ht="30" x14ac:dyDescent="0.25">
      <c r="A146">
        <v>2885</v>
      </c>
      <c r="B146" s="3" t="s">
        <v>2885</v>
      </c>
      <c r="C146" s="9" t="s">
        <v>6995</v>
      </c>
      <c r="D146" s="6">
        <v>400</v>
      </c>
      <c r="E146" s="8">
        <v>130</v>
      </c>
      <c r="F146" t="s">
        <v>8220</v>
      </c>
      <c r="G146" t="s">
        <v>8223</v>
      </c>
      <c r="H146" t="s">
        <v>8245</v>
      </c>
      <c r="I146">
        <v>1426294201</v>
      </c>
      <c r="J146" s="14">
        <f t="shared" si="10"/>
        <v>42077.034733796296</v>
      </c>
      <c r="K146" s="10">
        <f t="shared" si="11"/>
        <v>2015</v>
      </c>
      <c r="L146">
        <v>1423705801</v>
      </c>
      <c r="M146" s="14">
        <f t="shared" si="12"/>
        <v>42047.07640046296</v>
      </c>
      <c r="N146" s="10">
        <f t="shared" si="13"/>
        <v>2015</v>
      </c>
      <c r="O146" t="b">
        <v>0</v>
      </c>
      <c r="P146">
        <v>5</v>
      </c>
      <c r="Q146" s="10">
        <f t="shared" si="14"/>
        <v>0</v>
      </c>
      <c r="R146" t="b">
        <v>0</v>
      </c>
      <c r="S146" t="s">
        <v>8269</v>
      </c>
      <c r="T146" s="12" t="s">
        <v>8310</v>
      </c>
      <c r="U146" t="s">
        <v>8311</v>
      </c>
    </row>
    <row r="147" spans="1:21" ht="60" x14ac:dyDescent="0.25">
      <c r="A147">
        <v>2886</v>
      </c>
      <c r="B147" s="3" t="s">
        <v>2886</v>
      </c>
      <c r="C147" s="9" t="s">
        <v>6996</v>
      </c>
      <c r="D147" s="6">
        <v>200</v>
      </c>
      <c r="E147" s="8">
        <v>10</v>
      </c>
      <c r="F147" t="s">
        <v>8220</v>
      </c>
      <c r="G147" t="s">
        <v>8223</v>
      </c>
      <c r="H147" t="s">
        <v>8245</v>
      </c>
      <c r="I147">
        <v>1442635140</v>
      </c>
      <c r="J147" s="14">
        <f t="shared" si="10"/>
        <v>42266.165972222225</v>
      </c>
      <c r="K147" s="10">
        <f t="shared" si="11"/>
        <v>2015</v>
      </c>
      <c r="L147">
        <v>1442243484</v>
      </c>
      <c r="M147" s="14">
        <f t="shared" si="12"/>
        <v>42261.632916666669</v>
      </c>
      <c r="N147" s="10">
        <f t="shared" si="13"/>
        <v>2015</v>
      </c>
      <c r="O147" t="b">
        <v>0</v>
      </c>
      <c r="P147">
        <v>1</v>
      </c>
      <c r="Q147" s="10">
        <f t="shared" si="14"/>
        <v>0</v>
      </c>
      <c r="R147" t="b">
        <v>0</v>
      </c>
      <c r="S147" t="s">
        <v>8269</v>
      </c>
      <c r="T147" s="12" t="s">
        <v>8310</v>
      </c>
      <c r="U147" t="s">
        <v>8311</v>
      </c>
    </row>
    <row r="148" spans="1:21" ht="60" x14ac:dyDescent="0.25">
      <c r="A148">
        <v>2887</v>
      </c>
      <c r="B148" s="3" t="s">
        <v>2887</v>
      </c>
      <c r="C148" s="9" t="s">
        <v>6997</v>
      </c>
      <c r="D148" s="6">
        <v>3000</v>
      </c>
      <c r="E148" s="8">
        <v>5</v>
      </c>
      <c r="F148" t="s">
        <v>8220</v>
      </c>
      <c r="G148" t="s">
        <v>8223</v>
      </c>
      <c r="H148" t="s">
        <v>8245</v>
      </c>
      <c r="I148">
        <v>1420971324</v>
      </c>
      <c r="J148" s="14">
        <f t="shared" si="10"/>
        <v>42015.427361111113</v>
      </c>
      <c r="K148" s="10">
        <f t="shared" si="11"/>
        <v>2015</v>
      </c>
      <c r="L148">
        <v>1418379324</v>
      </c>
      <c r="M148" s="14">
        <f t="shared" si="12"/>
        <v>41985.427361111113</v>
      </c>
      <c r="N148" s="10">
        <f t="shared" si="13"/>
        <v>2014</v>
      </c>
      <c r="O148" t="b">
        <v>0</v>
      </c>
      <c r="P148">
        <v>1</v>
      </c>
      <c r="Q148" s="10">
        <f t="shared" si="14"/>
        <v>0</v>
      </c>
      <c r="R148" t="b">
        <v>0</v>
      </c>
      <c r="S148" t="s">
        <v>8269</v>
      </c>
      <c r="T148" s="12" t="s">
        <v>8310</v>
      </c>
      <c r="U148" t="s">
        <v>8311</v>
      </c>
    </row>
    <row r="149" spans="1:21" ht="60" x14ac:dyDescent="0.25">
      <c r="A149">
        <v>2888</v>
      </c>
      <c r="B149" s="3" t="s">
        <v>2888</v>
      </c>
      <c r="C149" s="9" t="s">
        <v>6998</v>
      </c>
      <c r="D149" s="6">
        <v>30000</v>
      </c>
      <c r="E149" s="8">
        <v>0</v>
      </c>
      <c r="F149" t="s">
        <v>8220</v>
      </c>
      <c r="G149" t="s">
        <v>8223</v>
      </c>
      <c r="H149" t="s">
        <v>8245</v>
      </c>
      <c r="I149">
        <v>1413608340</v>
      </c>
      <c r="J149" s="14">
        <f t="shared" si="10"/>
        <v>41930.207638888889</v>
      </c>
      <c r="K149" s="10">
        <f t="shared" si="11"/>
        <v>2014</v>
      </c>
      <c r="L149">
        <v>1412945440</v>
      </c>
      <c r="M149" s="14">
        <f t="shared" si="12"/>
        <v>41922.535185185188</v>
      </c>
      <c r="N149" s="10">
        <f t="shared" si="13"/>
        <v>2014</v>
      </c>
      <c r="O149" t="b">
        <v>0</v>
      </c>
      <c r="P149">
        <v>0</v>
      </c>
      <c r="Q149" s="10">
        <f t="shared" si="14"/>
        <v>0</v>
      </c>
      <c r="R149" t="b">
        <v>0</v>
      </c>
      <c r="S149" t="s">
        <v>8269</v>
      </c>
      <c r="T149" s="12" t="s">
        <v>8310</v>
      </c>
      <c r="U149" t="s">
        <v>8311</v>
      </c>
    </row>
    <row r="150" spans="1:21" ht="45" x14ac:dyDescent="0.25">
      <c r="A150">
        <v>2889</v>
      </c>
      <c r="B150" s="3" t="s">
        <v>2889</v>
      </c>
      <c r="C150" s="9" t="s">
        <v>6999</v>
      </c>
      <c r="D150" s="6">
        <v>3000</v>
      </c>
      <c r="E150" s="8">
        <v>1142</v>
      </c>
      <c r="F150" t="s">
        <v>8220</v>
      </c>
      <c r="G150" t="s">
        <v>8223</v>
      </c>
      <c r="H150" t="s">
        <v>8245</v>
      </c>
      <c r="I150">
        <v>1409344985</v>
      </c>
      <c r="J150" s="14">
        <f t="shared" si="10"/>
        <v>41880.863252314812</v>
      </c>
      <c r="K150" s="10">
        <f t="shared" si="11"/>
        <v>2014</v>
      </c>
      <c r="L150">
        <v>1406752985</v>
      </c>
      <c r="M150" s="14">
        <f t="shared" si="12"/>
        <v>41850.863252314812</v>
      </c>
      <c r="N150" s="10">
        <f t="shared" si="13"/>
        <v>2014</v>
      </c>
      <c r="O150" t="b">
        <v>0</v>
      </c>
      <c r="P150">
        <v>14</v>
      </c>
      <c r="Q150" s="10">
        <f t="shared" si="14"/>
        <v>0</v>
      </c>
      <c r="R150" t="b">
        <v>0</v>
      </c>
      <c r="S150" t="s">
        <v>8269</v>
      </c>
      <c r="T150" s="12" t="s">
        <v>8310</v>
      </c>
      <c r="U150" t="s">
        <v>8311</v>
      </c>
    </row>
    <row r="151" spans="1:21" ht="60" x14ac:dyDescent="0.25">
      <c r="A151">
        <v>2890</v>
      </c>
      <c r="B151" s="3" t="s">
        <v>2890</v>
      </c>
      <c r="C151" s="9" t="s">
        <v>7000</v>
      </c>
      <c r="D151" s="6">
        <v>2000</v>
      </c>
      <c r="E151" s="8">
        <v>21</v>
      </c>
      <c r="F151" t="s">
        <v>8220</v>
      </c>
      <c r="G151" t="s">
        <v>8223</v>
      </c>
      <c r="H151" t="s">
        <v>8245</v>
      </c>
      <c r="I151">
        <v>1407553200</v>
      </c>
      <c r="J151" s="14">
        <f t="shared" si="10"/>
        <v>41860.125</v>
      </c>
      <c r="K151" s="10">
        <f t="shared" si="11"/>
        <v>2014</v>
      </c>
      <c r="L151">
        <v>1405100992</v>
      </c>
      <c r="M151" s="14">
        <f t="shared" si="12"/>
        <v>41831.742962962962</v>
      </c>
      <c r="N151" s="10">
        <f t="shared" si="13"/>
        <v>2014</v>
      </c>
      <c r="O151" t="b">
        <v>0</v>
      </c>
      <c r="P151">
        <v>3</v>
      </c>
      <c r="Q151" s="10">
        <f t="shared" si="14"/>
        <v>0</v>
      </c>
      <c r="R151" t="b">
        <v>0</v>
      </c>
      <c r="S151" t="s">
        <v>8269</v>
      </c>
      <c r="T151" s="12" t="s">
        <v>8310</v>
      </c>
      <c r="U151" t="s">
        <v>8311</v>
      </c>
    </row>
    <row r="152" spans="1:21" ht="60" x14ac:dyDescent="0.25">
      <c r="A152">
        <v>2891</v>
      </c>
      <c r="B152" s="3" t="s">
        <v>2891</v>
      </c>
      <c r="C152" s="9" t="s">
        <v>7001</v>
      </c>
      <c r="D152" s="6">
        <v>10000</v>
      </c>
      <c r="E152" s="8">
        <v>273</v>
      </c>
      <c r="F152" t="s">
        <v>8220</v>
      </c>
      <c r="G152" t="s">
        <v>8223</v>
      </c>
      <c r="H152" t="s">
        <v>8245</v>
      </c>
      <c r="I152">
        <v>1460751128</v>
      </c>
      <c r="J152" s="14">
        <f t="shared" si="10"/>
        <v>42475.84175925926</v>
      </c>
      <c r="K152" s="10">
        <f t="shared" si="11"/>
        <v>2016</v>
      </c>
      <c r="L152">
        <v>1455570728</v>
      </c>
      <c r="M152" s="14">
        <f t="shared" si="12"/>
        <v>42415.883425925931</v>
      </c>
      <c r="N152" s="10">
        <f t="shared" si="13"/>
        <v>2016</v>
      </c>
      <c r="O152" t="b">
        <v>0</v>
      </c>
      <c r="P152">
        <v>10</v>
      </c>
      <c r="Q152" s="10">
        <f t="shared" si="14"/>
        <v>0</v>
      </c>
      <c r="R152" t="b">
        <v>0</v>
      </c>
      <c r="S152" t="s">
        <v>8269</v>
      </c>
      <c r="T152" s="12" t="s">
        <v>8310</v>
      </c>
      <c r="U152" t="s">
        <v>8311</v>
      </c>
    </row>
    <row r="153" spans="1:21" ht="45" x14ac:dyDescent="0.25">
      <c r="A153">
        <v>2892</v>
      </c>
      <c r="B153" s="3" t="s">
        <v>2892</v>
      </c>
      <c r="C153" s="9" t="s">
        <v>7002</v>
      </c>
      <c r="D153" s="6">
        <v>5500</v>
      </c>
      <c r="E153" s="8">
        <v>500</v>
      </c>
      <c r="F153" t="s">
        <v>8220</v>
      </c>
      <c r="G153" t="s">
        <v>8223</v>
      </c>
      <c r="H153" t="s">
        <v>8245</v>
      </c>
      <c r="I153">
        <v>1409000400</v>
      </c>
      <c r="J153" s="14">
        <f t="shared" si="10"/>
        <v>41876.875</v>
      </c>
      <c r="K153" s="10">
        <f t="shared" si="11"/>
        <v>2014</v>
      </c>
      <c r="L153">
        <v>1408381704</v>
      </c>
      <c r="M153" s="14">
        <f t="shared" si="12"/>
        <v>41869.714166666665</v>
      </c>
      <c r="N153" s="10">
        <f t="shared" si="13"/>
        <v>2014</v>
      </c>
      <c r="O153" t="b">
        <v>0</v>
      </c>
      <c r="P153">
        <v>17</v>
      </c>
      <c r="Q153" s="10">
        <f t="shared" si="14"/>
        <v>0</v>
      </c>
      <c r="R153" t="b">
        <v>0</v>
      </c>
      <c r="S153" t="s">
        <v>8269</v>
      </c>
      <c r="T153" s="12" t="s">
        <v>8310</v>
      </c>
      <c r="U153" t="s">
        <v>8311</v>
      </c>
    </row>
    <row r="154" spans="1:21" ht="30" x14ac:dyDescent="0.25">
      <c r="A154">
        <v>2893</v>
      </c>
      <c r="B154" s="3" t="s">
        <v>2893</v>
      </c>
      <c r="C154" s="9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>
        <v>1420768800</v>
      </c>
      <c r="J154" s="14">
        <f t="shared" si="10"/>
        <v>42013.083333333328</v>
      </c>
      <c r="K154" s="10">
        <f t="shared" si="11"/>
        <v>2015</v>
      </c>
      <c r="L154">
        <v>1415644395</v>
      </c>
      <c r="M154" s="14">
        <f t="shared" si="12"/>
        <v>41953.773090277777</v>
      </c>
      <c r="N154" s="10">
        <f t="shared" si="13"/>
        <v>2014</v>
      </c>
      <c r="O154" t="b">
        <v>0</v>
      </c>
      <c r="P154">
        <v>2</v>
      </c>
      <c r="Q154" s="10">
        <f t="shared" si="14"/>
        <v>0</v>
      </c>
      <c r="R154" t="b">
        <v>0</v>
      </c>
      <c r="S154" t="s">
        <v>8269</v>
      </c>
      <c r="T154" s="12" t="s">
        <v>8310</v>
      </c>
      <c r="U154" t="s">
        <v>8311</v>
      </c>
    </row>
    <row r="155" spans="1:21" ht="30" x14ac:dyDescent="0.25">
      <c r="A155">
        <v>2894</v>
      </c>
      <c r="B155" s="3" t="s">
        <v>2894</v>
      </c>
      <c r="C155" s="9" t="s">
        <v>7004</v>
      </c>
      <c r="D155" s="6">
        <v>50000</v>
      </c>
      <c r="E155" s="8">
        <v>0</v>
      </c>
      <c r="F155" t="s">
        <v>8220</v>
      </c>
      <c r="G155" t="s">
        <v>8223</v>
      </c>
      <c r="H155" t="s">
        <v>8245</v>
      </c>
      <c r="I155">
        <v>1428100815</v>
      </c>
      <c r="J155" s="14">
        <f t="shared" si="10"/>
        <v>42097.944618055553</v>
      </c>
      <c r="K155" s="10">
        <f t="shared" si="11"/>
        <v>2015</v>
      </c>
      <c r="L155">
        <v>1422920415</v>
      </c>
      <c r="M155" s="14">
        <f t="shared" si="12"/>
        <v>42037.986284722225</v>
      </c>
      <c r="N155" s="10">
        <f t="shared" si="13"/>
        <v>2015</v>
      </c>
      <c r="O155" t="b">
        <v>0</v>
      </c>
      <c r="P155">
        <v>0</v>
      </c>
      <c r="Q155" s="10">
        <f t="shared" si="14"/>
        <v>0</v>
      </c>
      <c r="R155" t="b">
        <v>0</v>
      </c>
      <c r="S155" t="s">
        <v>8269</v>
      </c>
      <c r="T155" s="12" t="s">
        <v>8310</v>
      </c>
      <c r="U155" t="s">
        <v>8311</v>
      </c>
    </row>
    <row r="156" spans="1:21" ht="60" x14ac:dyDescent="0.25">
      <c r="A156">
        <v>2895</v>
      </c>
      <c r="B156" s="3" t="s">
        <v>2895</v>
      </c>
      <c r="C156" s="9" t="s">
        <v>7005</v>
      </c>
      <c r="D156" s="6">
        <v>500</v>
      </c>
      <c r="E156" s="8">
        <v>23</v>
      </c>
      <c r="F156" t="s">
        <v>8220</v>
      </c>
      <c r="G156" t="s">
        <v>8223</v>
      </c>
      <c r="H156" t="s">
        <v>8245</v>
      </c>
      <c r="I156">
        <v>1403470800</v>
      </c>
      <c r="J156" s="14">
        <f t="shared" si="10"/>
        <v>41812.875</v>
      </c>
      <c r="K156" s="10">
        <f t="shared" si="11"/>
        <v>2014</v>
      </c>
      <c r="L156">
        <v>1403356792</v>
      </c>
      <c r="M156" s="14">
        <f t="shared" si="12"/>
        <v>41811.555462962962</v>
      </c>
      <c r="N156" s="10">
        <f t="shared" si="13"/>
        <v>2014</v>
      </c>
      <c r="O156" t="b">
        <v>0</v>
      </c>
      <c r="P156">
        <v>4</v>
      </c>
      <c r="Q156" s="10">
        <f t="shared" si="14"/>
        <v>0</v>
      </c>
      <c r="R156" t="b">
        <v>0</v>
      </c>
      <c r="S156" t="s">
        <v>8269</v>
      </c>
      <c r="T156" s="12" t="s">
        <v>8310</v>
      </c>
      <c r="U156" t="s">
        <v>8311</v>
      </c>
    </row>
    <row r="157" spans="1:21" ht="45" x14ac:dyDescent="0.25">
      <c r="A157">
        <v>2896</v>
      </c>
      <c r="B157" s="3" t="s">
        <v>2896</v>
      </c>
      <c r="C157" s="9" t="s">
        <v>7006</v>
      </c>
      <c r="D157" s="6">
        <v>3000</v>
      </c>
      <c r="E157" s="8">
        <v>625</v>
      </c>
      <c r="F157" t="s">
        <v>8220</v>
      </c>
      <c r="G157" t="s">
        <v>8223</v>
      </c>
      <c r="H157" t="s">
        <v>8245</v>
      </c>
      <c r="I157">
        <v>1481522400</v>
      </c>
      <c r="J157" s="14">
        <f t="shared" si="10"/>
        <v>42716.25</v>
      </c>
      <c r="K157" s="10">
        <f t="shared" si="11"/>
        <v>2016</v>
      </c>
      <c r="L157">
        <v>1480283321</v>
      </c>
      <c r="M157" s="14">
        <f t="shared" si="12"/>
        <v>42701.908807870372</v>
      </c>
      <c r="N157" s="10">
        <f t="shared" si="13"/>
        <v>2016</v>
      </c>
      <c r="O157" t="b">
        <v>0</v>
      </c>
      <c r="P157">
        <v>12</v>
      </c>
      <c r="Q157" s="10">
        <f t="shared" si="14"/>
        <v>0</v>
      </c>
      <c r="R157" t="b">
        <v>0</v>
      </c>
      <c r="S157" t="s">
        <v>8269</v>
      </c>
      <c r="T157" s="12" t="s">
        <v>8310</v>
      </c>
      <c r="U157" t="s">
        <v>8311</v>
      </c>
    </row>
    <row r="158" spans="1:21" ht="60" x14ac:dyDescent="0.25">
      <c r="A158">
        <v>2897</v>
      </c>
      <c r="B158" s="3" t="s">
        <v>2897</v>
      </c>
      <c r="C158" s="9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>
        <v>1444577345</v>
      </c>
      <c r="J158" s="14">
        <f t="shared" si="10"/>
        <v>42288.645196759258</v>
      </c>
      <c r="K158" s="10">
        <f t="shared" si="11"/>
        <v>2015</v>
      </c>
      <c r="L158">
        <v>1441985458</v>
      </c>
      <c r="M158" s="14">
        <f t="shared" si="12"/>
        <v>42258.646504629629</v>
      </c>
      <c r="N158" s="10">
        <f t="shared" si="13"/>
        <v>2015</v>
      </c>
      <c r="O158" t="b">
        <v>0</v>
      </c>
      <c r="P158">
        <v>3</v>
      </c>
      <c r="Q158" s="10">
        <f t="shared" si="14"/>
        <v>0</v>
      </c>
      <c r="R158" t="b">
        <v>0</v>
      </c>
      <c r="S158" t="s">
        <v>8269</v>
      </c>
      <c r="T158" s="12" t="s">
        <v>8310</v>
      </c>
      <c r="U158" t="s">
        <v>8311</v>
      </c>
    </row>
    <row r="159" spans="1:21" ht="60" x14ac:dyDescent="0.25">
      <c r="A159">
        <v>2898</v>
      </c>
      <c r="B159" s="3" t="s">
        <v>2898</v>
      </c>
      <c r="C159" s="9" t="s">
        <v>7008</v>
      </c>
      <c r="D159" s="6">
        <v>7500</v>
      </c>
      <c r="E159" s="8">
        <v>316</v>
      </c>
      <c r="F159" t="s">
        <v>8220</v>
      </c>
      <c r="G159" t="s">
        <v>8223</v>
      </c>
      <c r="H159" t="s">
        <v>8245</v>
      </c>
      <c r="I159">
        <v>1446307053</v>
      </c>
      <c r="J159" s="14">
        <f t="shared" si="10"/>
        <v>42308.664965277778</v>
      </c>
      <c r="K159" s="10">
        <f t="shared" si="11"/>
        <v>2015</v>
      </c>
      <c r="L159">
        <v>1443715053</v>
      </c>
      <c r="M159" s="14">
        <f t="shared" si="12"/>
        <v>42278.664965277778</v>
      </c>
      <c r="N159" s="10">
        <f t="shared" si="13"/>
        <v>2015</v>
      </c>
      <c r="O159" t="b">
        <v>0</v>
      </c>
      <c r="P159">
        <v>12</v>
      </c>
      <c r="Q159" s="10">
        <f t="shared" si="14"/>
        <v>0</v>
      </c>
      <c r="R159" t="b">
        <v>0</v>
      </c>
      <c r="S159" t="s">
        <v>8269</v>
      </c>
      <c r="T159" s="12" t="s">
        <v>8310</v>
      </c>
      <c r="U159" t="s">
        <v>8311</v>
      </c>
    </row>
    <row r="160" spans="1:21" ht="60" x14ac:dyDescent="0.25">
      <c r="A160">
        <v>2899</v>
      </c>
      <c r="B160" s="3" t="s">
        <v>2899</v>
      </c>
      <c r="C160" s="9" t="s">
        <v>7009</v>
      </c>
      <c r="D160" s="6">
        <v>10000</v>
      </c>
      <c r="E160" s="8">
        <v>0</v>
      </c>
      <c r="F160" t="s">
        <v>8220</v>
      </c>
      <c r="G160" t="s">
        <v>8223</v>
      </c>
      <c r="H160" t="s">
        <v>8245</v>
      </c>
      <c r="I160">
        <v>1469325158</v>
      </c>
      <c r="J160" s="14">
        <f t="shared" si="10"/>
        <v>42575.078217592592</v>
      </c>
      <c r="K160" s="10">
        <f t="shared" si="11"/>
        <v>2016</v>
      </c>
      <c r="L160">
        <v>1464141158</v>
      </c>
      <c r="M160" s="14">
        <f t="shared" si="12"/>
        <v>42515.078217592592</v>
      </c>
      <c r="N160" s="10">
        <f t="shared" si="13"/>
        <v>2016</v>
      </c>
      <c r="O160" t="b">
        <v>0</v>
      </c>
      <c r="P160">
        <v>0</v>
      </c>
      <c r="Q160" s="10">
        <f t="shared" si="14"/>
        <v>0</v>
      </c>
      <c r="R160" t="b">
        <v>0</v>
      </c>
      <c r="S160" t="s">
        <v>8269</v>
      </c>
      <c r="T160" s="12" t="s">
        <v>8310</v>
      </c>
      <c r="U160" t="s">
        <v>8311</v>
      </c>
    </row>
    <row r="161" spans="1:21" ht="60" x14ac:dyDescent="0.25">
      <c r="A161">
        <v>2900</v>
      </c>
      <c r="B161" s="3" t="s">
        <v>2900</v>
      </c>
      <c r="C161" s="9" t="s">
        <v>7010</v>
      </c>
      <c r="D161" s="6">
        <v>5500</v>
      </c>
      <c r="E161" s="8">
        <v>3405</v>
      </c>
      <c r="F161" t="s">
        <v>8220</v>
      </c>
      <c r="G161" t="s">
        <v>8223</v>
      </c>
      <c r="H161" t="s">
        <v>8245</v>
      </c>
      <c r="I161">
        <v>1407562632</v>
      </c>
      <c r="J161" s="14">
        <f t="shared" si="10"/>
        <v>41860.234166666669</v>
      </c>
      <c r="K161" s="10">
        <f t="shared" si="11"/>
        <v>2014</v>
      </c>
      <c r="L161">
        <v>1404970632</v>
      </c>
      <c r="M161" s="14">
        <f t="shared" si="12"/>
        <v>41830.234166666669</v>
      </c>
      <c r="N161" s="10">
        <f t="shared" si="13"/>
        <v>2014</v>
      </c>
      <c r="O161" t="b">
        <v>0</v>
      </c>
      <c r="P161">
        <v>7</v>
      </c>
      <c r="Q161" s="10">
        <f t="shared" si="14"/>
        <v>0</v>
      </c>
      <c r="R161" t="b">
        <v>0</v>
      </c>
      <c r="S161" t="s">
        <v>8269</v>
      </c>
      <c r="T161" s="12" t="s">
        <v>8310</v>
      </c>
      <c r="U161" t="s">
        <v>8311</v>
      </c>
    </row>
    <row r="162" spans="1:21" ht="60" x14ac:dyDescent="0.25">
      <c r="A162">
        <v>2901</v>
      </c>
      <c r="B162" s="3" t="s">
        <v>2901</v>
      </c>
      <c r="C162" s="9" t="s">
        <v>7011</v>
      </c>
      <c r="D162" s="6">
        <v>750</v>
      </c>
      <c r="E162" s="8">
        <v>6</v>
      </c>
      <c r="F162" t="s">
        <v>8220</v>
      </c>
      <c r="G162" t="s">
        <v>8223</v>
      </c>
      <c r="H162" t="s">
        <v>8245</v>
      </c>
      <c r="I162">
        <v>1423345339</v>
      </c>
      <c r="J162" s="14">
        <f t="shared" si="10"/>
        <v>42042.904386574075</v>
      </c>
      <c r="K162" s="10">
        <f t="shared" si="11"/>
        <v>2015</v>
      </c>
      <c r="L162">
        <v>1418161339</v>
      </c>
      <c r="M162" s="14">
        <f t="shared" si="12"/>
        <v>41982.904386574075</v>
      </c>
      <c r="N162" s="10">
        <f t="shared" si="13"/>
        <v>2014</v>
      </c>
      <c r="O162" t="b">
        <v>0</v>
      </c>
      <c r="P162">
        <v>2</v>
      </c>
      <c r="Q162" s="10">
        <f t="shared" si="14"/>
        <v>0</v>
      </c>
      <c r="R162" t="b">
        <v>0</v>
      </c>
      <c r="S162" t="s">
        <v>8269</v>
      </c>
      <c r="T162" s="12" t="s">
        <v>8310</v>
      </c>
      <c r="U162" t="s">
        <v>8311</v>
      </c>
    </row>
    <row r="163" spans="1:21" ht="45" x14ac:dyDescent="0.25">
      <c r="A163">
        <v>2902</v>
      </c>
      <c r="B163" s="3" t="s">
        <v>2902</v>
      </c>
      <c r="C163" s="9" t="s">
        <v>7012</v>
      </c>
      <c r="D163" s="6">
        <v>150000</v>
      </c>
      <c r="E163" s="8">
        <v>25</v>
      </c>
      <c r="F163" t="s">
        <v>8220</v>
      </c>
      <c r="G163" t="s">
        <v>8223</v>
      </c>
      <c r="H163" t="s">
        <v>8245</v>
      </c>
      <c r="I163">
        <v>1440412396</v>
      </c>
      <c r="J163" s="14">
        <f t="shared" si="10"/>
        <v>42240.439768518518</v>
      </c>
      <c r="K163" s="10">
        <f t="shared" si="11"/>
        <v>2015</v>
      </c>
      <c r="L163">
        <v>1437820396</v>
      </c>
      <c r="M163" s="14">
        <f t="shared" si="12"/>
        <v>42210.439768518518</v>
      </c>
      <c r="N163" s="10">
        <f t="shared" si="13"/>
        <v>2015</v>
      </c>
      <c r="O163" t="b">
        <v>0</v>
      </c>
      <c r="P163">
        <v>1</v>
      </c>
      <c r="Q163" s="10">
        <f t="shared" si="14"/>
        <v>0</v>
      </c>
      <c r="R163" t="b">
        <v>0</v>
      </c>
      <c r="S163" t="s">
        <v>8269</v>
      </c>
      <c r="T163" s="12" t="s">
        <v>8310</v>
      </c>
      <c r="U163" t="s">
        <v>8311</v>
      </c>
    </row>
    <row r="164" spans="1:21" ht="60" x14ac:dyDescent="0.25">
      <c r="A164">
        <v>2903</v>
      </c>
      <c r="B164" s="3" t="s">
        <v>2903</v>
      </c>
      <c r="C164" s="9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>
        <v>1441771218</v>
      </c>
      <c r="J164" s="14">
        <f t="shared" si="10"/>
        <v>42256.166874999995</v>
      </c>
      <c r="K164" s="10">
        <f t="shared" si="11"/>
        <v>2015</v>
      </c>
      <c r="L164">
        <v>1436587218</v>
      </c>
      <c r="M164" s="14">
        <f t="shared" si="12"/>
        <v>42196.166874999995</v>
      </c>
      <c r="N164" s="10">
        <f t="shared" si="13"/>
        <v>2015</v>
      </c>
      <c r="O164" t="b">
        <v>0</v>
      </c>
      <c r="P164">
        <v>4</v>
      </c>
      <c r="Q164" s="10">
        <f t="shared" si="14"/>
        <v>0</v>
      </c>
      <c r="R164" t="b">
        <v>0</v>
      </c>
      <c r="S164" t="s">
        <v>8269</v>
      </c>
      <c r="T164" s="12" t="s">
        <v>8310</v>
      </c>
      <c r="U164" t="s">
        <v>8311</v>
      </c>
    </row>
    <row r="165" spans="1:21" ht="60" x14ac:dyDescent="0.25">
      <c r="A165">
        <v>2904</v>
      </c>
      <c r="B165" s="3" t="s">
        <v>2904</v>
      </c>
      <c r="C165" s="9" t="s">
        <v>7014</v>
      </c>
      <c r="D165" s="6">
        <v>1500</v>
      </c>
      <c r="E165" s="8">
        <v>75</v>
      </c>
      <c r="F165" t="s">
        <v>8220</v>
      </c>
      <c r="G165" t="s">
        <v>8224</v>
      </c>
      <c r="H165" t="s">
        <v>8246</v>
      </c>
      <c r="I165">
        <v>1415534400</v>
      </c>
      <c r="J165" s="14">
        <f t="shared" si="10"/>
        <v>41952.5</v>
      </c>
      <c r="K165" s="10">
        <f t="shared" si="11"/>
        <v>2014</v>
      </c>
      <c r="L165">
        <v>1414538031</v>
      </c>
      <c r="M165" s="14">
        <f t="shared" si="12"/>
        <v>41940.967951388891</v>
      </c>
      <c r="N165" s="10">
        <f t="shared" si="13"/>
        <v>2014</v>
      </c>
      <c r="O165" t="b">
        <v>0</v>
      </c>
      <c r="P165">
        <v>4</v>
      </c>
      <c r="Q165" s="10">
        <f t="shared" si="14"/>
        <v>0</v>
      </c>
      <c r="R165" t="b">
        <v>0</v>
      </c>
      <c r="S165" t="s">
        <v>8269</v>
      </c>
      <c r="T165" s="12" t="s">
        <v>8310</v>
      </c>
      <c r="U165" t="s">
        <v>8311</v>
      </c>
    </row>
    <row r="166" spans="1:21" ht="45" x14ac:dyDescent="0.25">
      <c r="A166">
        <v>2905</v>
      </c>
      <c r="B166" s="3" t="s">
        <v>2905</v>
      </c>
      <c r="C166" s="9" t="s">
        <v>7015</v>
      </c>
      <c r="D166" s="6">
        <v>3500</v>
      </c>
      <c r="E166" s="8">
        <v>622</v>
      </c>
      <c r="F166" t="s">
        <v>8220</v>
      </c>
      <c r="G166" t="s">
        <v>8223</v>
      </c>
      <c r="H166" t="s">
        <v>8245</v>
      </c>
      <c r="I166">
        <v>1473211313</v>
      </c>
      <c r="J166" s="14">
        <f t="shared" si="10"/>
        <v>42620.056863425925</v>
      </c>
      <c r="K166" s="10">
        <f t="shared" si="11"/>
        <v>2016</v>
      </c>
      <c r="L166">
        <v>1472001713</v>
      </c>
      <c r="M166" s="14">
        <f t="shared" si="12"/>
        <v>42606.056863425925</v>
      </c>
      <c r="N166" s="10">
        <f t="shared" si="13"/>
        <v>2016</v>
      </c>
      <c r="O166" t="b">
        <v>0</v>
      </c>
      <c r="P166">
        <v>17</v>
      </c>
      <c r="Q166" s="10">
        <f t="shared" si="14"/>
        <v>0</v>
      </c>
      <c r="R166" t="b">
        <v>0</v>
      </c>
      <c r="S166" t="s">
        <v>8269</v>
      </c>
      <c r="T166" s="12" t="s">
        <v>8310</v>
      </c>
      <c r="U166" t="s">
        <v>8311</v>
      </c>
    </row>
    <row r="167" spans="1:21" ht="60" x14ac:dyDescent="0.25">
      <c r="A167">
        <v>2906</v>
      </c>
      <c r="B167" s="3" t="s">
        <v>2906</v>
      </c>
      <c r="C167" s="9" t="s">
        <v>7016</v>
      </c>
      <c r="D167" s="6">
        <v>6000</v>
      </c>
      <c r="E167" s="8">
        <v>565</v>
      </c>
      <c r="F167" t="s">
        <v>8220</v>
      </c>
      <c r="G167" t="s">
        <v>8223</v>
      </c>
      <c r="H167" t="s">
        <v>8245</v>
      </c>
      <c r="I167">
        <v>1438390800</v>
      </c>
      <c r="J167" s="14">
        <f t="shared" si="10"/>
        <v>42217.041666666672</v>
      </c>
      <c r="K167" s="10">
        <f t="shared" si="11"/>
        <v>2015</v>
      </c>
      <c r="L167">
        <v>1436888066</v>
      </c>
      <c r="M167" s="14">
        <f t="shared" si="12"/>
        <v>42199.648912037039</v>
      </c>
      <c r="N167" s="10">
        <f t="shared" si="13"/>
        <v>2015</v>
      </c>
      <c r="O167" t="b">
        <v>0</v>
      </c>
      <c r="P167">
        <v>7</v>
      </c>
      <c r="Q167" s="10">
        <f t="shared" si="14"/>
        <v>0</v>
      </c>
      <c r="R167" t="b">
        <v>0</v>
      </c>
      <c r="S167" t="s">
        <v>8269</v>
      </c>
      <c r="T167" s="12" t="s">
        <v>8310</v>
      </c>
      <c r="U167" t="s">
        <v>8311</v>
      </c>
    </row>
    <row r="168" spans="1:21" ht="60" x14ac:dyDescent="0.25">
      <c r="A168">
        <v>2907</v>
      </c>
      <c r="B168" s="3" t="s">
        <v>2907</v>
      </c>
      <c r="C168" s="9" t="s">
        <v>7017</v>
      </c>
      <c r="D168" s="6">
        <v>2500</v>
      </c>
      <c r="E168" s="8">
        <v>2</v>
      </c>
      <c r="F168" t="s">
        <v>8220</v>
      </c>
      <c r="G168" t="s">
        <v>8223</v>
      </c>
      <c r="H168" t="s">
        <v>8245</v>
      </c>
      <c r="I168">
        <v>1463259837</v>
      </c>
      <c r="J168" s="14">
        <f t="shared" si="10"/>
        <v>42504.877743055549</v>
      </c>
      <c r="K168" s="10">
        <f t="shared" si="11"/>
        <v>2016</v>
      </c>
      <c r="L168">
        <v>1458075837</v>
      </c>
      <c r="M168" s="14">
        <f t="shared" si="12"/>
        <v>42444.877743055549</v>
      </c>
      <c r="N168" s="10">
        <f t="shared" si="13"/>
        <v>2016</v>
      </c>
      <c r="O168" t="b">
        <v>0</v>
      </c>
      <c r="P168">
        <v>2</v>
      </c>
      <c r="Q168" s="10">
        <f t="shared" si="14"/>
        <v>0</v>
      </c>
      <c r="R168" t="b">
        <v>0</v>
      </c>
      <c r="S168" t="s">
        <v>8269</v>
      </c>
      <c r="T168" s="12" t="s">
        <v>8310</v>
      </c>
      <c r="U168" t="s">
        <v>8311</v>
      </c>
    </row>
    <row r="169" spans="1:21" ht="60" x14ac:dyDescent="0.25">
      <c r="A169">
        <v>2908</v>
      </c>
      <c r="B169" s="3" t="s">
        <v>2908</v>
      </c>
      <c r="C169" s="9" t="s">
        <v>7018</v>
      </c>
      <c r="D169" s="6">
        <v>9600</v>
      </c>
      <c r="E169" s="8">
        <v>264</v>
      </c>
      <c r="F169" t="s">
        <v>8220</v>
      </c>
      <c r="G169" t="s">
        <v>8223</v>
      </c>
      <c r="H169" t="s">
        <v>8245</v>
      </c>
      <c r="I169">
        <v>1465407219</v>
      </c>
      <c r="J169" s="14">
        <f t="shared" si="10"/>
        <v>42529.731701388882</v>
      </c>
      <c r="K169" s="10">
        <f t="shared" si="11"/>
        <v>2016</v>
      </c>
      <c r="L169">
        <v>1462815219</v>
      </c>
      <c r="M169" s="14">
        <f t="shared" si="12"/>
        <v>42499.731701388882</v>
      </c>
      <c r="N169" s="10">
        <f t="shared" si="13"/>
        <v>2016</v>
      </c>
      <c r="O169" t="b">
        <v>0</v>
      </c>
      <c r="P169">
        <v>5</v>
      </c>
      <c r="Q169" s="10">
        <f t="shared" si="14"/>
        <v>0</v>
      </c>
      <c r="R169" t="b">
        <v>0</v>
      </c>
      <c r="S169" t="s">
        <v>8269</v>
      </c>
      <c r="T169" s="12" t="s">
        <v>8310</v>
      </c>
      <c r="U169" t="s">
        <v>8311</v>
      </c>
    </row>
    <row r="170" spans="1:21" ht="60" x14ac:dyDescent="0.25">
      <c r="A170">
        <v>2909</v>
      </c>
      <c r="B170" s="3" t="s">
        <v>2909</v>
      </c>
      <c r="C170" s="9" t="s">
        <v>7019</v>
      </c>
      <c r="D170" s="6">
        <v>180000</v>
      </c>
      <c r="E170" s="8">
        <v>20</v>
      </c>
      <c r="F170" t="s">
        <v>8220</v>
      </c>
      <c r="G170" t="s">
        <v>8223</v>
      </c>
      <c r="H170" t="s">
        <v>8245</v>
      </c>
      <c r="I170">
        <v>1416944760</v>
      </c>
      <c r="J170" s="14">
        <f t="shared" si="10"/>
        <v>41968.823611111111</v>
      </c>
      <c r="K170" s="10">
        <f t="shared" si="11"/>
        <v>2014</v>
      </c>
      <c r="L170">
        <v>1413527001</v>
      </c>
      <c r="M170" s="14">
        <f t="shared" si="12"/>
        <v>41929.266215277778</v>
      </c>
      <c r="N170" s="10">
        <f t="shared" si="13"/>
        <v>2014</v>
      </c>
      <c r="O170" t="b">
        <v>0</v>
      </c>
      <c r="P170">
        <v>1</v>
      </c>
      <c r="Q170" s="10">
        <f t="shared" si="14"/>
        <v>0</v>
      </c>
      <c r="R170" t="b">
        <v>0</v>
      </c>
      <c r="S170" t="s">
        <v>8269</v>
      </c>
      <c r="T170" s="12" t="s">
        <v>8310</v>
      </c>
      <c r="U170" t="s">
        <v>8311</v>
      </c>
    </row>
    <row r="171" spans="1:21" ht="45" x14ac:dyDescent="0.25">
      <c r="A171">
        <v>2910</v>
      </c>
      <c r="B171" s="3" t="s">
        <v>2910</v>
      </c>
      <c r="C171" s="9" t="s">
        <v>7020</v>
      </c>
      <c r="D171" s="6">
        <v>30000</v>
      </c>
      <c r="E171" s="8">
        <v>1</v>
      </c>
      <c r="F171" t="s">
        <v>8220</v>
      </c>
      <c r="G171" t="s">
        <v>8224</v>
      </c>
      <c r="H171" t="s">
        <v>8246</v>
      </c>
      <c r="I171">
        <v>1434139887</v>
      </c>
      <c r="J171" s="14">
        <f t="shared" si="10"/>
        <v>42167.841284722221</v>
      </c>
      <c r="K171" s="10">
        <f t="shared" si="11"/>
        <v>2015</v>
      </c>
      <c r="L171">
        <v>1428955887</v>
      </c>
      <c r="M171" s="14">
        <f t="shared" si="12"/>
        <v>42107.841284722221</v>
      </c>
      <c r="N171" s="10">
        <f t="shared" si="13"/>
        <v>2015</v>
      </c>
      <c r="O171" t="b">
        <v>0</v>
      </c>
      <c r="P171">
        <v>1</v>
      </c>
      <c r="Q171" s="10">
        <f t="shared" si="14"/>
        <v>0</v>
      </c>
      <c r="R171" t="b">
        <v>0</v>
      </c>
      <c r="S171" t="s">
        <v>8269</v>
      </c>
      <c r="T171" s="12" t="s">
        <v>8310</v>
      </c>
      <c r="U171" t="s">
        <v>8311</v>
      </c>
    </row>
    <row r="172" spans="1:21" ht="60" x14ac:dyDescent="0.25">
      <c r="A172">
        <v>2911</v>
      </c>
      <c r="B172" s="3" t="s">
        <v>2911</v>
      </c>
      <c r="C172" s="9" t="s">
        <v>7021</v>
      </c>
      <c r="D172" s="6">
        <v>1800</v>
      </c>
      <c r="E172" s="8">
        <v>657</v>
      </c>
      <c r="F172" t="s">
        <v>8220</v>
      </c>
      <c r="G172" t="s">
        <v>8223</v>
      </c>
      <c r="H172" t="s">
        <v>8245</v>
      </c>
      <c r="I172">
        <v>1435429626</v>
      </c>
      <c r="J172" s="14">
        <f t="shared" si="10"/>
        <v>42182.768819444449</v>
      </c>
      <c r="K172" s="10">
        <f t="shared" si="11"/>
        <v>2015</v>
      </c>
      <c r="L172">
        <v>1431973626</v>
      </c>
      <c r="M172" s="14">
        <f t="shared" si="12"/>
        <v>42142.768819444449</v>
      </c>
      <c r="N172" s="10">
        <f t="shared" si="13"/>
        <v>2015</v>
      </c>
      <c r="O172" t="b">
        <v>0</v>
      </c>
      <c r="P172">
        <v>14</v>
      </c>
      <c r="Q172" s="10">
        <f t="shared" si="14"/>
        <v>0</v>
      </c>
      <c r="R172" t="b">
        <v>0</v>
      </c>
      <c r="S172" t="s">
        <v>8269</v>
      </c>
      <c r="T172" s="12" t="s">
        <v>8310</v>
      </c>
      <c r="U172" t="s">
        <v>8311</v>
      </c>
    </row>
    <row r="173" spans="1:21" ht="60" x14ac:dyDescent="0.25">
      <c r="A173">
        <v>2912</v>
      </c>
      <c r="B173" s="3" t="s">
        <v>2912</v>
      </c>
      <c r="C173" s="9" t="s">
        <v>7022</v>
      </c>
      <c r="D173" s="6">
        <v>14440</v>
      </c>
      <c r="E173" s="8">
        <v>2030</v>
      </c>
      <c r="F173" t="s">
        <v>8220</v>
      </c>
      <c r="G173" t="s">
        <v>8223</v>
      </c>
      <c r="H173" t="s">
        <v>8245</v>
      </c>
      <c r="I173">
        <v>1452827374</v>
      </c>
      <c r="J173" s="14">
        <f t="shared" si="10"/>
        <v>42384.131643518514</v>
      </c>
      <c r="K173" s="10">
        <f t="shared" si="11"/>
        <v>2016</v>
      </c>
      <c r="L173">
        <v>1450235374</v>
      </c>
      <c r="M173" s="14">
        <f t="shared" si="12"/>
        <v>42354.131643518514</v>
      </c>
      <c r="N173" s="10">
        <f t="shared" si="13"/>
        <v>2015</v>
      </c>
      <c r="O173" t="b">
        <v>0</v>
      </c>
      <c r="P173">
        <v>26</v>
      </c>
      <c r="Q173" s="10">
        <f t="shared" si="14"/>
        <v>0</v>
      </c>
      <c r="R173" t="b">
        <v>0</v>
      </c>
      <c r="S173" t="s">
        <v>8269</v>
      </c>
      <c r="T173" s="12" t="s">
        <v>8310</v>
      </c>
      <c r="U173" t="s">
        <v>8311</v>
      </c>
    </row>
    <row r="174" spans="1:21" ht="60" x14ac:dyDescent="0.25">
      <c r="A174">
        <v>2913</v>
      </c>
      <c r="B174" s="3" t="s">
        <v>2913</v>
      </c>
      <c r="C174" s="9" t="s">
        <v>7023</v>
      </c>
      <c r="D174" s="6">
        <v>10000</v>
      </c>
      <c r="E174" s="8">
        <v>2</v>
      </c>
      <c r="F174" t="s">
        <v>8220</v>
      </c>
      <c r="G174" t="s">
        <v>8223</v>
      </c>
      <c r="H174" t="s">
        <v>8245</v>
      </c>
      <c r="I174">
        <v>1410041339</v>
      </c>
      <c r="J174" s="14">
        <f t="shared" si="10"/>
        <v>41888.922905092593</v>
      </c>
      <c r="K174" s="10">
        <f t="shared" si="11"/>
        <v>2014</v>
      </c>
      <c r="L174">
        <v>1404857339</v>
      </c>
      <c r="M174" s="14">
        <f t="shared" si="12"/>
        <v>41828.922905092593</v>
      </c>
      <c r="N174" s="10">
        <f t="shared" si="13"/>
        <v>2014</v>
      </c>
      <c r="O174" t="b">
        <v>0</v>
      </c>
      <c r="P174">
        <v>2</v>
      </c>
      <c r="Q174" s="10">
        <f t="shared" si="14"/>
        <v>0</v>
      </c>
      <c r="R174" t="b">
        <v>0</v>
      </c>
      <c r="S174" t="s">
        <v>8269</v>
      </c>
      <c r="T174" s="12" t="s">
        <v>8310</v>
      </c>
      <c r="U174" t="s">
        <v>8311</v>
      </c>
    </row>
    <row r="175" spans="1:21" ht="30" x14ac:dyDescent="0.25">
      <c r="A175">
        <v>2914</v>
      </c>
      <c r="B175" s="3" t="s">
        <v>2914</v>
      </c>
      <c r="C175" s="9" t="s">
        <v>7024</v>
      </c>
      <c r="D175" s="6">
        <v>25000</v>
      </c>
      <c r="E175" s="8">
        <v>1</v>
      </c>
      <c r="F175" t="s">
        <v>8220</v>
      </c>
      <c r="G175" t="s">
        <v>8224</v>
      </c>
      <c r="H175" t="s">
        <v>8246</v>
      </c>
      <c r="I175">
        <v>1426365994</v>
      </c>
      <c r="J175" s="14">
        <f t="shared" si="10"/>
        <v>42077.865671296298</v>
      </c>
      <c r="K175" s="10">
        <f t="shared" si="11"/>
        <v>2015</v>
      </c>
      <c r="L175">
        <v>1421185594</v>
      </c>
      <c r="M175" s="14">
        <f t="shared" si="12"/>
        <v>42017.907337962963</v>
      </c>
      <c r="N175" s="10">
        <f t="shared" si="13"/>
        <v>2015</v>
      </c>
      <c r="O175" t="b">
        <v>0</v>
      </c>
      <c r="P175">
        <v>1</v>
      </c>
      <c r="Q175" s="10">
        <f t="shared" si="14"/>
        <v>0</v>
      </c>
      <c r="R175" t="b">
        <v>0</v>
      </c>
      <c r="S175" t="s">
        <v>8269</v>
      </c>
      <c r="T175" s="12" t="s">
        <v>8310</v>
      </c>
      <c r="U175" t="s">
        <v>8311</v>
      </c>
    </row>
    <row r="176" spans="1:21" ht="45" x14ac:dyDescent="0.25">
      <c r="A176">
        <v>2915</v>
      </c>
      <c r="B176" s="3" t="s">
        <v>2915</v>
      </c>
      <c r="C176" s="9" t="s">
        <v>7025</v>
      </c>
      <c r="D176" s="6">
        <v>1000</v>
      </c>
      <c r="E176" s="8">
        <v>611</v>
      </c>
      <c r="F176" t="s">
        <v>8220</v>
      </c>
      <c r="G176" t="s">
        <v>8224</v>
      </c>
      <c r="H176" t="s">
        <v>8246</v>
      </c>
      <c r="I176">
        <v>1458117190</v>
      </c>
      <c r="J176" s="14">
        <f t="shared" si="10"/>
        <v>42445.356365740736</v>
      </c>
      <c r="K176" s="10">
        <f t="shared" si="11"/>
        <v>2016</v>
      </c>
      <c r="L176">
        <v>1455528790</v>
      </c>
      <c r="M176" s="14">
        <f t="shared" si="12"/>
        <v>42415.398032407407</v>
      </c>
      <c r="N176" s="10">
        <f t="shared" si="13"/>
        <v>2016</v>
      </c>
      <c r="O176" t="b">
        <v>0</v>
      </c>
      <c r="P176">
        <v>3</v>
      </c>
      <c r="Q176" s="10">
        <f t="shared" si="14"/>
        <v>0</v>
      </c>
      <c r="R176" t="b">
        <v>0</v>
      </c>
      <c r="S176" t="s">
        <v>8269</v>
      </c>
      <c r="T176" s="12" t="s">
        <v>8310</v>
      </c>
      <c r="U176" t="s">
        <v>8311</v>
      </c>
    </row>
    <row r="177" spans="1:21" ht="45" x14ac:dyDescent="0.25">
      <c r="A177">
        <v>2916</v>
      </c>
      <c r="B177" s="3" t="s">
        <v>2916</v>
      </c>
      <c r="C177" s="9" t="s">
        <v>7026</v>
      </c>
      <c r="D177" s="6">
        <v>1850</v>
      </c>
      <c r="E177" s="8">
        <v>145</v>
      </c>
      <c r="F177" t="s">
        <v>8220</v>
      </c>
      <c r="G177" t="s">
        <v>8224</v>
      </c>
      <c r="H177" t="s">
        <v>8246</v>
      </c>
      <c r="I177">
        <v>1400498789</v>
      </c>
      <c r="J177" s="14">
        <f t="shared" si="10"/>
        <v>41778.476724537039</v>
      </c>
      <c r="K177" s="10">
        <f t="shared" si="11"/>
        <v>2014</v>
      </c>
      <c r="L177">
        <v>1398511589</v>
      </c>
      <c r="M177" s="14">
        <f t="shared" si="12"/>
        <v>41755.476724537039</v>
      </c>
      <c r="N177" s="10">
        <f t="shared" si="13"/>
        <v>2014</v>
      </c>
      <c r="O177" t="b">
        <v>0</v>
      </c>
      <c r="P177">
        <v>7</v>
      </c>
      <c r="Q177" s="10">
        <f t="shared" si="14"/>
        <v>0</v>
      </c>
      <c r="R177" t="b">
        <v>0</v>
      </c>
      <c r="S177" t="s">
        <v>8269</v>
      </c>
      <c r="T177" s="12" t="s">
        <v>8310</v>
      </c>
      <c r="U177" t="s">
        <v>8311</v>
      </c>
    </row>
    <row r="178" spans="1:21" ht="45" x14ac:dyDescent="0.25">
      <c r="A178">
        <v>2917</v>
      </c>
      <c r="B178" s="3" t="s">
        <v>2917</v>
      </c>
      <c r="C178" s="9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>
        <v>1442381847</v>
      </c>
      <c r="J178" s="14">
        <f t="shared" si="10"/>
        <v>42263.234340277777</v>
      </c>
      <c r="K178" s="10">
        <f t="shared" si="11"/>
        <v>2015</v>
      </c>
      <c r="L178">
        <v>1440826647</v>
      </c>
      <c r="M178" s="14">
        <f t="shared" si="12"/>
        <v>42245.234340277777</v>
      </c>
      <c r="N178" s="10">
        <f t="shared" si="13"/>
        <v>2015</v>
      </c>
      <c r="O178" t="b">
        <v>0</v>
      </c>
      <c r="P178">
        <v>9</v>
      </c>
      <c r="Q178" s="10">
        <f t="shared" si="14"/>
        <v>0</v>
      </c>
      <c r="R178" t="b">
        <v>0</v>
      </c>
      <c r="S178" t="s">
        <v>8269</v>
      </c>
      <c r="T178" s="12" t="s">
        <v>8310</v>
      </c>
      <c r="U178" t="s">
        <v>8311</v>
      </c>
    </row>
    <row r="179" spans="1:21" ht="45" x14ac:dyDescent="0.25">
      <c r="A179">
        <v>2918</v>
      </c>
      <c r="B179" s="3" t="s">
        <v>2918</v>
      </c>
      <c r="C179" s="9" t="s">
        <v>7028</v>
      </c>
      <c r="D179" s="6">
        <v>5000</v>
      </c>
      <c r="E179" s="8">
        <v>1362</v>
      </c>
      <c r="F179" t="s">
        <v>8220</v>
      </c>
      <c r="G179" t="s">
        <v>8223</v>
      </c>
      <c r="H179" t="s">
        <v>8245</v>
      </c>
      <c r="I179">
        <v>1446131207</v>
      </c>
      <c r="J179" s="14">
        <f t="shared" si="10"/>
        <v>42306.629710648151</v>
      </c>
      <c r="K179" s="10">
        <f t="shared" si="11"/>
        <v>2015</v>
      </c>
      <c r="L179">
        <v>1443712007</v>
      </c>
      <c r="M179" s="14">
        <f t="shared" si="12"/>
        <v>42278.629710648151</v>
      </c>
      <c r="N179" s="10">
        <f t="shared" si="13"/>
        <v>2015</v>
      </c>
      <c r="O179" t="b">
        <v>0</v>
      </c>
      <c r="P179">
        <v>20</v>
      </c>
      <c r="Q179" s="10">
        <f t="shared" si="14"/>
        <v>0</v>
      </c>
      <c r="R179" t="b">
        <v>0</v>
      </c>
      <c r="S179" t="s">
        <v>8269</v>
      </c>
      <c r="T179" s="12" t="s">
        <v>8310</v>
      </c>
      <c r="U179" t="s">
        <v>8311</v>
      </c>
    </row>
    <row r="180" spans="1:21" ht="45" x14ac:dyDescent="0.25">
      <c r="A180">
        <v>2919</v>
      </c>
      <c r="B180" s="3" t="s">
        <v>2919</v>
      </c>
      <c r="C180" s="9" t="s">
        <v>7029</v>
      </c>
      <c r="D180" s="6">
        <v>600</v>
      </c>
      <c r="E180" s="8">
        <v>51</v>
      </c>
      <c r="F180" t="s">
        <v>8220</v>
      </c>
      <c r="G180" t="s">
        <v>8223</v>
      </c>
      <c r="H180" t="s">
        <v>8245</v>
      </c>
      <c r="I180">
        <v>1407250329</v>
      </c>
      <c r="J180" s="14">
        <f t="shared" si="10"/>
        <v>41856.61954861111</v>
      </c>
      <c r="K180" s="10">
        <f t="shared" si="11"/>
        <v>2014</v>
      </c>
      <c r="L180">
        <v>1404658329</v>
      </c>
      <c r="M180" s="14">
        <f t="shared" si="12"/>
        <v>41826.61954861111</v>
      </c>
      <c r="N180" s="10">
        <f t="shared" si="13"/>
        <v>2014</v>
      </c>
      <c r="O180" t="b">
        <v>0</v>
      </c>
      <c r="P180">
        <v>6</v>
      </c>
      <c r="Q180" s="10">
        <f t="shared" si="14"/>
        <v>0</v>
      </c>
      <c r="R180" t="b">
        <v>0</v>
      </c>
      <c r="S180" t="s">
        <v>8269</v>
      </c>
      <c r="T180" s="12" t="s">
        <v>8310</v>
      </c>
      <c r="U180" t="s">
        <v>8311</v>
      </c>
    </row>
    <row r="181" spans="1:21" ht="60" x14ac:dyDescent="0.25">
      <c r="A181">
        <v>2920</v>
      </c>
      <c r="B181" s="3" t="s">
        <v>2920</v>
      </c>
      <c r="C181" s="9" t="s">
        <v>7030</v>
      </c>
      <c r="D181" s="6">
        <v>2500</v>
      </c>
      <c r="E181" s="8">
        <v>671</v>
      </c>
      <c r="F181" t="s">
        <v>8220</v>
      </c>
      <c r="G181" t="s">
        <v>8228</v>
      </c>
      <c r="H181" t="s">
        <v>8250</v>
      </c>
      <c r="I181">
        <v>1427306470</v>
      </c>
      <c r="J181" s="14">
        <f t="shared" si="10"/>
        <v>42088.750810185185</v>
      </c>
      <c r="K181" s="10">
        <f t="shared" si="11"/>
        <v>2015</v>
      </c>
      <c r="L181">
        <v>1424718070</v>
      </c>
      <c r="M181" s="14">
        <f t="shared" si="12"/>
        <v>42058.792476851857</v>
      </c>
      <c r="N181" s="10">
        <f t="shared" si="13"/>
        <v>2015</v>
      </c>
      <c r="O181" t="b">
        <v>0</v>
      </c>
      <c r="P181">
        <v>13</v>
      </c>
      <c r="Q181" s="10">
        <f t="shared" si="14"/>
        <v>0</v>
      </c>
      <c r="R181" t="b">
        <v>0</v>
      </c>
      <c r="S181" t="s">
        <v>8269</v>
      </c>
      <c r="T181" s="12" t="s">
        <v>8310</v>
      </c>
      <c r="U181" t="s">
        <v>8311</v>
      </c>
    </row>
    <row r="182" spans="1:21" ht="60" x14ac:dyDescent="0.25">
      <c r="A182">
        <v>2961</v>
      </c>
      <c r="B182" s="3" t="s">
        <v>2961</v>
      </c>
      <c r="C182" s="9" t="s">
        <v>7071</v>
      </c>
      <c r="D182" s="6">
        <v>5000</v>
      </c>
      <c r="E182" s="8">
        <v>5481</v>
      </c>
      <c r="F182" t="s">
        <v>8218</v>
      </c>
      <c r="G182" t="s">
        <v>8223</v>
      </c>
      <c r="H182" t="s">
        <v>8245</v>
      </c>
      <c r="I182">
        <v>1427342400</v>
      </c>
      <c r="J182" s="14">
        <f t="shared" si="10"/>
        <v>42089.166666666672</v>
      </c>
      <c r="K182" s="14"/>
      <c r="L182">
        <v>1424927159</v>
      </c>
      <c r="M182" s="14">
        <f t="shared" si="12"/>
        <v>42061.212488425925</v>
      </c>
      <c r="N182" s="10">
        <f t="shared" si="13"/>
        <v>2015</v>
      </c>
      <c r="O182" t="b">
        <v>0</v>
      </c>
      <c r="P182">
        <v>108</v>
      </c>
      <c r="Q182" s="10">
        <f t="shared" si="14"/>
        <v>0</v>
      </c>
      <c r="R182" t="b">
        <v>1</v>
      </c>
      <c r="S182" t="s">
        <v>8269</v>
      </c>
      <c r="T182" s="12" t="s">
        <v>8310</v>
      </c>
      <c r="U182" t="s">
        <v>8311</v>
      </c>
    </row>
    <row r="183" spans="1:21" ht="60" x14ac:dyDescent="0.25">
      <c r="A183">
        <v>2962</v>
      </c>
      <c r="B183" s="3" t="s">
        <v>2962</v>
      </c>
      <c r="C183" s="9" t="s">
        <v>7072</v>
      </c>
      <c r="D183" s="6">
        <v>1000</v>
      </c>
      <c r="E183" s="8">
        <v>1218</v>
      </c>
      <c r="F183" t="s">
        <v>8218</v>
      </c>
      <c r="G183" t="s">
        <v>8223</v>
      </c>
      <c r="H183" t="s">
        <v>8245</v>
      </c>
      <c r="I183">
        <v>1425193140</v>
      </c>
      <c r="J183" s="14">
        <f t="shared" si="10"/>
        <v>42064.290972222225</v>
      </c>
      <c r="K183" s="14"/>
      <c r="L183">
        <v>1422769906</v>
      </c>
      <c r="M183" s="14">
        <f t="shared" si="12"/>
        <v>42036.24428240741</v>
      </c>
      <c r="N183" s="10">
        <f t="shared" si="13"/>
        <v>2015</v>
      </c>
      <c r="O183" t="b">
        <v>0</v>
      </c>
      <c r="P183">
        <v>20</v>
      </c>
      <c r="Q183" s="10">
        <f t="shared" si="14"/>
        <v>0</v>
      </c>
      <c r="R183" t="b">
        <v>1</v>
      </c>
      <c r="S183" t="s">
        <v>8269</v>
      </c>
      <c r="T183" s="12" t="s">
        <v>8310</v>
      </c>
      <c r="U183" t="s">
        <v>8311</v>
      </c>
    </row>
    <row r="184" spans="1:21" ht="60" x14ac:dyDescent="0.25">
      <c r="A184">
        <v>2963</v>
      </c>
      <c r="B184" s="3" t="s">
        <v>2963</v>
      </c>
      <c r="C184" s="9" t="s">
        <v>7073</v>
      </c>
      <c r="D184" s="6">
        <v>10000</v>
      </c>
      <c r="E184" s="8">
        <v>10685</v>
      </c>
      <c r="F184" t="s">
        <v>8218</v>
      </c>
      <c r="G184" t="s">
        <v>8223</v>
      </c>
      <c r="H184" t="s">
        <v>8245</v>
      </c>
      <c r="I184">
        <v>1435835824</v>
      </c>
      <c r="J184" s="14">
        <f t="shared" si="10"/>
        <v>42187.470185185186</v>
      </c>
      <c r="K184" s="14"/>
      <c r="L184">
        <v>1433243824</v>
      </c>
      <c r="M184" s="14">
        <f t="shared" si="12"/>
        <v>42157.470185185186</v>
      </c>
      <c r="N184" s="10">
        <f t="shared" si="13"/>
        <v>2015</v>
      </c>
      <c r="O184" t="b">
        <v>0</v>
      </c>
      <c r="P184">
        <v>98</v>
      </c>
      <c r="Q184" s="10">
        <f t="shared" si="14"/>
        <v>0</v>
      </c>
      <c r="R184" t="b">
        <v>1</v>
      </c>
      <c r="S184" t="s">
        <v>8269</v>
      </c>
      <c r="T184" s="12" t="s">
        <v>8310</v>
      </c>
      <c r="U184" t="s">
        <v>8311</v>
      </c>
    </row>
    <row r="185" spans="1:21" ht="60" x14ac:dyDescent="0.25">
      <c r="A185">
        <v>2964</v>
      </c>
      <c r="B185" s="3" t="s">
        <v>2964</v>
      </c>
      <c r="C185" s="9" t="s">
        <v>7074</v>
      </c>
      <c r="D185" s="6">
        <v>5000</v>
      </c>
      <c r="E185" s="8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 s="14">
        <f t="shared" si="10"/>
        <v>41857.897222222222</v>
      </c>
      <c r="K185" s="14"/>
      <c r="L185">
        <v>1404769819</v>
      </c>
      <c r="M185" s="14">
        <f t="shared" si="12"/>
        <v>41827.909942129627</v>
      </c>
      <c r="N185" s="10">
        <f t="shared" si="13"/>
        <v>2014</v>
      </c>
      <c r="O185" t="b">
        <v>0</v>
      </c>
      <c r="P185">
        <v>196</v>
      </c>
      <c r="Q185" s="10">
        <f t="shared" si="14"/>
        <v>0</v>
      </c>
      <c r="R185" t="b">
        <v>1</v>
      </c>
      <c r="S185" t="s">
        <v>8269</v>
      </c>
      <c r="T185" s="12" t="s">
        <v>8310</v>
      </c>
      <c r="U185" t="s">
        <v>8311</v>
      </c>
    </row>
    <row r="186" spans="1:21" ht="60" x14ac:dyDescent="0.25">
      <c r="A186">
        <v>2965</v>
      </c>
      <c r="B186" s="3" t="s">
        <v>2965</v>
      </c>
      <c r="C186" s="9" t="s">
        <v>7075</v>
      </c>
      <c r="D186" s="6">
        <v>1500</v>
      </c>
      <c r="E186" s="8">
        <v>1635</v>
      </c>
      <c r="F186" t="s">
        <v>8218</v>
      </c>
      <c r="G186" t="s">
        <v>8223</v>
      </c>
      <c r="H186" t="s">
        <v>8245</v>
      </c>
      <c r="I186">
        <v>1436290233</v>
      </c>
      <c r="J186" s="14">
        <f t="shared" si="10"/>
        <v>42192.729548611111</v>
      </c>
      <c r="K186" s="14"/>
      <c r="L186">
        <v>1433698233</v>
      </c>
      <c r="M186" s="14">
        <f t="shared" si="12"/>
        <v>42162.729548611111</v>
      </c>
      <c r="N186" s="10">
        <f t="shared" si="13"/>
        <v>2015</v>
      </c>
      <c r="O186" t="b">
        <v>0</v>
      </c>
      <c r="P186">
        <v>39</v>
      </c>
      <c r="Q186" s="10">
        <f t="shared" si="14"/>
        <v>0</v>
      </c>
      <c r="R186" t="b">
        <v>1</v>
      </c>
      <c r="S186" t="s">
        <v>8269</v>
      </c>
      <c r="T186" s="12" t="s">
        <v>8310</v>
      </c>
      <c r="U186" t="s">
        <v>8311</v>
      </c>
    </row>
    <row r="187" spans="1:21" ht="60" x14ac:dyDescent="0.25">
      <c r="A187">
        <v>2966</v>
      </c>
      <c r="B187" s="3" t="s">
        <v>2966</v>
      </c>
      <c r="C187" s="9" t="s">
        <v>7076</v>
      </c>
      <c r="D187" s="6">
        <v>10000</v>
      </c>
      <c r="E187" s="8">
        <v>11363</v>
      </c>
      <c r="F187" t="s">
        <v>8218</v>
      </c>
      <c r="G187" t="s">
        <v>8223</v>
      </c>
      <c r="H187" t="s">
        <v>8245</v>
      </c>
      <c r="I187">
        <v>1442425412</v>
      </c>
      <c r="J187" s="14">
        <f t="shared" si="10"/>
        <v>42263.738564814819</v>
      </c>
      <c r="K187" s="14"/>
      <c r="L187">
        <v>1439833412</v>
      </c>
      <c r="M187" s="14">
        <f t="shared" si="12"/>
        <v>42233.738564814819</v>
      </c>
      <c r="N187" s="10">
        <f t="shared" si="13"/>
        <v>2015</v>
      </c>
      <c r="O187" t="b">
        <v>0</v>
      </c>
      <c r="P187">
        <v>128</v>
      </c>
      <c r="Q187" s="10">
        <f t="shared" si="14"/>
        <v>0</v>
      </c>
      <c r="R187" t="b">
        <v>1</v>
      </c>
      <c r="S187" t="s">
        <v>8269</v>
      </c>
      <c r="T187" s="12" t="s">
        <v>8310</v>
      </c>
      <c r="U187" t="s">
        <v>8311</v>
      </c>
    </row>
    <row r="188" spans="1:21" ht="45" x14ac:dyDescent="0.25">
      <c r="A188">
        <v>2967</v>
      </c>
      <c r="B188" s="3" t="s">
        <v>2967</v>
      </c>
      <c r="C188" s="9" t="s">
        <v>7077</v>
      </c>
      <c r="D188" s="6">
        <v>5000</v>
      </c>
      <c r="E188" s="8">
        <v>5696</v>
      </c>
      <c r="F188" t="s">
        <v>8218</v>
      </c>
      <c r="G188" t="s">
        <v>8223</v>
      </c>
      <c r="H188" t="s">
        <v>8245</v>
      </c>
      <c r="I188">
        <v>1425872692</v>
      </c>
      <c r="J188" s="14">
        <f t="shared" si="10"/>
        <v>42072.156157407408</v>
      </c>
      <c r="K188" s="14"/>
      <c r="L188">
        <v>1423284292</v>
      </c>
      <c r="M188" s="14">
        <f t="shared" si="12"/>
        <v>42042.197824074072</v>
      </c>
      <c r="N188" s="10">
        <f t="shared" si="13"/>
        <v>2015</v>
      </c>
      <c r="O188" t="b">
        <v>0</v>
      </c>
      <c r="P188">
        <v>71</v>
      </c>
      <c r="Q188" s="10">
        <f t="shared" si="14"/>
        <v>0</v>
      </c>
      <c r="R188" t="b">
        <v>1</v>
      </c>
      <c r="S188" t="s">
        <v>8269</v>
      </c>
      <c r="T188" s="12" t="s">
        <v>8310</v>
      </c>
      <c r="U188" t="s">
        <v>8311</v>
      </c>
    </row>
    <row r="189" spans="1:21" ht="30" x14ac:dyDescent="0.25">
      <c r="A189">
        <v>2968</v>
      </c>
      <c r="B189" s="3" t="s">
        <v>2968</v>
      </c>
      <c r="C189" s="9" t="s">
        <v>7078</v>
      </c>
      <c r="D189" s="6">
        <v>3500</v>
      </c>
      <c r="E189" s="8">
        <v>3710</v>
      </c>
      <c r="F189" t="s">
        <v>8218</v>
      </c>
      <c r="G189" t="s">
        <v>8223</v>
      </c>
      <c r="H189" t="s">
        <v>8245</v>
      </c>
      <c r="I189">
        <v>1471406340</v>
      </c>
      <c r="J189" s="14">
        <f t="shared" si="10"/>
        <v>42599.165972222225</v>
      </c>
      <c r="K189" s="14"/>
      <c r="L189">
        <v>1470227660</v>
      </c>
      <c r="M189" s="14">
        <f t="shared" si="12"/>
        <v>42585.523842592593</v>
      </c>
      <c r="N189" s="10">
        <f t="shared" si="13"/>
        <v>2016</v>
      </c>
      <c r="O189" t="b">
        <v>0</v>
      </c>
      <c r="P189">
        <v>47</v>
      </c>
      <c r="Q189" s="10">
        <f t="shared" si="14"/>
        <v>0</v>
      </c>
      <c r="R189" t="b">
        <v>1</v>
      </c>
      <c r="S189" t="s">
        <v>8269</v>
      </c>
      <c r="T189" s="12" t="s">
        <v>8310</v>
      </c>
      <c r="U189" t="s">
        <v>8311</v>
      </c>
    </row>
    <row r="190" spans="1:21" ht="60" x14ac:dyDescent="0.25">
      <c r="A190">
        <v>2969</v>
      </c>
      <c r="B190" s="3" t="s">
        <v>2969</v>
      </c>
      <c r="C190" s="9" t="s">
        <v>7079</v>
      </c>
      <c r="D190" s="6">
        <v>1000</v>
      </c>
      <c r="E190" s="8">
        <v>1625</v>
      </c>
      <c r="F190" t="s">
        <v>8218</v>
      </c>
      <c r="G190" t="s">
        <v>8228</v>
      </c>
      <c r="H190" t="s">
        <v>8250</v>
      </c>
      <c r="I190">
        <v>1430693460</v>
      </c>
      <c r="J190" s="14">
        <f t="shared" si="10"/>
        <v>42127.952083333337</v>
      </c>
      <c r="K190" s="14"/>
      <c r="L190">
        <v>1428087153</v>
      </c>
      <c r="M190" s="14">
        <f t="shared" si="12"/>
        <v>42097.786493055552</v>
      </c>
      <c r="N190" s="10">
        <f t="shared" si="13"/>
        <v>2015</v>
      </c>
      <c r="O190" t="b">
        <v>0</v>
      </c>
      <c r="P190">
        <v>17</v>
      </c>
      <c r="Q190" s="10">
        <f t="shared" si="14"/>
        <v>0</v>
      </c>
      <c r="R190" t="b">
        <v>1</v>
      </c>
      <c r="S190" t="s">
        <v>8269</v>
      </c>
      <c r="T190" s="12" t="s">
        <v>8310</v>
      </c>
      <c r="U190" t="s">
        <v>8311</v>
      </c>
    </row>
    <row r="191" spans="1:21" ht="45" x14ac:dyDescent="0.25">
      <c r="A191">
        <v>2970</v>
      </c>
      <c r="B191" s="3" t="s">
        <v>2970</v>
      </c>
      <c r="C191" s="9" t="s">
        <v>7080</v>
      </c>
      <c r="D191" s="6">
        <v>6000</v>
      </c>
      <c r="E191" s="8">
        <v>6360</v>
      </c>
      <c r="F191" t="s">
        <v>8218</v>
      </c>
      <c r="G191" t="s">
        <v>8223</v>
      </c>
      <c r="H191" t="s">
        <v>8245</v>
      </c>
      <c r="I191">
        <v>1405699451</v>
      </c>
      <c r="J191" s="14">
        <f t="shared" si="10"/>
        <v>41838.669571759259</v>
      </c>
      <c r="K191" s="14"/>
      <c r="L191">
        <v>1403107451</v>
      </c>
      <c r="M191" s="14">
        <f t="shared" si="12"/>
        <v>41808.669571759259</v>
      </c>
      <c r="N191" s="10">
        <f t="shared" si="13"/>
        <v>2014</v>
      </c>
      <c r="O191" t="b">
        <v>0</v>
      </c>
      <c r="P191">
        <v>91</v>
      </c>
      <c r="Q191" s="10">
        <f t="shared" si="14"/>
        <v>0</v>
      </c>
      <c r="R191" t="b">
        <v>1</v>
      </c>
      <c r="S191" t="s">
        <v>8269</v>
      </c>
      <c r="T191" s="12" t="s">
        <v>8310</v>
      </c>
      <c r="U191" t="s">
        <v>8311</v>
      </c>
    </row>
    <row r="192" spans="1:21" ht="60" x14ac:dyDescent="0.25">
      <c r="A192">
        <v>2971</v>
      </c>
      <c r="B192" s="3" t="s">
        <v>2971</v>
      </c>
      <c r="C192" s="9" t="s">
        <v>7081</v>
      </c>
      <c r="D192" s="6">
        <v>3200</v>
      </c>
      <c r="E192" s="8">
        <v>3205</v>
      </c>
      <c r="F192" t="s">
        <v>8218</v>
      </c>
      <c r="G192" t="s">
        <v>8223</v>
      </c>
      <c r="H192" t="s">
        <v>8245</v>
      </c>
      <c r="I192">
        <v>1409500078</v>
      </c>
      <c r="J192" s="14">
        <f t="shared" si="10"/>
        <v>41882.658310185187</v>
      </c>
      <c r="K192" s="14"/>
      <c r="L192">
        <v>1406908078</v>
      </c>
      <c r="M192" s="14">
        <f t="shared" si="12"/>
        <v>41852.658310185187</v>
      </c>
      <c r="N192" s="10">
        <f t="shared" si="13"/>
        <v>2014</v>
      </c>
      <c r="O192" t="b">
        <v>0</v>
      </c>
      <c r="P192">
        <v>43</v>
      </c>
      <c r="Q192" s="10">
        <f t="shared" si="14"/>
        <v>0</v>
      </c>
      <c r="R192" t="b">
        <v>1</v>
      </c>
      <c r="S192" t="s">
        <v>8269</v>
      </c>
      <c r="T192" s="12" t="s">
        <v>8310</v>
      </c>
      <c r="U192" t="s">
        <v>8311</v>
      </c>
    </row>
    <row r="193" spans="1:21" ht="30" x14ac:dyDescent="0.25">
      <c r="A193">
        <v>2972</v>
      </c>
      <c r="B193" s="3" t="s">
        <v>2972</v>
      </c>
      <c r="C193" s="9" t="s">
        <v>7082</v>
      </c>
      <c r="D193" s="6">
        <v>2000</v>
      </c>
      <c r="E193" s="8">
        <v>2107</v>
      </c>
      <c r="F193" t="s">
        <v>8218</v>
      </c>
      <c r="G193" t="s">
        <v>8223</v>
      </c>
      <c r="H193" t="s">
        <v>8245</v>
      </c>
      <c r="I193">
        <v>1480899600</v>
      </c>
      <c r="J193" s="14">
        <f t="shared" si="10"/>
        <v>42709.041666666672</v>
      </c>
      <c r="K193" s="14"/>
      <c r="L193">
        <v>1479609520</v>
      </c>
      <c r="M193" s="14">
        <f t="shared" si="12"/>
        <v>42694.110185185185</v>
      </c>
      <c r="N193" s="10">
        <f t="shared" si="13"/>
        <v>2016</v>
      </c>
      <c r="O193" t="b">
        <v>0</v>
      </c>
      <c r="P193">
        <v>17</v>
      </c>
      <c r="Q193" s="10">
        <f t="shared" si="14"/>
        <v>0</v>
      </c>
      <c r="R193" t="b">
        <v>1</v>
      </c>
      <c r="S193" t="s">
        <v>8269</v>
      </c>
      <c r="T193" s="12" t="s">
        <v>8310</v>
      </c>
      <c r="U193" t="s">
        <v>8311</v>
      </c>
    </row>
    <row r="194" spans="1:21" ht="60" x14ac:dyDescent="0.25">
      <c r="A194">
        <v>2973</v>
      </c>
      <c r="B194" s="3" t="s">
        <v>2973</v>
      </c>
      <c r="C194" s="9" t="s">
        <v>7083</v>
      </c>
      <c r="D194" s="6">
        <v>5000</v>
      </c>
      <c r="E194" s="8">
        <v>8740</v>
      </c>
      <c r="F194" t="s">
        <v>8218</v>
      </c>
      <c r="G194" t="s">
        <v>8223</v>
      </c>
      <c r="H194" t="s">
        <v>8245</v>
      </c>
      <c r="I194">
        <v>1451620800</v>
      </c>
      <c r="J194" s="14">
        <f t="shared" ref="J194:J257" si="15">(((I194/60)/60/24)+DATE(1970,1,1))</f>
        <v>42370.166666666672</v>
      </c>
      <c r="K194" s="14"/>
      <c r="L194">
        <v>1449171508</v>
      </c>
      <c r="M194" s="14">
        <f t="shared" ref="M194:M257" si="16">(((L194/60)/60/24)+DATE(1970,1,1))</f>
        <v>42341.818379629629</v>
      </c>
      <c r="N194" s="10">
        <f t="shared" ref="N194:N257" si="17">YEAR(M194)</f>
        <v>2015</v>
      </c>
      <c r="O194" t="b">
        <v>0</v>
      </c>
      <c r="P194">
        <v>33</v>
      </c>
      <c r="Q194" s="10">
        <f t="shared" ref="Q194:Q257" si="18">IFERROR(ROUND(D194/O194,2),0)</f>
        <v>0</v>
      </c>
      <c r="R194" t="b">
        <v>1</v>
      </c>
      <c r="S194" t="s">
        <v>8269</v>
      </c>
      <c r="T194" s="12" t="s">
        <v>8310</v>
      </c>
      <c r="U194" t="s">
        <v>8311</v>
      </c>
    </row>
    <row r="195" spans="1:21" ht="60" x14ac:dyDescent="0.25">
      <c r="A195">
        <v>2974</v>
      </c>
      <c r="B195" s="3" t="s">
        <v>2974</v>
      </c>
      <c r="C195" s="9" t="s">
        <v>7084</v>
      </c>
      <c r="D195" s="6">
        <v>5000</v>
      </c>
      <c r="E195" s="8">
        <v>5100</v>
      </c>
      <c r="F195" t="s">
        <v>8218</v>
      </c>
      <c r="G195" t="s">
        <v>8223</v>
      </c>
      <c r="H195" t="s">
        <v>8245</v>
      </c>
      <c r="I195">
        <v>1411695300</v>
      </c>
      <c r="J195" s="14">
        <f t="shared" si="15"/>
        <v>41908.065972222219</v>
      </c>
      <c r="K195" s="14"/>
      <c r="L195">
        <v>1409275671</v>
      </c>
      <c r="M195" s="14">
        <f t="shared" si="16"/>
        <v>41880.061006944445</v>
      </c>
      <c r="N195" s="10">
        <f t="shared" si="17"/>
        <v>2014</v>
      </c>
      <c r="O195" t="b">
        <v>0</v>
      </c>
      <c r="P195">
        <v>87</v>
      </c>
      <c r="Q195" s="10">
        <f t="shared" si="18"/>
        <v>0</v>
      </c>
      <c r="R195" t="b">
        <v>1</v>
      </c>
      <c r="S195" t="s">
        <v>8269</v>
      </c>
      <c r="T195" s="12" t="s">
        <v>8310</v>
      </c>
      <c r="U195" t="s">
        <v>8311</v>
      </c>
    </row>
    <row r="196" spans="1:21" ht="60" x14ac:dyDescent="0.25">
      <c r="A196">
        <v>2975</v>
      </c>
      <c r="B196" s="3" t="s">
        <v>2975</v>
      </c>
      <c r="C196" s="9" t="s">
        <v>7085</v>
      </c>
      <c r="D196" s="6">
        <v>8000</v>
      </c>
      <c r="E196" s="8">
        <v>8010</v>
      </c>
      <c r="F196" t="s">
        <v>8218</v>
      </c>
      <c r="G196" t="s">
        <v>8223</v>
      </c>
      <c r="H196" t="s">
        <v>8245</v>
      </c>
      <c r="I196">
        <v>1417057200</v>
      </c>
      <c r="J196" s="14">
        <f t="shared" si="15"/>
        <v>41970.125</v>
      </c>
      <c r="K196" s="14"/>
      <c r="L196">
        <v>1414599886</v>
      </c>
      <c r="M196" s="14">
        <f t="shared" si="16"/>
        <v>41941.683865740742</v>
      </c>
      <c r="N196" s="10">
        <f t="shared" si="17"/>
        <v>2014</v>
      </c>
      <c r="O196" t="b">
        <v>0</v>
      </c>
      <c r="P196">
        <v>113</v>
      </c>
      <c r="Q196" s="10">
        <f t="shared" si="18"/>
        <v>0</v>
      </c>
      <c r="R196" t="b">
        <v>1</v>
      </c>
      <c r="S196" t="s">
        <v>8269</v>
      </c>
      <c r="T196" s="12" t="s">
        <v>8310</v>
      </c>
      <c r="U196" t="s">
        <v>8311</v>
      </c>
    </row>
    <row r="197" spans="1:21" ht="45" x14ac:dyDescent="0.25">
      <c r="A197">
        <v>2976</v>
      </c>
      <c r="B197" s="3" t="s">
        <v>2976</v>
      </c>
      <c r="C197" s="9" t="s">
        <v>7086</v>
      </c>
      <c r="D197" s="6">
        <v>70</v>
      </c>
      <c r="E197" s="8">
        <v>120</v>
      </c>
      <c r="F197" t="s">
        <v>8218</v>
      </c>
      <c r="G197" t="s">
        <v>8224</v>
      </c>
      <c r="H197" t="s">
        <v>8246</v>
      </c>
      <c r="I197">
        <v>1457870400</v>
      </c>
      <c r="J197" s="14">
        <f t="shared" si="15"/>
        <v>42442.5</v>
      </c>
      <c r="K197" s="14"/>
      <c r="L197">
        <v>1456421530</v>
      </c>
      <c r="M197" s="14">
        <f t="shared" si="16"/>
        <v>42425.730671296296</v>
      </c>
      <c r="N197" s="10">
        <f t="shared" si="17"/>
        <v>2016</v>
      </c>
      <c r="O197" t="b">
        <v>0</v>
      </c>
      <c r="P197">
        <v>14</v>
      </c>
      <c r="Q197" s="10">
        <f t="shared" si="18"/>
        <v>0</v>
      </c>
      <c r="R197" t="b">
        <v>1</v>
      </c>
      <c r="S197" t="s">
        <v>8269</v>
      </c>
      <c r="T197" s="12" t="s">
        <v>8310</v>
      </c>
      <c r="U197" t="s">
        <v>8311</v>
      </c>
    </row>
    <row r="198" spans="1:21" ht="60" x14ac:dyDescent="0.25">
      <c r="A198">
        <v>2977</v>
      </c>
      <c r="B198" s="3" t="s">
        <v>2977</v>
      </c>
      <c r="C198" s="9" t="s">
        <v>7087</v>
      </c>
      <c r="D198" s="6">
        <v>3000</v>
      </c>
      <c r="E198" s="8">
        <v>3407</v>
      </c>
      <c r="F198" t="s">
        <v>8218</v>
      </c>
      <c r="G198" t="s">
        <v>8223</v>
      </c>
      <c r="H198" t="s">
        <v>8245</v>
      </c>
      <c r="I198">
        <v>1427076840</v>
      </c>
      <c r="J198" s="14">
        <f t="shared" si="15"/>
        <v>42086.093055555553</v>
      </c>
      <c r="K198" s="14"/>
      <c r="L198">
        <v>1421960934</v>
      </c>
      <c r="M198" s="14">
        <f t="shared" si="16"/>
        <v>42026.88118055556</v>
      </c>
      <c r="N198" s="10">
        <f t="shared" si="17"/>
        <v>2015</v>
      </c>
      <c r="O198" t="b">
        <v>0</v>
      </c>
      <c r="P198">
        <v>30</v>
      </c>
      <c r="Q198" s="10">
        <f t="shared" si="18"/>
        <v>0</v>
      </c>
      <c r="R198" t="b">
        <v>1</v>
      </c>
      <c r="S198" t="s">
        <v>8269</v>
      </c>
      <c r="T198" s="12" t="s">
        <v>8310</v>
      </c>
      <c r="U198" t="s">
        <v>8311</v>
      </c>
    </row>
    <row r="199" spans="1:21" ht="60" x14ac:dyDescent="0.25">
      <c r="A199">
        <v>2978</v>
      </c>
      <c r="B199" s="3" t="s">
        <v>2978</v>
      </c>
      <c r="C199" s="9" t="s">
        <v>7088</v>
      </c>
      <c r="D199" s="6">
        <v>750</v>
      </c>
      <c r="E199" s="8">
        <v>971</v>
      </c>
      <c r="F199" t="s">
        <v>8218</v>
      </c>
      <c r="G199" t="s">
        <v>8223</v>
      </c>
      <c r="H199" t="s">
        <v>8245</v>
      </c>
      <c r="I199">
        <v>1413784740</v>
      </c>
      <c r="J199" s="14">
        <f t="shared" si="15"/>
        <v>41932.249305555553</v>
      </c>
      <c r="K199" s="14"/>
      <c r="L199">
        <v>1412954547</v>
      </c>
      <c r="M199" s="14">
        <f t="shared" si="16"/>
        <v>41922.640590277777</v>
      </c>
      <c r="N199" s="10">
        <f t="shared" si="17"/>
        <v>2014</v>
      </c>
      <c r="O199" t="b">
        <v>0</v>
      </c>
      <c r="P199">
        <v>16</v>
      </c>
      <c r="Q199" s="10">
        <f t="shared" si="18"/>
        <v>0</v>
      </c>
      <c r="R199" t="b">
        <v>1</v>
      </c>
      <c r="S199" t="s">
        <v>8269</v>
      </c>
      <c r="T199" s="12" t="s">
        <v>8310</v>
      </c>
      <c r="U199" t="s">
        <v>8311</v>
      </c>
    </row>
    <row r="200" spans="1:21" ht="60" x14ac:dyDescent="0.25">
      <c r="A200">
        <v>2979</v>
      </c>
      <c r="B200" s="3" t="s">
        <v>2979</v>
      </c>
      <c r="C200" s="9" t="s">
        <v>7089</v>
      </c>
      <c r="D200" s="6">
        <v>5000</v>
      </c>
      <c r="E200" s="8">
        <v>5070</v>
      </c>
      <c r="F200" t="s">
        <v>8218</v>
      </c>
      <c r="G200" t="s">
        <v>8223</v>
      </c>
      <c r="H200" t="s">
        <v>8245</v>
      </c>
      <c r="I200">
        <v>1420524000</v>
      </c>
      <c r="J200" s="14">
        <f t="shared" si="15"/>
        <v>42010.25</v>
      </c>
      <c r="K200" s="14"/>
      <c r="L200">
        <v>1419104823</v>
      </c>
      <c r="M200" s="14">
        <f t="shared" si="16"/>
        <v>41993.824340277773</v>
      </c>
      <c r="N200" s="10">
        <f t="shared" si="17"/>
        <v>2014</v>
      </c>
      <c r="O200" t="b">
        <v>0</v>
      </c>
      <c r="P200">
        <v>46</v>
      </c>
      <c r="Q200" s="10">
        <f t="shared" si="18"/>
        <v>0</v>
      </c>
      <c r="R200" t="b">
        <v>1</v>
      </c>
      <c r="S200" t="s">
        <v>8269</v>
      </c>
      <c r="T200" s="12" t="s">
        <v>8310</v>
      </c>
      <c r="U200" t="s">
        <v>8311</v>
      </c>
    </row>
    <row r="201" spans="1:21" ht="45" x14ac:dyDescent="0.25">
      <c r="A201">
        <v>2980</v>
      </c>
      <c r="B201" s="3" t="s">
        <v>2980</v>
      </c>
      <c r="C201" s="9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 s="14">
        <f t="shared" si="15"/>
        <v>42240.083333333328</v>
      </c>
      <c r="K201" s="14"/>
      <c r="L201">
        <v>1438639130</v>
      </c>
      <c r="M201" s="14">
        <f t="shared" si="16"/>
        <v>42219.915856481486</v>
      </c>
      <c r="N201" s="10">
        <f t="shared" si="17"/>
        <v>2015</v>
      </c>
      <c r="O201" t="b">
        <v>0</v>
      </c>
      <c r="P201">
        <v>24</v>
      </c>
      <c r="Q201" s="10">
        <f t="shared" si="18"/>
        <v>0</v>
      </c>
      <c r="R201" t="b">
        <v>1</v>
      </c>
      <c r="S201" t="s">
        <v>8269</v>
      </c>
      <c r="T201" s="12" t="s">
        <v>8310</v>
      </c>
      <c r="U201" t="s">
        <v>8311</v>
      </c>
    </row>
    <row r="202" spans="1:21" ht="60" x14ac:dyDescent="0.25">
      <c r="A202">
        <v>3128</v>
      </c>
      <c r="B202" s="3" t="s">
        <v>3128</v>
      </c>
      <c r="C202" s="9" t="s">
        <v>7238</v>
      </c>
      <c r="D202" s="6">
        <v>15000</v>
      </c>
      <c r="E202" s="8">
        <v>16291</v>
      </c>
      <c r="F202" t="s">
        <v>8221</v>
      </c>
      <c r="G202" t="s">
        <v>8223</v>
      </c>
      <c r="H202" t="s">
        <v>8245</v>
      </c>
      <c r="I202">
        <v>1489690141</v>
      </c>
      <c r="J202" s="14">
        <f t="shared" si="15"/>
        <v>42810.784039351856</v>
      </c>
      <c r="K202" s="14"/>
      <c r="L202">
        <v>1487101741</v>
      </c>
      <c r="M202" s="14">
        <f t="shared" si="16"/>
        <v>42780.825706018513</v>
      </c>
      <c r="N202" s="10">
        <f t="shared" si="17"/>
        <v>2017</v>
      </c>
      <c r="O202" t="b">
        <v>0</v>
      </c>
      <c r="P202">
        <v>117</v>
      </c>
      <c r="Q202" s="10">
        <f t="shared" si="18"/>
        <v>0</v>
      </c>
      <c r="R202" t="b">
        <v>0</v>
      </c>
      <c r="S202" t="s">
        <v>8269</v>
      </c>
      <c r="T202" s="12" t="s">
        <v>8310</v>
      </c>
      <c r="U202" t="s">
        <v>8311</v>
      </c>
    </row>
    <row r="203" spans="1:21" ht="60" x14ac:dyDescent="0.25">
      <c r="A203">
        <v>3129</v>
      </c>
      <c r="B203" s="3" t="s">
        <v>3129</v>
      </c>
      <c r="C203" s="9" t="s">
        <v>7239</v>
      </c>
      <c r="D203" s="6">
        <v>1250</v>
      </c>
      <c r="E203" s="8">
        <v>10</v>
      </c>
      <c r="F203" t="s">
        <v>8221</v>
      </c>
      <c r="G203" t="s">
        <v>8223</v>
      </c>
      <c r="H203" t="s">
        <v>8245</v>
      </c>
      <c r="I203">
        <v>1492542819</v>
      </c>
      <c r="J203" s="14">
        <f t="shared" si="15"/>
        <v>42843.801145833335</v>
      </c>
      <c r="K203" s="14"/>
      <c r="L203">
        <v>1489090419</v>
      </c>
      <c r="M203" s="14">
        <f t="shared" si="16"/>
        <v>42803.842812499999</v>
      </c>
      <c r="N203" s="10">
        <f t="shared" si="17"/>
        <v>2017</v>
      </c>
      <c r="O203" t="b">
        <v>0</v>
      </c>
      <c r="P203">
        <v>1</v>
      </c>
      <c r="Q203" s="10">
        <f t="shared" si="18"/>
        <v>0</v>
      </c>
      <c r="R203" t="b">
        <v>0</v>
      </c>
      <c r="S203" t="s">
        <v>8269</v>
      </c>
      <c r="T203" s="12" t="s">
        <v>8310</v>
      </c>
      <c r="U203" t="s">
        <v>8311</v>
      </c>
    </row>
    <row r="204" spans="1:21" ht="45" x14ac:dyDescent="0.25">
      <c r="A204">
        <v>3130</v>
      </c>
      <c r="B204" s="3" t="s">
        <v>3130</v>
      </c>
      <c r="C204" s="9" t="s">
        <v>7240</v>
      </c>
      <c r="D204" s="6">
        <v>10000</v>
      </c>
      <c r="E204" s="8">
        <v>375</v>
      </c>
      <c r="F204" t="s">
        <v>8221</v>
      </c>
      <c r="G204" t="s">
        <v>8223</v>
      </c>
      <c r="H204" t="s">
        <v>8245</v>
      </c>
      <c r="I204">
        <v>1492145940</v>
      </c>
      <c r="J204" s="14">
        <f t="shared" si="15"/>
        <v>42839.207638888889</v>
      </c>
      <c r="K204" s="14"/>
      <c r="L204">
        <v>1489504916</v>
      </c>
      <c r="M204" s="14">
        <f t="shared" si="16"/>
        <v>42808.640231481477</v>
      </c>
      <c r="N204" s="10">
        <f t="shared" si="17"/>
        <v>2017</v>
      </c>
      <c r="O204" t="b">
        <v>0</v>
      </c>
      <c r="P204">
        <v>4</v>
      </c>
      <c r="Q204" s="10">
        <f t="shared" si="18"/>
        <v>0</v>
      </c>
      <c r="R204" t="b">
        <v>0</v>
      </c>
      <c r="S204" t="s">
        <v>8269</v>
      </c>
      <c r="T204" s="12" t="s">
        <v>8310</v>
      </c>
      <c r="U204" t="s">
        <v>8311</v>
      </c>
    </row>
    <row r="205" spans="1:21" ht="30" x14ac:dyDescent="0.25">
      <c r="A205">
        <v>3131</v>
      </c>
      <c r="B205" s="3" t="s">
        <v>3131</v>
      </c>
      <c r="C205" s="9" t="s">
        <v>7241</v>
      </c>
      <c r="D205" s="6">
        <v>4100</v>
      </c>
      <c r="E205" s="8">
        <v>645</v>
      </c>
      <c r="F205" t="s">
        <v>8221</v>
      </c>
      <c r="G205" t="s">
        <v>8223</v>
      </c>
      <c r="H205" t="s">
        <v>8245</v>
      </c>
      <c r="I205">
        <v>1491656045</v>
      </c>
      <c r="J205" s="14">
        <f t="shared" si="15"/>
        <v>42833.537557870368</v>
      </c>
      <c r="K205" s="14"/>
      <c r="L205">
        <v>1489067645</v>
      </c>
      <c r="M205" s="14">
        <f t="shared" si="16"/>
        <v>42803.579224537039</v>
      </c>
      <c r="N205" s="10">
        <f t="shared" si="17"/>
        <v>2017</v>
      </c>
      <c r="O205" t="b">
        <v>0</v>
      </c>
      <c r="P205">
        <v>12</v>
      </c>
      <c r="Q205" s="10">
        <f t="shared" si="18"/>
        <v>0</v>
      </c>
      <c r="R205" t="b">
        <v>0</v>
      </c>
      <c r="S205" t="s">
        <v>8269</v>
      </c>
      <c r="T205" s="12" t="s">
        <v>8310</v>
      </c>
      <c r="U205" t="s">
        <v>8311</v>
      </c>
    </row>
    <row r="206" spans="1:21" ht="30" x14ac:dyDescent="0.25">
      <c r="A206">
        <v>3132</v>
      </c>
      <c r="B206" s="3" t="s">
        <v>3132</v>
      </c>
      <c r="C206" s="9" t="s">
        <v>7242</v>
      </c>
      <c r="D206" s="6">
        <v>30000</v>
      </c>
      <c r="E206" s="8">
        <v>10</v>
      </c>
      <c r="F206" t="s">
        <v>8221</v>
      </c>
      <c r="G206" t="s">
        <v>8223</v>
      </c>
      <c r="H206" t="s">
        <v>8245</v>
      </c>
      <c r="I206">
        <v>1492759460</v>
      </c>
      <c r="J206" s="14">
        <f t="shared" si="15"/>
        <v>42846.308564814812</v>
      </c>
      <c r="K206" s="14"/>
      <c r="L206">
        <v>1487579060</v>
      </c>
      <c r="M206" s="14">
        <f t="shared" si="16"/>
        <v>42786.350231481483</v>
      </c>
      <c r="N206" s="10">
        <f t="shared" si="17"/>
        <v>2017</v>
      </c>
      <c r="O206" t="b">
        <v>0</v>
      </c>
      <c r="P206">
        <v>1</v>
      </c>
      <c r="Q206" s="10">
        <f t="shared" si="18"/>
        <v>0</v>
      </c>
      <c r="R206" t="b">
        <v>0</v>
      </c>
      <c r="S206" t="s">
        <v>8269</v>
      </c>
      <c r="T206" s="12" t="s">
        <v>8310</v>
      </c>
      <c r="U206" t="s">
        <v>8311</v>
      </c>
    </row>
    <row r="207" spans="1:21" ht="60" x14ac:dyDescent="0.25">
      <c r="A207">
        <v>3133</v>
      </c>
      <c r="B207" s="3" t="s">
        <v>3133</v>
      </c>
      <c r="C207" s="9" t="s">
        <v>7243</v>
      </c>
      <c r="D207" s="6">
        <v>500</v>
      </c>
      <c r="E207" s="8">
        <v>540</v>
      </c>
      <c r="F207" t="s">
        <v>8221</v>
      </c>
      <c r="G207" t="s">
        <v>8224</v>
      </c>
      <c r="H207" t="s">
        <v>8246</v>
      </c>
      <c r="I207">
        <v>1490358834</v>
      </c>
      <c r="J207" s="14">
        <f t="shared" si="15"/>
        <v>42818.523541666669</v>
      </c>
      <c r="K207" s="14"/>
      <c r="L207">
        <v>1487770434</v>
      </c>
      <c r="M207" s="14">
        <f t="shared" si="16"/>
        <v>42788.565208333333</v>
      </c>
      <c r="N207" s="10">
        <f t="shared" si="17"/>
        <v>2017</v>
      </c>
      <c r="O207" t="b">
        <v>0</v>
      </c>
      <c r="P207">
        <v>16</v>
      </c>
      <c r="Q207" s="10">
        <f t="shared" si="18"/>
        <v>0</v>
      </c>
      <c r="R207" t="b">
        <v>0</v>
      </c>
      <c r="S207" t="s">
        <v>8269</v>
      </c>
      <c r="T207" s="12" t="s">
        <v>8310</v>
      </c>
      <c r="U207" t="s">
        <v>8311</v>
      </c>
    </row>
    <row r="208" spans="1:21" ht="60" x14ac:dyDescent="0.25">
      <c r="A208">
        <v>3134</v>
      </c>
      <c r="B208" s="3" t="s">
        <v>3134</v>
      </c>
      <c r="C208" s="9" t="s">
        <v>7244</v>
      </c>
      <c r="D208" s="6">
        <v>1000</v>
      </c>
      <c r="E208" s="8">
        <v>225</v>
      </c>
      <c r="F208" t="s">
        <v>8221</v>
      </c>
      <c r="G208" t="s">
        <v>8224</v>
      </c>
      <c r="H208" t="s">
        <v>8246</v>
      </c>
      <c r="I208">
        <v>1490631419</v>
      </c>
      <c r="J208" s="14">
        <f t="shared" si="15"/>
        <v>42821.678460648152</v>
      </c>
      <c r="K208" s="14"/>
      <c r="L208">
        <v>1488820619</v>
      </c>
      <c r="M208" s="14">
        <f t="shared" si="16"/>
        <v>42800.720127314817</v>
      </c>
      <c r="N208" s="10">
        <f t="shared" si="17"/>
        <v>2017</v>
      </c>
      <c r="O208" t="b">
        <v>0</v>
      </c>
      <c r="P208">
        <v>12</v>
      </c>
      <c r="Q208" s="10">
        <f t="shared" si="18"/>
        <v>0</v>
      </c>
      <c r="R208" t="b">
        <v>0</v>
      </c>
      <c r="S208" t="s">
        <v>8269</v>
      </c>
      <c r="T208" s="12" t="s">
        <v>8310</v>
      </c>
      <c r="U208" t="s">
        <v>8311</v>
      </c>
    </row>
    <row r="209" spans="1:21" ht="60" x14ac:dyDescent="0.25">
      <c r="A209">
        <v>3135</v>
      </c>
      <c r="B209" s="3" t="s">
        <v>3135</v>
      </c>
      <c r="C209" s="9" t="s">
        <v>7245</v>
      </c>
      <c r="D209" s="6">
        <v>777</v>
      </c>
      <c r="E209" s="8">
        <v>162</v>
      </c>
      <c r="F209" t="s">
        <v>8221</v>
      </c>
      <c r="G209" t="s">
        <v>8223</v>
      </c>
      <c r="H209" t="s">
        <v>8245</v>
      </c>
      <c r="I209">
        <v>1491277121</v>
      </c>
      <c r="J209" s="14">
        <f t="shared" si="15"/>
        <v>42829.151863425926</v>
      </c>
      <c r="K209" s="14"/>
      <c r="L209">
        <v>1489376321</v>
      </c>
      <c r="M209" s="14">
        <f t="shared" si="16"/>
        <v>42807.151863425926</v>
      </c>
      <c r="N209" s="10">
        <f t="shared" si="17"/>
        <v>2017</v>
      </c>
      <c r="O209" t="b">
        <v>0</v>
      </c>
      <c r="P209">
        <v>7</v>
      </c>
      <c r="Q209" s="10">
        <f t="shared" si="18"/>
        <v>0</v>
      </c>
      <c r="R209" t="b">
        <v>0</v>
      </c>
      <c r="S209" t="s">
        <v>8269</v>
      </c>
      <c r="T209" s="12" t="s">
        <v>8310</v>
      </c>
      <c r="U209" t="s">
        <v>8311</v>
      </c>
    </row>
    <row r="210" spans="1:21" ht="60" x14ac:dyDescent="0.25">
      <c r="A210">
        <v>3136</v>
      </c>
      <c r="B210" s="3" t="s">
        <v>3136</v>
      </c>
      <c r="C210" s="9" t="s">
        <v>7246</v>
      </c>
      <c r="D210" s="6">
        <v>500</v>
      </c>
      <c r="E210" s="8">
        <v>639</v>
      </c>
      <c r="F210" t="s">
        <v>8221</v>
      </c>
      <c r="G210" t="s">
        <v>8224</v>
      </c>
      <c r="H210" t="s">
        <v>8246</v>
      </c>
      <c r="I210">
        <v>1491001140</v>
      </c>
      <c r="J210" s="14">
        <f t="shared" si="15"/>
        <v>42825.957638888889</v>
      </c>
      <c r="K210" s="14"/>
      <c r="L210">
        <v>1487847954</v>
      </c>
      <c r="M210" s="14">
        <f t="shared" si="16"/>
        <v>42789.462430555555</v>
      </c>
      <c r="N210" s="10">
        <f t="shared" si="17"/>
        <v>2017</v>
      </c>
      <c r="O210" t="b">
        <v>0</v>
      </c>
      <c r="P210">
        <v>22</v>
      </c>
      <c r="Q210" s="10">
        <f t="shared" si="18"/>
        <v>0</v>
      </c>
      <c r="R210" t="b">
        <v>0</v>
      </c>
      <c r="S210" t="s">
        <v>8269</v>
      </c>
      <c r="T210" s="12" t="s">
        <v>8310</v>
      </c>
      <c r="U210" t="s">
        <v>8311</v>
      </c>
    </row>
    <row r="211" spans="1:21" ht="45" x14ac:dyDescent="0.25">
      <c r="A211">
        <v>3137</v>
      </c>
      <c r="B211" s="3" t="s">
        <v>3137</v>
      </c>
      <c r="C211" s="9" t="s">
        <v>7247</v>
      </c>
      <c r="D211" s="6">
        <v>1500</v>
      </c>
      <c r="E211" s="8">
        <v>50</v>
      </c>
      <c r="F211" t="s">
        <v>8221</v>
      </c>
      <c r="G211" t="s">
        <v>8223</v>
      </c>
      <c r="H211" t="s">
        <v>8245</v>
      </c>
      <c r="I211">
        <v>1493838720</v>
      </c>
      <c r="J211" s="14">
        <f t="shared" si="15"/>
        <v>42858.8</v>
      </c>
      <c r="K211" s="14"/>
      <c r="L211">
        <v>1489439669</v>
      </c>
      <c r="M211" s="14">
        <f t="shared" si="16"/>
        <v>42807.885057870371</v>
      </c>
      <c r="N211" s="10">
        <f t="shared" si="17"/>
        <v>2017</v>
      </c>
      <c r="O211" t="b">
        <v>0</v>
      </c>
      <c r="P211">
        <v>1</v>
      </c>
      <c r="Q211" s="10">
        <f t="shared" si="18"/>
        <v>0</v>
      </c>
      <c r="R211" t="b">
        <v>0</v>
      </c>
      <c r="S211" t="s">
        <v>8269</v>
      </c>
      <c r="T211" s="12" t="s">
        <v>8310</v>
      </c>
      <c r="U211" t="s">
        <v>8311</v>
      </c>
    </row>
    <row r="212" spans="1:21" ht="60" x14ac:dyDescent="0.25">
      <c r="A212">
        <v>3138</v>
      </c>
      <c r="B212" s="3" t="s">
        <v>3138</v>
      </c>
      <c r="C212" s="9" t="s">
        <v>7248</v>
      </c>
      <c r="D212" s="6">
        <v>200</v>
      </c>
      <c r="E212" s="8">
        <v>0</v>
      </c>
      <c r="F212" t="s">
        <v>8221</v>
      </c>
      <c r="G212" t="s">
        <v>8224</v>
      </c>
      <c r="H212" t="s">
        <v>8246</v>
      </c>
      <c r="I212">
        <v>1491233407</v>
      </c>
      <c r="J212" s="14">
        <f t="shared" si="15"/>
        <v>42828.645914351851</v>
      </c>
      <c r="K212" s="14"/>
      <c r="L212">
        <v>1489591807</v>
      </c>
      <c r="M212" s="14">
        <f t="shared" si="16"/>
        <v>42809.645914351851</v>
      </c>
      <c r="N212" s="10">
        <f t="shared" si="17"/>
        <v>2017</v>
      </c>
      <c r="O212" t="b">
        <v>0</v>
      </c>
      <c r="P212">
        <v>0</v>
      </c>
      <c r="Q212" s="10">
        <f t="shared" si="18"/>
        <v>0</v>
      </c>
      <c r="R212" t="b">
        <v>0</v>
      </c>
      <c r="S212" t="s">
        <v>8269</v>
      </c>
      <c r="T212" s="12" t="s">
        <v>8310</v>
      </c>
      <c r="U212" t="s">
        <v>8311</v>
      </c>
    </row>
    <row r="213" spans="1:21" ht="60" x14ac:dyDescent="0.25">
      <c r="A213">
        <v>3139</v>
      </c>
      <c r="B213" s="3" t="s">
        <v>3139</v>
      </c>
      <c r="C213" s="9" t="s">
        <v>7249</v>
      </c>
      <c r="D213" s="6">
        <v>50000</v>
      </c>
      <c r="E213" s="8">
        <v>2700</v>
      </c>
      <c r="F213" t="s">
        <v>8221</v>
      </c>
      <c r="G213" t="s">
        <v>8237</v>
      </c>
      <c r="H213" t="s">
        <v>8255</v>
      </c>
      <c r="I213">
        <v>1490416380</v>
      </c>
      <c r="J213" s="14">
        <f t="shared" si="15"/>
        <v>42819.189583333333</v>
      </c>
      <c r="K213" s="14"/>
      <c r="L213">
        <v>1487485760</v>
      </c>
      <c r="M213" s="14">
        <f t="shared" si="16"/>
        <v>42785.270370370374</v>
      </c>
      <c r="N213" s="10">
        <f t="shared" si="17"/>
        <v>2017</v>
      </c>
      <c r="O213" t="b">
        <v>0</v>
      </c>
      <c r="P213">
        <v>6</v>
      </c>
      <c r="Q213" s="10">
        <f t="shared" si="18"/>
        <v>0</v>
      </c>
      <c r="R213" t="b">
        <v>0</v>
      </c>
      <c r="S213" t="s">
        <v>8269</v>
      </c>
      <c r="T213" s="12" t="s">
        <v>8310</v>
      </c>
      <c r="U213" t="s">
        <v>8311</v>
      </c>
    </row>
    <row r="214" spans="1:21" ht="60" x14ac:dyDescent="0.25">
      <c r="A214">
        <v>3140</v>
      </c>
      <c r="B214" s="3" t="s">
        <v>3140</v>
      </c>
      <c r="C214" s="9" t="s">
        <v>7250</v>
      </c>
      <c r="D214" s="6">
        <v>10000</v>
      </c>
      <c r="E214" s="8">
        <v>96</v>
      </c>
      <c r="F214" t="s">
        <v>8221</v>
      </c>
      <c r="G214" t="s">
        <v>8229</v>
      </c>
      <c r="H214" t="s">
        <v>8248</v>
      </c>
      <c r="I214">
        <v>1491581703</v>
      </c>
      <c r="J214" s="14">
        <f t="shared" si="15"/>
        <v>42832.677118055552</v>
      </c>
      <c r="K214" s="14"/>
      <c r="L214">
        <v>1488993303</v>
      </c>
      <c r="M214" s="14">
        <f t="shared" si="16"/>
        <v>42802.718784722223</v>
      </c>
      <c r="N214" s="10">
        <f t="shared" si="17"/>
        <v>2017</v>
      </c>
      <c r="O214" t="b">
        <v>0</v>
      </c>
      <c r="P214">
        <v>4</v>
      </c>
      <c r="Q214" s="10">
        <f t="shared" si="18"/>
        <v>0</v>
      </c>
      <c r="R214" t="b">
        <v>0</v>
      </c>
      <c r="S214" t="s">
        <v>8269</v>
      </c>
      <c r="T214" s="12" t="s">
        <v>8310</v>
      </c>
      <c r="U214" t="s">
        <v>8311</v>
      </c>
    </row>
    <row r="215" spans="1:21" ht="60" x14ac:dyDescent="0.25">
      <c r="A215">
        <v>3141</v>
      </c>
      <c r="B215" s="3" t="s">
        <v>3141</v>
      </c>
      <c r="C215" s="9" t="s">
        <v>7251</v>
      </c>
      <c r="D215" s="6">
        <v>500</v>
      </c>
      <c r="E215" s="8">
        <v>258</v>
      </c>
      <c r="F215" t="s">
        <v>8221</v>
      </c>
      <c r="G215" t="s">
        <v>8232</v>
      </c>
      <c r="H215" t="s">
        <v>8248</v>
      </c>
      <c r="I215">
        <v>1492372800</v>
      </c>
      <c r="J215" s="14">
        <f t="shared" si="15"/>
        <v>42841.833333333328</v>
      </c>
      <c r="K215" s="14"/>
      <c r="L215">
        <v>1488823488</v>
      </c>
      <c r="M215" s="14">
        <f t="shared" si="16"/>
        <v>42800.753333333334</v>
      </c>
      <c r="N215" s="10">
        <f t="shared" si="17"/>
        <v>2017</v>
      </c>
      <c r="O215" t="b">
        <v>0</v>
      </c>
      <c r="P215">
        <v>8</v>
      </c>
      <c r="Q215" s="10">
        <f t="shared" si="18"/>
        <v>0</v>
      </c>
      <c r="R215" t="b">
        <v>0</v>
      </c>
      <c r="S215" t="s">
        <v>8269</v>
      </c>
      <c r="T215" s="12" t="s">
        <v>8310</v>
      </c>
      <c r="U215" t="s">
        <v>8311</v>
      </c>
    </row>
    <row r="216" spans="1:21" ht="45" x14ac:dyDescent="0.25">
      <c r="A216">
        <v>3142</v>
      </c>
      <c r="B216" s="3" t="s">
        <v>3142</v>
      </c>
      <c r="C216" s="9" t="s">
        <v>7252</v>
      </c>
      <c r="D216" s="6">
        <v>2750</v>
      </c>
      <c r="E216" s="8">
        <v>45</v>
      </c>
      <c r="F216" t="s">
        <v>8221</v>
      </c>
      <c r="G216" t="s">
        <v>8224</v>
      </c>
      <c r="H216" t="s">
        <v>8246</v>
      </c>
      <c r="I216">
        <v>1489922339</v>
      </c>
      <c r="J216" s="14">
        <f t="shared" si="15"/>
        <v>42813.471516203703</v>
      </c>
      <c r="K216" s="14"/>
      <c r="L216">
        <v>1487333939</v>
      </c>
      <c r="M216" s="14">
        <f t="shared" si="16"/>
        <v>42783.513182870374</v>
      </c>
      <c r="N216" s="10">
        <f t="shared" si="17"/>
        <v>2017</v>
      </c>
      <c r="O216" t="b">
        <v>0</v>
      </c>
      <c r="P216">
        <v>3</v>
      </c>
      <c r="Q216" s="10">
        <f t="shared" si="18"/>
        <v>0</v>
      </c>
      <c r="R216" t="b">
        <v>0</v>
      </c>
      <c r="S216" t="s">
        <v>8269</v>
      </c>
      <c r="T216" s="12" t="s">
        <v>8310</v>
      </c>
      <c r="U216" t="s">
        <v>8311</v>
      </c>
    </row>
    <row r="217" spans="1:21" ht="60" x14ac:dyDescent="0.25">
      <c r="A217">
        <v>3143</v>
      </c>
      <c r="B217" s="3" t="s">
        <v>3143</v>
      </c>
      <c r="C217" s="9" t="s">
        <v>7253</v>
      </c>
      <c r="D217" s="6">
        <v>700</v>
      </c>
      <c r="E217" s="8">
        <v>0</v>
      </c>
      <c r="F217" t="s">
        <v>8221</v>
      </c>
      <c r="G217" t="s">
        <v>8224</v>
      </c>
      <c r="H217" t="s">
        <v>8246</v>
      </c>
      <c r="I217">
        <v>1491726956</v>
      </c>
      <c r="J217" s="14">
        <f t="shared" si="15"/>
        <v>42834.358287037037</v>
      </c>
      <c r="K217" s="14"/>
      <c r="L217">
        <v>1489480556</v>
      </c>
      <c r="M217" s="14">
        <f t="shared" si="16"/>
        <v>42808.358287037037</v>
      </c>
      <c r="N217" s="10">
        <f t="shared" si="17"/>
        <v>2017</v>
      </c>
      <c r="O217" t="b">
        <v>0</v>
      </c>
      <c r="P217">
        <v>0</v>
      </c>
      <c r="Q217" s="10">
        <f t="shared" si="18"/>
        <v>0</v>
      </c>
      <c r="R217" t="b">
        <v>0</v>
      </c>
      <c r="S217" t="s">
        <v>8269</v>
      </c>
      <c r="T217" s="12" t="s">
        <v>8310</v>
      </c>
      <c r="U217" t="s">
        <v>8311</v>
      </c>
    </row>
    <row r="218" spans="1:21" ht="60" x14ac:dyDescent="0.25">
      <c r="A218">
        <v>3144</v>
      </c>
      <c r="B218" s="3" t="s">
        <v>3144</v>
      </c>
      <c r="C218" s="9" t="s">
        <v>7254</v>
      </c>
      <c r="D218" s="6">
        <v>10000</v>
      </c>
      <c r="E218" s="8">
        <v>7540</v>
      </c>
      <c r="F218" t="s">
        <v>8221</v>
      </c>
      <c r="G218" t="s">
        <v>8223</v>
      </c>
      <c r="H218" t="s">
        <v>8245</v>
      </c>
      <c r="I218">
        <v>1489903200</v>
      </c>
      <c r="J218" s="14">
        <f t="shared" si="15"/>
        <v>42813.25</v>
      </c>
      <c r="K218" s="14"/>
      <c r="L218">
        <v>1488459307</v>
      </c>
      <c r="M218" s="14">
        <f t="shared" si="16"/>
        <v>42796.538275462968</v>
      </c>
      <c r="N218" s="10">
        <f t="shared" si="17"/>
        <v>2017</v>
      </c>
      <c r="O218" t="b">
        <v>0</v>
      </c>
      <c r="P218">
        <v>30</v>
      </c>
      <c r="Q218" s="10">
        <f t="shared" si="18"/>
        <v>0</v>
      </c>
      <c r="R218" t="b">
        <v>0</v>
      </c>
      <c r="S218" t="s">
        <v>8269</v>
      </c>
      <c r="T218" s="12" t="s">
        <v>8310</v>
      </c>
      <c r="U218" t="s">
        <v>8311</v>
      </c>
    </row>
    <row r="219" spans="1:21" ht="45" x14ac:dyDescent="0.25">
      <c r="A219">
        <v>3145</v>
      </c>
      <c r="B219" s="3" t="s">
        <v>3145</v>
      </c>
      <c r="C219" s="9" t="s">
        <v>7255</v>
      </c>
      <c r="D219" s="6">
        <v>25000</v>
      </c>
      <c r="E219" s="8">
        <v>0</v>
      </c>
      <c r="F219" t="s">
        <v>8221</v>
      </c>
      <c r="G219" t="s">
        <v>8223</v>
      </c>
      <c r="H219" t="s">
        <v>8245</v>
      </c>
      <c r="I219">
        <v>1490659134</v>
      </c>
      <c r="J219" s="14">
        <f t="shared" si="15"/>
        <v>42821.999236111107</v>
      </c>
      <c r="K219" s="14"/>
      <c r="L219">
        <v>1485478734</v>
      </c>
      <c r="M219" s="14">
        <f t="shared" si="16"/>
        <v>42762.040902777779</v>
      </c>
      <c r="N219" s="10">
        <f t="shared" si="17"/>
        <v>2017</v>
      </c>
      <c r="O219" t="b">
        <v>0</v>
      </c>
      <c r="P219">
        <v>0</v>
      </c>
      <c r="Q219" s="10">
        <f t="shared" si="18"/>
        <v>0</v>
      </c>
      <c r="R219" t="b">
        <v>0</v>
      </c>
      <c r="S219" t="s">
        <v>8269</v>
      </c>
      <c r="T219" s="12" t="s">
        <v>8310</v>
      </c>
      <c r="U219" t="s">
        <v>8311</v>
      </c>
    </row>
    <row r="220" spans="1:21" ht="45" x14ac:dyDescent="0.25">
      <c r="A220">
        <v>3146</v>
      </c>
      <c r="B220" s="3" t="s">
        <v>3146</v>
      </c>
      <c r="C220" s="9" t="s">
        <v>7256</v>
      </c>
      <c r="D220" s="6">
        <v>50000</v>
      </c>
      <c r="E220" s="8">
        <v>5250</v>
      </c>
      <c r="F220" t="s">
        <v>8221</v>
      </c>
      <c r="G220" t="s">
        <v>8237</v>
      </c>
      <c r="H220" t="s">
        <v>8255</v>
      </c>
      <c r="I220">
        <v>1492356166</v>
      </c>
      <c r="J220" s="14">
        <f t="shared" si="15"/>
        <v>42841.640810185185</v>
      </c>
      <c r="K220" s="14"/>
      <c r="L220">
        <v>1488471766</v>
      </c>
      <c r="M220" s="14">
        <f t="shared" si="16"/>
        <v>42796.682476851856</v>
      </c>
      <c r="N220" s="10">
        <f t="shared" si="17"/>
        <v>2017</v>
      </c>
      <c r="O220" t="b">
        <v>0</v>
      </c>
      <c r="P220">
        <v>12</v>
      </c>
      <c r="Q220" s="10">
        <f t="shared" si="18"/>
        <v>0</v>
      </c>
      <c r="R220" t="b">
        <v>0</v>
      </c>
      <c r="S220" t="s">
        <v>8269</v>
      </c>
      <c r="T220" s="12" t="s">
        <v>8310</v>
      </c>
      <c r="U220" t="s">
        <v>8311</v>
      </c>
    </row>
    <row r="221" spans="1:21" ht="60" x14ac:dyDescent="0.25">
      <c r="A221">
        <v>3147</v>
      </c>
      <c r="B221" s="3" t="s">
        <v>3147</v>
      </c>
      <c r="C221" s="9" t="s">
        <v>7257</v>
      </c>
      <c r="D221" s="6">
        <v>20000</v>
      </c>
      <c r="E221" s="8">
        <v>23505</v>
      </c>
      <c r="F221" t="s">
        <v>8218</v>
      </c>
      <c r="G221" t="s">
        <v>8223</v>
      </c>
      <c r="H221" t="s">
        <v>8245</v>
      </c>
      <c r="I221">
        <v>1415319355</v>
      </c>
      <c r="J221" s="14">
        <f t="shared" si="15"/>
        <v>41950.011053240742</v>
      </c>
      <c r="K221" s="14"/>
      <c r="L221">
        <v>1411859755</v>
      </c>
      <c r="M221" s="14">
        <f t="shared" si="16"/>
        <v>41909.969386574077</v>
      </c>
      <c r="N221" s="10">
        <f t="shared" si="17"/>
        <v>2014</v>
      </c>
      <c r="O221" t="b">
        <v>1</v>
      </c>
      <c r="P221">
        <v>213</v>
      </c>
      <c r="Q221" s="10">
        <f t="shared" si="18"/>
        <v>20000</v>
      </c>
      <c r="R221" t="b">
        <v>1</v>
      </c>
      <c r="S221" t="s">
        <v>8269</v>
      </c>
      <c r="T221" s="12" t="s">
        <v>8310</v>
      </c>
      <c r="U221" t="s">
        <v>8311</v>
      </c>
    </row>
    <row r="222" spans="1:21" ht="30" x14ac:dyDescent="0.25">
      <c r="A222">
        <v>3148</v>
      </c>
      <c r="B222" s="3" t="s">
        <v>3148</v>
      </c>
      <c r="C222" s="9" t="s">
        <v>7258</v>
      </c>
      <c r="D222" s="6">
        <v>1800</v>
      </c>
      <c r="E222" s="8">
        <v>2361</v>
      </c>
      <c r="F222" t="s">
        <v>8218</v>
      </c>
      <c r="G222" t="s">
        <v>8223</v>
      </c>
      <c r="H222" t="s">
        <v>8245</v>
      </c>
      <c r="I222">
        <v>1412136000</v>
      </c>
      <c r="J222" s="14">
        <f t="shared" si="15"/>
        <v>41913.166666666664</v>
      </c>
      <c r="K222" s="14"/>
      <c r="L222">
        <v>1410278284</v>
      </c>
      <c r="M222" s="14">
        <f t="shared" si="16"/>
        <v>41891.665324074071</v>
      </c>
      <c r="N222" s="10">
        <f t="shared" si="17"/>
        <v>2014</v>
      </c>
      <c r="O222" t="b">
        <v>1</v>
      </c>
      <c r="P222">
        <v>57</v>
      </c>
      <c r="Q222" s="10">
        <f t="shared" si="18"/>
        <v>1800</v>
      </c>
      <c r="R222" t="b">
        <v>1</v>
      </c>
      <c r="S222" t="s">
        <v>8269</v>
      </c>
      <c r="T222" s="12" t="s">
        <v>8310</v>
      </c>
      <c r="U222" t="s">
        <v>8311</v>
      </c>
    </row>
    <row r="223" spans="1:21" ht="60" x14ac:dyDescent="0.25">
      <c r="A223">
        <v>3149</v>
      </c>
      <c r="B223" s="3" t="s">
        <v>3149</v>
      </c>
      <c r="C223" s="9" t="s">
        <v>7259</v>
      </c>
      <c r="D223" s="6">
        <v>1250</v>
      </c>
      <c r="E223" s="8">
        <v>1300</v>
      </c>
      <c r="F223" t="s">
        <v>8218</v>
      </c>
      <c r="G223" t="s">
        <v>8223</v>
      </c>
      <c r="H223" t="s">
        <v>8245</v>
      </c>
      <c r="I223">
        <v>1354845600</v>
      </c>
      <c r="J223" s="14">
        <f t="shared" si="15"/>
        <v>41250.083333333336</v>
      </c>
      <c r="K223" s="14"/>
      <c r="L223">
        <v>1352766300</v>
      </c>
      <c r="M223" s="14">
        <f t="shared" si="16"/>
        <v>41226.017361111109</v>
      </c>
      <c r="N223" s="10">
        <f t="shared" si="17"/>
        <v>2012</v>
      </c>
      <c r="O223" t="b">
        <v>1</v>
      </c>
      <c r="P223">
        <v>25</v>
      </c>
      <c r="Q223" s="10">
        <f t="shared" si="18"/>
        <v>1250</v>
      </c>
      <c r="R223" t="b">
        <v>1</v>
      </c>
      <c r="S223" t="s">
        <v>8269</v>
      </c>
      <c r="T223" s="12" t="s">
        <v>8310</v>
      </c>
      <c r="U223" t="s">
        <v>8311</v>
      </c>
    </row>
    <row r="224" spans="1:21" ht="60" x14ac:dyDescent="0.25">
      <c r="A224">
        <v>3150</v>
      </c>
      <c r="B224" s="3" t="s">
        <v>3150</v>
      </c>
      <c r="C224" s="9" t="s">
        <v>7260</v>
      </c>
      <c r="D224" s="6">
        <v>3500</v>
      </c>
      <c r="E224" s="8">
        <v>3535</v>
      </c>
      <c r="F224" t="s">
        <v>8218</v>
      </c>
      <c r="G224" t="s">
        <v>8223</v>
      </c>
      <c r="H224" t="s">
        <v>8245</v>
      </c>
      <c r="I224">
        <v>1295928000</v>
      </c>
      <c r="J224" s="14">
        <f t="shared" si="15"/>
        <v>40568.166666666664</v>
      </c>
      <c r="K224" s="14"/>
      <c r="L224">
        <v>1288160403</v>
      </c>
      <c r="M224" s="14">
        <f t="shared" si="16"/>
        <v>40478.263923611114</v>
      </c>
      <c r="N224" s="10">
        <f t="shared" si="17"/>
        <v>2010</v>
      </c>
      <c r="O224" t="b">
        <v>1</v>
      </c>
      <c r="P224">
        <v>104</v>
      </c>
      <c r="Q224" s="10">
        <f t="shared" si="18"/>
        <v>3500</v>
      </c>
      <c r="R224" t="b">
        <v>1</v>
      </c>
      <c r="S224" t="s">
        <v>8269</v>
      </c>
      <c r="T224" s="12" t="s">
        <v>8310</v>
      </c>
      <c r="U224" t="s">
        <v>8311</v>
      </c>
    </row>
    <row r="225" spans="1:21" ht="45" x14ac:dyDescent="0.25">
      <c r="A225">
        <v>3151</v>
      </c>
      <c r="B225" s="3" t="s">
        <v>3151</v>
      </c>
      <c r="C225" s="9" t="s">
        <v>7261</v>
      </c>
      <c r="D225" s="6">
        <v>3500</v>
      </c>
      <c r="E225" s="8">
        <v>3514</v>
      </c>
      <c r="F225" t="s">
        <v>8218</v>
      </c>
      <c r="G225" t="s">
        <v>8223</v>
      </c>
      <c r="H225" t="s">
        <v>8245</v>
      </c>
      <c r="I225">
        <v>1410379774</v>
      </c>
      <c r="J225" s="14">
        <f t="shared" si="15"/>
        <v>41892.83997685185</v>
      </c>
      <c r="K225" s="14"/>
      <c r="L225">
        <v>1407787774</v>
      </c>
      <c r="M225" s="14">
        <f t="shared" si="16"/>
        <v>41862.83997685185</v>
      </c>
      <c r="N225" s="10">
        <f t="shared" si="17"/>
        <v>2014</v>
      </c>
      <c r="O225" t="b">
        <v>1</v>
      </c>
      <c r="P225">
        <v>34</v>
      </c>
      <c r="Q225" s="10">
        <f t="shared" si="18"/>
        <v>3500</v>
      </c>
      <c r="R225" t="b">
        <v>1</v>
      </c>
      <c r="S225" t="s">
        <v>8269</v>
      </c>
      <c r="T225" s="12" t="s">
        <v>8310</v>
      </c>
      <c r="U225" t="s">
        <v>8311</v>
      </c>
    </row>
    <row r="226" spans="1:21" ht="45" x14ac:dyDescent="0.25">
      <c r="A226">
        <v>3152</v>
      </c>
      <c r="B226" s="3" t="s">
        <v>3152</v>
      </c>
      <c r="C226" s="9" t="s">
        <v>7262</v>
      </c>
      <c r="D226" s="6">
        <v>2200</v>
      </c>
      <c r="E226" s="8">
        <v>2331</v>
      </c>
      <c r="F226" t="s">
        <v>8218</v>
      </c>
      <c r="G226" t="s">
        <v>8224</v>
      </c>
      <c r="H226" t="s">
        <v>8246</v>
      </c>
      <c r="I226">
        <v>1383425367</v>
      </c>
      <c r="J226" s="14">
        <f t="shared" si="15"/>
        <v>41580.867673611108</v>
      </c>
      <c r="K226" s="14"/>
      <c r="L226">
        <v>1380833367</v>
      </c>
      <c r="M226" s="14">
        <f t="shared" si="16"/>
        <v>41550.867673611108</v>
      </c>
      <c r="N226" s="10">
        <f t="shared" si="17"/>
        <v>2013</v>
      </c>
      <c r="O226" t="b">
        <v>1</v>
      </c>
      <c r="P226">
        <v>67</v>
      </c>
      <c r="Q226" s="10">
        <f t="shared" si="18"/>
        <v>2200</v>
      </c>
      <c r="R226" t="b">
        <v>1</v>
      </c>
      <c r="S226" t="s">
        <v>8269</v>
      </c>
      <c r="T226" s="12" t="s">
        <v>8310</v>
      </c>
      <c r="U226" t="s">
        <v>8311</v>
      </c>
    </row>
    <row r="227" spans="1:21" ht="45" x14ac:dyDescent="0.25">
      <c r="A227">
        <v>3153</v>
      </c>
      <c r="B227" s="3" t="s">
        <v>3153</v>
      </c>
      <c r="C227" s="9" t="s">
        <v>7263</v>
      </c>
      <c r="D227" s="6">
        <v>3000</v>
      </c>
      <c r="E227" s="8">
        <v>10067.5</v>
      </c>
      <c r="F227" t="s">
        <v>8218</v>
      </c>
      <c r="G227" t="s">
        <v>8223</v>
      </c>
      <c r="H227" t="s">
        <v>8245</v>
      </c>
      <c r="I227">
        <v>1304225940</v>
      </c>
      <c r="J227" s="14">
        <f t="shared" si="15"/>
        <v>40664.207638888889</v>
      </c>
      <c r="K227" s="14"/>
      <c r="L227">
        <v>1301542937</v>
      </c>
      <c r="M227" s="14">
        <f t="shared" si="16"/>
        <v>40633.154363425929</v>
      </c>
      <c r="N227" s="10">
        <f t="shared" si="17"/>
        <v>2011</v>
      </c>
      <c r="O227" t="b">
        <v>1</v>
      </c>
      <c r="P227">
        <v>241</v>
      </c>
      <c r="Q227" s="10">
        <f t="shared" si="18"/>
        <v>3000</v>
      </c>
      <c r="R227" t="b">
        <v>1</v>
      </c>
      <c r="S227" t="s">
        <v>8269</v>
      </c>
      <c r="T227" s="12" t="s">
        <v>8310</v>
      </c>
      <c r="U227" t="s">
        <v>8311</v>
      </c>
    </row>
    <row r="228" spans="1:21" ht="60" x14ac:dyDescent="0.25">
      <c r="A228">
        <v>3154</v>
      </c>
      <c r="B228" s="3" t="s">
        <v>3154</v>
      </c>
      <c r="C228" s="9" t="s">
        <v>7264</v>
      </c>
      <c r="D228" s="6">
        <v>7000</v>
      </c>
      <c r="E228" s="8">
        <v>7905</v>
      </c>
      <c r="F228" t="s">
        <v>8218</v>
      </c>
      <c r="G228" t="s">
        <v>8223</v>
      </c>
      <c r="H228" t="s">
        <v>8245</v>
      </c>
      <c r="I228">
        <v>1333310458</v>
      </c>
      <c r="J228" s="14">
        <f t="shared" si="15"/>
        <v>41000.834004629629</v>
      </c>
      <c r="K228" s="14"/>
      <c r="L228">
        <v>1330722058</v>
      </c>
      <c r="M228" s="14">
        <f t="shared" si="16"/>
        <v>40970.875671296293</v>
      </c>
      <c r="N228" s="10">
        <f t="shared" si="17"/>
        <v>2012</v>
      </c>
      <c r="O228" t="b">
        <v>1</v>
      </c>
      <c r="P228">
        <v>123</v>
      </c>
      <c r="Q228" s="10">
        <f t="shared" si="18"/>
        <v>7000</v>
      </c>
      <c r="R228" t="b">
        <v>1</v>
      </c>
      <c r="S228" t="s">
        <v>8269</v>
      </c>
      <c r="T228" s="12" t="s">
        <v>8310</v>
      </c>
      <c r="U228" t="s">
        <v>8311</v>
      </c>
    </row>
    <row r="229" spans="1:21" ht="45" x14ac:dyDescent="0.25">
      <c r="A229">
        <v>3155</v>
      </c>
      <c r="B229" s="3" t="s">
        <v>3155</v>
      </c>
      <c r="C229" s="9" t="s">
        <v>7265</v>
      </c>
      <c r="D229" s="6">
        <v>5000</v>
      </c>
      <c r="E229" s="8">
        <v>9425.23</v>
      </c>
      <c r="F229" t="s">
        <v>8218</v>
      </c>
      <c r="G229" t="s">
        <v>8224</v>
      </c>
      <c r="H229" t="s">
        <v>8246</v>
      </c>
      <c r="I229">
        <v>1356004725</v>
      </c>
      <c r="J229" s="14">
        <f t="shared" si="15"/>
        <v>41263.499131944445</v>
      </c>
      <c r="K229" s="14"/>
      <c r="L229">
        <v>1353412725</v>
      </c>
      <c r="M229" s="14">
        <f t="shared" si="16"/>
        <v>41233.499131944445</v>
      </c>
      <c r="N229" s="10">
        <f t="shared" si="17"/>
        <v>2012</v>
      </c>
      <c r="O229" t="b">
        <v>1</v>
      </c>
      <c r="P229">
        <v>302</v>
      </c>
      <c r="Q229" s="10">
        <f t="shared" si="18"/>
        <v>5000</v>
      </c>
      <c r="R229" t="b">
        <v>1</v>
      </c>
      <c r="S229" t="s">
        <v>8269</v>
      </c>
      <c r="T229" s="12" t="s">
        <v>8310</v>
      </c>
      <c r="U229" t="s">
        <v>8311</v>
      </c>
    </row>
    <row r="230" spans="1:21" ht="60" x14ac:dyDescent="0.25">
      <c r="A230">
        <v>3156</v>
      </c>
      <c r="B230" s="3" t="s">
        <v>3156</v>
      </c>
      <c r="C230" s="9" t="s">
        <v>7266</v>
      </c>
      <c r="D230" s="6">
        <v>5500</v>
      </c>
      <c r="E230" s="8">
        <v>5600</v>
      </c>
      <c r="F230" t="s">
        <v>8218</v>
      </c>
      <c r="G230" t="s">
        <v>8223</v>
      </c>
      <c r="H230" t="s">
        <v>8245</v>
      </c>
      <c r="I230">
        <v>1338591144</v>
      </c>
      <c r="J230" s="14">
        <f t="shared" si="15"/>
        <v>41061.953055555554</v>
      </c>
      <c r="K230" s="14"/>
      <c r="L230">
        <v>1335567144</v>
      </c>
      <c r="M230" s="14">
        <f t="shared" si="16"/>
        <v>41026.953055555554</v>
      </c>
      <c r="N230" s="10">
        <f t="shared" si="17"/>
        <v>2012</v>
      </c>
      <c r="O230" t="b">
        <v>1</v>
      </c>
      <c r="P230">
        <v>89</v>
      </c>
      <c r="Q230" s="10">
        <f t="shared" si="18"/>
        <v>5500</v>
      </c>
      <c r="R230" t="b">
        <v>1</v>
      </c>
      <c r="S230" t="s">
        <v>8269</v>
      </c>
      <c r="T230" s="12" t="s">
        <v>8310</v>
      </c>
      <c r="U230" t="s">
        <v>8311</v>
      </c>
    </row>
    <row r="231" spans="1:21" ht="30" x14ac:dyDescent="0.25">
      <c r="A231">
        <v>3157</v>
      </c>
      <c r="B231" s="3" t="s">
        <v>3157</v>
      </c>
      <c r="C231" s="9" t="s">
        <v>7267</v>
      </c>
      <c r="D231" s="6">
        <v>4000</v>
      </c>
      <c r="E231" s="8">
        <v>4040</v>
      </c>
      <c r="F231" t="s">
        <v>8218</v>
      </c>
      <c r="G231" t="s">
        <v>8223</v>
      </c>
      <c r="H231" t="s">
        <v>8245</v>
      </c>
      <c r="I231">
        <v>1405746000</v>
      </c>
      <c r="J231" s="14">
        <f t="shared" si="15"/>
        <v>41839.208333333336</v>
      </c>
      <c r="K231" s="14"/>
      <c r="L231">
        <v>1404932105</v>
      </c>
      <c r="M231" s="14">
        <f t="shared" si="16"/>
        <v>41829.788252314815</v>
      </c>
      <c r="N231" s="10">
        <f t="shared" si="17"/>
        <v>2014</v>
      </c>
      <c r="O231" t="b">
        <v>1</v>
      </c>
      <c r="P231">
        <v>41</v>
      </c>
      <c r="Q231" s="10">
        <f t="shared" si="18"/>
        <v>4000</v>
      </c>
      <c r="R231" t="b">
        <v>1</v>
      </c>
      <c r="S231" t="s">
        <v>8269</v>
      </c>
      <c r="T231" s="12" t="s">
        <v>8310</v>
      </c>
      <c r="U231" t="s">
        <v>8311</v>
      </c>
    </row>
    <row r="232" spans="1:21" ht="30" x14ac:dyDescent="0.25">
      <c r="A232">
        <v>3158</v>
      </c>
      <c r="B232" s="3" t="s">
        <v>3158</v>
      </c>
      <c r="C232" s="9" t="s">
        <v>7268</v>
      </c>
      <c r="D232" s="6">
        <v>5000</v>
      </c>
      <c r="E232" s="8">
        <v>5700</v>
      </c>
      <c r="F232" t="s">
        <v>8218</v>
      </c>
      <c r="G232" t="s">
        <v>8223</v>
      </c>
      <c r="H232" t="s">
        <v>8245</v>
      </c>
      <c r="I232">
        <v>1374523752</v>
      </c>
      <c r="J232" s="14">
        <f t="shared" si="15"/>
        <v>41477.839722222219</v>
      </c>
      <c r="K232" s="14"/>
      <c r="L232">
        <v>1371931752</v>
      </c>
      <c r="M232" s="14">
        <f t="shared" si="16"/>
        <v>41447.839722222219</v>
      </c>
      <c r="N232" s="10">
        <f t="shared" si="17"/>
        <v>2013</v>
      </c>
      <c r="O232" t="b">
        <v>1</v>
      </c>
      <c r="P232">
        <v>69</v>
      </c>
      <c r="Q232" s="10">
        <f t="shared" si="18"/>
        <v>5000</v>
      </c>
      <c r="R232" t="b">
        <v>1</v>
      </c>
      <c r="S232" t="s">
        <v>8269</v>
      </c>
      <c r="T232" s="12" t="s">
        <v>8310</v>
      </c>
      <c r="U232" t="s">
        <v>8311</v>
      </c>
    </row>
    <row r="233" spans="1:21" ht="45" x14ac:dyDescent="0.25">
      <c r="A233">
        <v>3159</v>
      </c>
      <c r="B233" s="3" t="s">
        <v>3159</v>
      </c>
      <c r="C233" s="9" t="s">
        <v>7269</v>
      </c>
      <c r="D233" s="6">
        <v>1500</v>
      </c>
      <c r="E233" s="8">
        <v>2002.22</v>
      </c>
      <c r="F233" t="s">
        <v>8218</v>
      </c>
      <c r="G233" t="s">
        <v>8223</v>
      </c>
      <c r="H233" t="s">
        <v>8245</v>
      </c>
      <c r="I233">
        <v>1326927600</v>
      </c>
      <c r="J233" s="14">
        <f t="shared" si="15"/>
        <v>40926.958333333336</v>
      </c>
      <c r="K233" s="14"/>
      <c r="L233">
        <v>1323221761</v>
      </c>
      <c r="M233" s="14">
        <f t="shared" si="16"/>
        <v>40884.066678240742</v>
      </c>
      <c r="N233" s="10">
        <f t="shared" si="17"/>
        <v>2011</v>
      </c>
      <c r="O233" t="b">
        <v>1</v>
      </c>
      <c r="P233">
        <v>52</v>
      </c>
      <c r="Q233" s="10">
        <f t="shared" si="18"/>
        <v>1500</v>
      </c>
      <c r="R233" t="b">
        <v>1</v>
      </c>
      <c r="S233" t="s">
        <v>8269</v>
      </c>
      <c r="T233" s="12" t="s">
        <v>8310</v>
      </c>
      <c r="U233" t="s">
        <v>8311</v>
      </c>
    </row>
    <row r="234" spans="1:21" ht="45" x14ac:dyDescent="0.25">
      <c r="A234">
        <v>3160</v>
      </c>
      <c r="B234" s="3" t="s">
        <v>3160</v>
      </c>
      <c r="C234" s="9" t="s">
        <v>7270</v>
      </c>
      <c r="D234" s="6">
        <v>4500</v>
      </c>
      <c r="E234" s="8">
        <v>4569</v>
      </c>
      <c r="F234" t="s">
        <v>8218</v>
      </c>
      <c r="G234" t="s">
        <v>8223</v>
      </c>
      <c r="H234" t="s">
        <v>8245</v>
      </c>
      <c r="I234">
        <v>1407905940</v>
      </c>
      <c r="J234" s="14">
        <f t="shared" si="15"/>
        <v>41864.207638888889</v>
      </c>
      <c r="K234" s="14"/>
      <c r="L234">
        <v>1405923687</v>
      </c>
      <c r="M234" s="14">
        <f t="shared" si="16"/>
        <v>41841.26489583333</v>
      </c>
      <c r="N234" s="10">
        <f t="shared" si="17"/>
        <v>2014</v>
      </c>
      <c r="O234" t="b">
        <v>1</v>
      </c>
      <c r="P234">
        <v>57</v>
      </c>
      <c r="Q234" s="10">
        <f t="shared" si="18"/>
        <v>4500</v>
      </c>
      <c r="R234" t="b">
        <v>1</v>
      </c>
      <c r="S234" t="s">
        <v>8269</v>
      </c>
      <c r="T234" s="12" t="s">
        <v>8310</v>
      </c>
      <c r="U234" t="s">
        <v>8311</v>
      </c>
    </row>
    <row r="235" spans="1:21" ht="60" x14ac:dyDescent="0.25">
      <c r="A235">
        <v>3161</v>
      </c>
      <c r="B235" s="3" t="s">
        <v>3161</v>
      </c>
      <c r="C235" s="9" t="s">
        <v>7271</v>
      </c>
      <c r="D235" s="6">
        <v>2000</v>
      </c>
      <c r="E235" s="8">
        <v>2102</v>
      </c>
      <c r="F235" t="s">
        <v>8218</v>
      </c>
      <c r="G235" t="s">
        <v>8224</v>
      </c>
      <c r="H235" t="s">
        <v>8246</v>
      </c>
      <c r="I235">
        <v>1413377522</v>
      </c>
      <c r="J235" s="14">
        <f t="shared" si="15"/>
        <v>41927.536134259259</v>
      </c>
      <c r="K235" s="14"/>
      <c r="L235">
        <v>1410785522</v>
      </c>
      <c r="M235" s="14">
        <f t="shared" si="16"/>
        <v>41897.536134259259</v>
      </c>
      <c r="N235" s="10">
        <f t="shared" si="17"/>
        <v>2014</v>
      </c>
      <c r="O235" t="b">
        <v>1</v>
      </c>
      <c r="P235">
        <v>74</v>
      </c>
      <c r="Q235" s="10">
        <f t="shared" si="18"/>
        <v>2000</v>
      </c>
      <c r="R235" t="b">
        <v>1</v>
      </c>
      <c r="S235" t="s">
        <v>8269</v>
      </c>
      <c r="T235" s="12" t="s">
        <v>8310</v>
      </c>
      <c r="U235" t="s">
        <v>8311</v>
      </c>
    </row>
    <row r="236" spans="1:21" ht="60" x14ac:dyDescent="0.25">
      <c r="A236">
        <v>3162</v>
      </c>
      <c r="B236" s="3" t="s">
        <v>3162</v>
      </c>
      <c r="C236" s="9" t="s">
        <v>7272</v>
      </c>
      <c r="D236" s="6">
        <v>4000</v>
      </c>
      <c r="E236" s="8">
        <v>5086</v>
      </c>
      <c r="F236" t="s">
        <v>8218</v>
      </c>
      <c r="G236" t="s">
        <v>8223</v>
      </c>
      <c r="H236" t="s">
        <v>8245</v>
      </c>
      <c r="I236">
        <v>1404698400</v>
      </c>
      <c r="J236" s="14">
        <f t="shared" si="15"/>
        <v>41827.083333333336</v>
      </c>
      <c r="K236" s="14"/>
      <c r="L236">
        <v>1402331262</v>
      </c>
      <c r="M236" s="14">
        <f t="shared" si="16"/>
        <v>41799.685902777775</v>
      </c>
      <c r="N236" s="10">
        <f t="shared" si="17"/>
        <v>2014</v>
      </c>
      <c r="O236" t="b">
        <v>1</v>
      </c>
      <c r="P236">
        <v>63</v>
      </c>
      <c r="Q236" s="10">
        <f t="shared" si="18"/>
        <v>4000</v>
      </c>
      <c r="R236" t="b">
        <v>1</v>
      </c>
      <c r="S236" t="s">
        <v>8269</v>
      </c>
      <c r="T236" s="12" t="s">
        <v>8310</v>
      </c>
      <c r="U236" t="s">
        <v>8311</v>
      </c>
    </row>
    <row r="237" spans="1:21" ht="45" x14ac:dyDescent="0.25">
      <c r="A237">
        <v>3163</v>
      </c>
      <c r="B237" s="3" t="s">
        <v>3163</v>
      </c>
      <c r="C237" s="9" t="s">
        <v>7273</v>
      </c>
      <c r="D237" s="6">
        <v>13000</v>
      </c>
      <c r="E237" s="8">
        <v>14450</v>
      </c>
      <c r="F237" t="s">
        <v>8218</v>
      </c>
      <c r="G237" t="s">
        <v>8223</v>
      </c>
      <c r="H237" t="s">
        <v>8245</v>
      </c>
      <c r="I237">
        <v>1402855525</v>
      </c>
      <c r="J237" s="14">
        <f t="shared" si="15"/>
        <v>41805.753761574073</v>
      </c>
      <c r="K237" s="14"/>
      <c r="L237">
        <v>1400263525</v>
      </c>
      <c r="M237" s="14">
        <f t="shared" si="16"/>
        <v>41775.753761574073</v>
      </c>
      <c r="N237" s="10">
        <f t="shared" si="17"/>
        <v>2014</v>
      </c>
      <c r="O237" t="b">
        <v>1</v>
      </c>
      <c r="P237">
        <v>72</v>
      </c>
      <c r="Q237" s="10">
        <f t="shared" si="18"/>
        <v>13000</v>
      </c>
      <c r="R237" t="b">
        <v>1</v>
      </c>
      <c r="S237" t="s">
        <v>8269</v>
      </c>
      <c r="T237" s="12" t="s">
        <v>8310</v>
      </c>
      <c r="U237" t="s">
        <v>8311</v>
      </c>
    </row>
    <row r="238" spans="1:21" ht="60" x14ac:dyDescent="0.25">
      <c r="A238">
        <v>3164</v>
      </c>
      <c r="B238" s="3" t="s">
        <v>3164</v>
      </c>
      <c r="C238" s="9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 s="14">
        <f t="shared" si="15"/>
        <v>41799.80572916667</v>
      </c>
      <c r="K238" s="14"/>
      <c r="L238">
        <v>1399490415</v>
      </c>
      <c r="M238" s="14">
        <f t="shared" si="16"/>
        <v>41766.80572916667</v>
      </c>
      <c r="N238" s="10">
        <f t="shared" si="17"/>
        <v>2014</v>
      </c>
      <c r="O238" t="b">
        <v>1</v>
      </c>
      <c r="P238">
        <v>71</v>
      </c>
      <c r="Q238" s="10">
        <f t="shared" si="18"/>
        <v>2500</v>
      </c>
      <c r="R238" t="b">
        <v>1</v>
      </c>
      <c r="S238" t="s">
        <v>8269</v>
      </c>
      <c r="T238" s="12" t="s">
        <v>8310</v>
      </c>
      <c r="U238" t="s">
        <v>8311</v>
      </c>
    </row>
    <row r="239" spans="1:21" ht="60" x14ac:dyDescent="0.25">
      <c r="A239">
        <v>3165</v>
      </c>
      <c r="B239" s="3" t="s">
        <v>3165</v>
      </c>
      <c r="C239" s="9" t="s">
        <v>7275</v>
      </c>
      <c r="D239" s="6">
        <v>750</v>
      </c>
      <c r="E239" s="8">
        <v>1220</v>
      </c>
      <c r="F239" t="s">
        <v>8218</v>
      </c>
      <c r="G239" t="s">
        <v>8223</v>
      </c>
      <c r="H239" t="s">
        <v>8245</v>
      </c>
      <c r="I239">
        <v>1304395140</v>
      </c>
      <c r="J239" s="14">
        <f t="shared" si="15"/>
        <v>40666.165972222225</v>
      </c>
      <c r="K239" s="14"/>
      <c r="L239">
        <v>1302493760</v>
      </c>
      <c r="M239" s="14">
        <f t="shared" si="16"/>
        <v>40644.159259259257</v>
      </c>
      <c r="N239" s="10">
        <f t="shared" si="17"/>
        <v>2011</v>
      </c>
      <c r="O239" t="b">
        <v>1</v>
      </c>
      <c r="P239">
        <v>21</v>
      </c>
      <c r="Q239" s="10">
        <f t="shared" si="18"/>
        <v>750</v>
      </c>
      <c r="R239" t="b">
        <v>1</v>
      </c>
      <c r="S239" t="s">
        <v>8269</v>
      </c>
      <c r="T239" s="12" t="s">
        <v>8310</v>
      </c>
      <c r="U239" t="s">
        <v>8311</v>
      </c>
    </row>
    <row r="240" spans="1:21" ht="60" x14ac:dyDescent="0.25">
      <c r="A240">
        <v>3166</v>
      </c>
      <c r="B240" s="3" t="s">
        <v>3166</v>
      </c>
      <c r="C240" s="9" t="s">
        <v>7276</v>
      </c>
      <c r="D240" s="6">
        <v>35000</v>
      </c>
      <c r="E240" s="8">
        <v>56079.83</v>
      </c>
      <c r="F240" t="s">
        <v>8218</v>
      </c>
      <c r="G240" t="s">
        <v>8223</v>
      </c>
      <c r="H240" t="s">
        <v>8245</v>
      </c>
      <c r="I240">
        <v>1416988740</v>
      </c>
      <c r="J240" s="14">
        <f t="shared" si="15"/>
        <v>41969.332638888889</v>
      </c>
      <c r="K240" s="14"/>
      <c r="L240">
        <v>1414514153</v>
      </c>
      <c r="M240" s="14">
        <f t="shared" si="16"/>
        <v>41940.69158564815</v>
      </c>
      <c r="N240" s="10">
        <f t="shared" si="17"/>
        <v>2014</v>
      </c>
      <c r="O240" t="b">
        <v>1</v>
      </c>
      <c r="P240">
        <v>930</v>
      </c>
      <c r="Q240" s="10">
        <f t="shared" si="18"/>
        <v>35000</v>
      </c>
      <c r="R240" t="b">
        <v>1</v>
      </c>
      <c r="S240" t="s">
        <v>8269</v>
      </c>
      <c r="T240" s="12" t="s">
        <v>8310</v>
      </c>
      <c r="U240" t="s">
        <v>8311</v>
      </c>
    </row>
    <row r="241" spans="1:21" ht="30" x14ac:dyDescent="0.25">
      <c r="A241">
        <v>3167</v>
      </c>
      <c r="B241" s="3" t="s">
        <v>3167</v>
      </c>
      <c r="C241" s="9" t="s">
        <v>7277</v>
      </c>
      <c r="D241" s="6">
        <v>3000</v>
      </c>
      <c r="E241" s="8">
        <v>3485</v>
      </c>
      <c r="F241" t="s">
        <v>8218</v>
      </c>
      <c r="G241" t="s">
        <v>8223</v>
      </c>
      <c r="H241" t="s">
        <v>8245</v>
      </c>
      <c r="I241">
        <v>1406952781</v>
      </c>
      <c r="J241" s="14">
        <f t="shared" si="15"/>
        <v>41853.175706018519</v>
      </c>
      <c r="K241" s="14"/>
      <c r="L241">
        <v>1405743181</v>
      </c>
      <c r="M241" s="14">
        <f t="shared" si="16"/>
        <v>41839.175706018519</v>
      </c>
      <c r="N241" s="10">
        <f t="shared" si="17"/>
        <v>2014</v>
      </c>
      <c r="O241" t="b">
        <v>1</v>
      </c>
      <c r="P241">
        <v>55</v>
      </c>
      <c r="Q241" s="10">
        <f t="shared" si="18"/>
        <v>3000</v>
      </c>
      <c r="R241" t="b">
        <v>1</v>
      </c>
      <c r="S241" t="s">
        <v>8269</v>
      </c>
      <c r="T241" s="12" t="s">
        <v>8310</v>
      </c>
      <c r="U241" t="s">
        <v>8311</v>
      </c>
    </row>
    <row r="242" spans="1:21" ht="45" x14ac:dyDescent="0.25">
      <c r="A242">
        <v>3168</v>
      </c>
      <c r="B242" s="3" t="s">
        <v>3168</v>
      </c>
      <c r="C242" s="9" t="s">
        <v>7278</v>
      </c>
      <c r="D242" s="6">
        <v>2500</v>
      </c>
      <c r="E242" s="8">
        <v>3105</v>
      </c>
      <c r="F242" t="s">
        <v>8218</v>
      </c>
      <c r="G242" t="s">
        <v>8223</v>
      </c>
      <c r="H242" t="s">
        <v>8245</v>
      </c>
      <c r="I242">
        <v>1402696800</v>
      </c>
      <c r="J242" s="14">
        <f t="shared" si="15"/>
        <v>41803.916666666664</v>
      </c>
      <c r="K242" s="14"/>
      <c r="L242">
        <v>1399948353</v>
      </c>
      <c r="M242" s="14">
        <f t="shared" si="16"/>
        <v>41772.105937500004</v>
      </c>
      <c r="N242" s="10">
        <f t="shared" si="17"/>
        <v>2014</v>
      </c>
      <c r="O242" t="b">
        <v>1</v>
      </c>
      <c r="P242">
        <v>61</v>
      </c>
      <c r="Q242" s="10">
        <f t="shared" si="18"/>
        <v>2500</v>
      </c>
      <c r="R242" t="b">
        <v>1</v>
      </c>
      <c r="S242" t="s">
        <v>8269</v>
      </c>
      <c r="T242" s="12" t="s">
        <v>8310</v>
      </c>
      <c r="U242" t="s">
        <v>8311</v>
      </c>
    </row>
    <row r="243" spans="1:21" ht="30" x14ac:dyDescent="0.25">
      <c r="A243">
        <v>3169</v>
      </c>
      <c r="B243" s="3" t="s">
        <v>3169</v>
      </c>
      <c r="C243" s="9" t="s">
        <v>7279</v>
      </c>
      <c r="D243" s="6">
        <v>8000</v>
      </c>
      <c r="E243" s="8">
        <v>8241</v>
      </c>
      <c r="F243" t="s">
        <v>8218</v>
      </c>
      <c r="G243" t="s">
        <v>8223</v>
      </c>
      <c r="H243" t="s">
        <v>8245</v>
      </c>
      <c r="I243">
        <v>1386910740</v>
      </c>
      <c r="J243" s="14">
        <f t="shared" si="15"/>
        <v>41621.207638888889</v>
      </c>
      <c r="K243" s="14"/>
      <c r="L243">
        <v>1384364561</v>
      </c>
      <c r="M243" s="14">
        <f t="shared" si="16"/>
        <v>41591.737974537034</v>
      </c>
      <c r="N243" s="10">
        <f t="shared" si="17"/>
        <v>2013</v>
      </c>
      <c r="O243" t="b">
        <v>1</v>
      </c>
      <c r="P243">
        <v>82</v>
      </c>
      <c r="Q243" s="10">
        <f t="shared" si="18"/>
        <v>8000</v>
      </c>
      <c r="R243" t="b">
        <v>1</v>
      </c>
      <c r="S243" t="s">
        <v>8269</v>
      </c>
      <c r="T243" s="12" t="s">
        <v>8310</v>
      </c>
      <c r="U243" t="s">
        <v>8311</v>
      </c>
    </row>
    <row r="244" spans="1:21" ht="45" x14ac:dyDescent="0.25">
      <c r="A244">
        <v>3170</v>
      </c>
      <c r="B244" s="3" t="s">
        <v>3170</v>
      </c>
      <c r="C244" s="9" t="s">
        <v>7280</v>
      </c>
      <c r="D244" s="6">
        <v>2000</v>
      </c>
      <c r="E244" s="8">
        <v>2245</v>
      </c>
      <c r="F244" t="s">
        <v>8218</v>
      </c>
      <c r="G244" t="s">
        <v>8223</v>
      </c>
      <c r="H244" t="s">
        <v>8245</v>
      </c>
      <c r="I244">
        <v>1404273600</v>
      </c>
      <c r="J244" s="14">
        <f t="shared" si="15"/>
        <v>41822.166666666664</v>
      </c>
      <c r="K244" s="14"/>
      <c r="L244">
        <v>1401414944</v>
      </c>
      <c r="M244" s="14">
        <f t="shared" si="16"/>
        <v>41789.080370370371</v>
      </c>
      <c r="N244" s="10">
        <f t="shared" si="17"/>
        <v>2014</v>
      </c>
      <c r="O244" t="b">
        <v>1</v>
      </c>
      <c r="P244">
        <v>71</v>
      </c>
      <c r="Q244" s="10">
        <f t="shared" si="18"/>
        <v>2000</v>
      </c>
      <c r="R244" t="b">
        <v>1</v>
      </c>
      <c r="S244" t="s">
        <v>8269</v>
      </c>
      <c r="T244" s="12" t="s">
        <v>8310</v>
      </c>
      <c r="U244" t="s">
        <v>8311</v>
      </c>
    </row>
    <row r="245" spans="1:21" ht="60" x14ac:dyDescent="0.25">
      <c r="A245">
        <v>3171</v>
      </c>
      <c r="B245" s="3" t="s">
        <v>3171</v>
      </c>
      <c r="C245" s="9" t="s">
        <v>7281</v>
      </c>
      <c r="D245" s="6">
        <v>7000</v>
      </c>
      <c r="E245" s="8">
        <v>7617</v>
      </c>
      <c r="F245" t="s">
        <v>8218</v>
      </c>
      <c r="G245" t="s">
        <v>8224</v>
      </c>
      <c r="H245" t="s">
        <v>8246</v>
      </c>
      <c r="I245">
        <v>1462545358</v>
      </c>
      <c r="J245" s="14">
        <f t="shared" si="15"/>
        <v>42496.608310185184</v>
      </c>
      <c r="K245" s="14"/>
      <c r="L245">
        <v>1459953358</v>
      </c>
      <c r="M245" s="14">
        <f t="shared" si="16"/>
        <v>42466.608310185184</v>
      </c>
      <c r="N245" s="10">
        <f t="shared" si="17"/>
        <v>2016</v>
      </c>
      <c r="O245" t="b">
        <v>1</v>
      </c>
      <c r="P245">
        <v>117</v>
      </c>
      <c r="Q245" s="10">
        <f t="shared" si="18"/>
        <v>7000</v>
      </c>
      <c r="R245" t="b">
        <v>1</v>
      </c>
      <c r="S245" t="s">
        <v>8269</v>
      </c>
      <c r="T245" s="12" t="s">
        <v>8310</v>
      </c>
      <c r="U245" t="s">
        <v>8311</v>
      </c>
    </row>
    <row r="246" spans="1:21" ht="45" x14ac:dyDescent="0.25">
      <c r="A246">
        <v>3172</v>
      </c>
      <c r="B246" s="3" t="s">
        <v>3172</v>
      </c>
      <c r="C246" s="9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 s="14">
        <f t="shared" si="15"/>
        <v>40953.729953703703</v>
      </c>
      <c r="K246" s="14"/>
      <c r="L246">
        <v>1326648668</v>
      </c>
      <c r="M246" s="14">
        <f t="shared" si="16"/>
        <v>40923.729953703703</v>
      </c>
      <c r="N246" s="10">
        <f t="shared" si="17"/>
        <v>2012</v>
      </c>
      <c r="O246" t="b">
        <v>1</v>
      </c>
      <c r="P246">
        <v>29</v>
      </c>
      <c r="Q246" s="10">
        <f t="shared" si="18"/>
        <v>2000</v>
      </c>
      <c r="R246" t="b">
        <v>1</v>
      </c>
      <c r="S246" t="s">
        <v>8269</v>
      </c>
      <c r="T246" s="12" t="s">
        <v>8310</v>
      </c>
      <c r="U246" t="s">
        <v>8311</v>
      </c>
    </row>
    <row r="247" spans="1:21" ht="60" x14ac:dyDescent="0.25">
      <c r="A247">
        <v>3173</v>
      </c>
      <c r="B247" s="3" t="s">
        <v>3173</v>
      </c>
      <c r="C247" s="9" t="s">
        <v>7283</v>
      </c>
      <c r="D247" s="6">
        <v>10000</v>
      </c>
      <c r="E247" s="8">
        <v>10300</v>
      </c>
      <c r="F247" t="s">
        <v>8218</v>
      </c>
      <c r="G247" t="s">
        <v>8223</v>
      </c>
      <c r="H247" t="s">
        <v>8245</v>
      </c>
      <c r="I247">
        <v>1411765492</v>
      </c>
      <c r="J247" s="14">
        <f t="shared" si="15"/>
        <v>41908.878379629627</v>
      </c>
      <c r="K247" s="14"/>
      <c r="L247">
        <v>1409173492</v>
      </c>
      <c r="M247" s="14">
        <f t="shared" si="16"/>
        <v>41878.878379629627</v>
      </c>
      <c r="N247" s="10">
        <f t="shared" si="17"/>
        <v>2014</v>
      </c>
      <c r="O247" t="b">
        <v>1</v>
      </c>
      <c r="P247">
        <v>74</v>
      </c>
      <c r="Q247" s="10">
        <f t="shared" si="18"/>
        <v>10000</v>
      </c>
      <c r="R247" t="b">
        <v>1</v>
      </c>
      <c r="S247" t="s">
        <v>8269</v>
      </c>
      <c r="T247" s="12" t="s">
        <v>8310</v>
      </c>
      <c r="U247" t="s">
        <v>8311</v>
      </c>
    </row>
    <row r="248" spans="1:21" ht="60" x14ac:dyDescent="0.25">
      <c r="A248">
        <v>3174</v>
      </c>
      <c r="B248" s="3" t="s">
        <v>3174</v>
      </c>
      <c r="C248" s="9" t="s">
        <v>7284</v>
      </c>
      <c r="D248" s="6">
        <v>3000</v>
      </c>
      <c r="E248" s="8">
        <v>3034</v>
      </c>
      <c r="F248" t="s">
        <v>8218</v>
      </c>
      <c r="G248" t="s">
        <v>8223</v>
      </c>
      <c r="H248" t="s">
        <v>8245</v>
      </c>
      <c r="I248">
        <v>1408999508</v>
      </c>
      <c r="J248" s="14">
        <f t="shared" si="15"/>
        <v>41876.864675925928</v>
      </c>
      <c r="K248" s="14"/>
      <c r="L248">
        <v>1407789908</v>
      </c>
      <c r="M248" s="14">
        <f t="shared" si="16"/>
        <v>41862.864675925928</v>
      </c>
      <c r="N248" s="10">
        <f t="shared" si="17"/>
        <v>2014</v>
      </c>
      <c r="O248" t="b">
        <v>1</v>
      </c>
      <c r="P248">
        <v>23</v>
      </c>
      <c r="Q248" s="10">
        <f t="shared" si="18"/>
        <v>3000</v>
      </c>
      <c r="R248" t="b">
        <v>1</v>
      </c>
      <c r="S248" t="s">
        <v>8269</v>
      </c>
      <c r="T248" s="12" t="s">
        <v>8310</v>
      </c>
      <c r="U248" t="s">
        <v>8311</v>
      </c>
    </row>
    <row r="249" spans="1:21" ht="60" x14ac:dyDescent="0.25">
      <c r="A249">
        <v>3175</v>
      </c>
      <c r="B249" s="3" t="s">
        <v>3175</v>
      </c>
      <c r="C249" s="9" t="s">
        <v>7285</v>
      </c>
      <c r="D249" s="6">
        <v>5000</v>
      </c>
      <c r="E249" s="8">
        <v>5478</v>
      </c>
      <c r="F249" t="s">
        <v>8218</v>
      </c>
      <c r="G249" t="s">
        <v>8223</v>
      </c>
      <c r="H249" t="s">
        <v>8245</v>
      </c>
      <c r="I249">
        <v>1297977427</v>
      </c>
      <c r="J249" s="14">
        <f t="shared" si="15"/>
        <v>40591.886886574073</v>
      </c>
      <c r="K249" s="14"/>
      <c r="L249">
        <v>1292793427</v>
      </c>
      <c r="M249" s="14">
        <f t="shared" si="16"/>
        <v>40531.886886574073</v>
      </c>
      <c r="N249" s="10">
        <f t="shared" si="17"/>
        <v>2010</v>
      </c>
      <c r="O249" t="b">
        <v>1</v>
      </c>
      <c r="P249">
        <v>60</v>
      </c>
      <c r="Q249" s="10">
        <f t="shared" si="18"/>
        <v>5000</v>
      </c>
      <c r="R249" t="b">
        <v>1</v>
      </c>
      <c r="S249" t="s">
        <v>8269</v>
      </c>
      <c r="T249" s="12" t="s">
        <v>8310</v>
      </c>
      <c r="U249" t="s">
        <v>8311</v>
      </c>
    </row>
    <row r="250" spans="1:21" ht="60" x14ac:dyDescent="0.25">
      <c r="A250">
        <v>3176</v>
      </c>
      <c r="B250" s="3" t="s">
        <v>3176</v>
      </c>
      <c r="C250" s="9" t="s">
        <v>7286</v>
      </c>
      <c r="D250" s="6">
        <v>1900</v>
      </c>
      <c r="E250" s="8">
        <v>2182</v>
      </c>
      <c r="F250" t="s">
        <v>8218</v>
      </c>
      <c r="G250" t="s">
        <v>8223</v>
      </c>
      <c r="H250" t="s">
        <v>8245</v>
      </c>
      <c r="I250">
        <v>1376838000</v>
      </c>
      <c r="J250" s="14">
        <f t="shared" si="15"/>
        <v>41504.625</v>
      </c>
      <c r="K250" s="14"/>
      <c r="L250">
        <v>1374531631</v>
      </c>
      <c r="M250" s="14">
        <f t="shared" si="16"/>
        <v>41477.930914351848</v>
      </c>
      <c r="N250" s="10">
        <f t="shared" si="17"/>
        <v>2013</v>
      </c>
      <c r="O250" t="b">
        <v>1</v>
      </c>
      <c r="P250">
        <v>55</v>
      </c>
      <c r="Q250" s="10">
        <f t="shared" si="18"/>
        <v>1900</v>
      </c>
      <c r="R250" t="b">
        <v>1</v>
      </c>
      <c r="S250" t="s">
        <v>8269</v>
      </c>
      <c r="T250" s="12" t="s">
        <v>8310</v>
      </c>
      <c r="U250" t="s">
        <v>8311</v>
      </c>
    </row>
    <row r="251" spans="1:21" ht="45" x14ac:dyDescent="0.25">
      <c r="A251">
        <v>3177</v>
      </c>
      <c r="B251" s="3" t="s">
        <v>3177</v>
      </c>
      <c r="C251" s="9" t="s">
        <v>7287</v>
      </c>
      <c r="D251" s="6">
        <v>2500</v>
      </c>
      <c r="E251" s="8">
        <v>2935</v>
      </c>
      <c r="F251" t="s">
        <v>8218</v>
      </c>
      <c r="G251" t="s">
        <v>8223</v>
      </c>
      <c r="H251" t="s">
        <v>8245</v>
      </c>
      <c r="I251">
        <v>1403366409</v>
      </c>
      <c r="J251" s="14">
        <f t="shared" si="15"/>
        <v>41811.666770833333</v>
      </c>
      <c r="K251" s="14"/>
      <c r="L251">
        <v>1400774409</v>
      </c>
      <c r="M251" s="14">
        <f t="shared" si="16"/>
        <v>41781.666770833333</v>
      </c>
      <c r="N251" s="10">
        <f t="shared" si="17"/>
        <v>2014</v>
      </c>
      <c r="O251" t="b">
        <v>1</v>
      </c>
      <c r="P251">
        <v>51</v>
      </c>
      <c r="Q251" s="10">
        <f t="shared" si="18"/>
        <v>2500</v>
      </c>
      <c r="R251" t="b">
        <v>1</v>
      </c>
      <c r="S251" t="s">
        <v>8269</v>
      </c>
      <c r="T251" s="12" t="s">
        <v>8310</v>
      </c>
      <c r="U251" t="s">
        <v>8311</v>
      </c>
    </row>
    <row r="252" spans="1:21" ht="60" x14ac:dyDescent="0.25">
      <c r="A252">
        <v>3178</v>
      </c>
      <c r="B252" s="3" t="s">
        <v>3178</v>
      </c>
      <c r="C252" s="9" t="s">
        <v>7288</v>
      </c>
      <c r="D252" s="6">
        <v>1500</v>
      </c>
      <c r="E252" s="8">
        <v>2576</v>
      </c>
      <c r="F252" t="s">
        <v>8218</v>
      </c>
      <c r="G252" t="s">
        <v>8224</v>
      </c>
      <c r="H252" t="s">
        <v>8246</v>
      </c>
      <c r="I252">
        <v>1405521075</v>
      </c>
      <c r="J252" s="14">
        <f t="shared" si="15"/>
        <v>41836.605034722219</v>
      </c>
      <c r="K252" s="14"/>
      <c r="L252">
        <v>1402929075</v>
      </c>
      <c r="M252" s="14">
        <f t="shared" si="16"/>
        <v>41806.605034722219</v>
      </c>
      <c r="N252" s="10">
        <f t="shared" si="17"/>
        <v>2014</v>
      </c>
      <c r="O252" t="b">
        <v>1</v>
      </c>
      <c r="P252">
        <v>78</v>
      </c>
      <c r="Q252" s="10">
        <f t="shared" si="18"/>
        <v>1500</v>
      </c>
      <c r="R252" t="b">
        <v>1</v>
      </c>
      <c r="S252" t="s">
        <v>8269</v>
      </c>
      <c r="T252" s="12" t="s">
        <v>8310</v>
      </c>
      <c r="U252" t="s">
        <v>8311</v>
      </c>
    </row>
    <row r="253" spans="1:21" ht="45" x14ac:dyDescent="0.25">
      <c r="A253">
        <v>3179</v>
      </c>
      <c r="B253" s="3" t="s">
        <v>3179</v>
      </c>
      <c r="C253" s="9" t="s">
        <v>7289</v>
      </c>
      <c r="D253" s="6">
        <v>4200</v>
      </c>
      <c r="E253" s="8">
        <v>4794.82</v>
      </c>
      <c r="F253" t="s">
        <v>8218</v>
      </c>
      <c r="G253" t="s">
        <v>8223</v>
      </c>
      <c r="H253" t="s">
        <v>8245</v>
      </c>
      <c r="I253">
        <v>1367859071</v>
      </c>
      <c r="J253" s="14">
        <f t="shared" si="15"/>
        <v>41400.702210648145</v>
      </c>
      <c r="K253" s="14"/>
      <c r="L253">
        <v>1365699071</v>
      </c>
      <c r="M253" s="14">
        <f t="shared" si="16"/>
        <v>41375.702210648145</v>
      </c>
      <c r="N253" s="10">
        <f t="shared" si="17"/>
        <v>2013</v>
      </c>
      <c r="O253" t="b">
        <v>1</v>
      </c>
      <c r="P253">
        <v>62</v>
      </c>
      <c r="Q253" s="10">
        <f t="shared" si="18"/>
        <v>4200</v>
      </c>
      <c r="R253" t="b">
        <v>1</v>
      </c>
      <c r="S253" t="s">
        <v>8269</v>
      </c>
      <c r="T253" s="12" t="s">
        <v>8310</v>
      </c>
      <c r="U253" t="s">
        <v>8311</v>
      </c>
    </row>
    <row r="254" spans="1:21" ht="45" x14ac:dyDescent="0.25">
      <c r="A254">
        <v>3180</v>
      </c>
      <c r="B254" s="3" t="s">
        <v>3180</v>
      </c>
      <c r="C254" s="9" t="s">
        <v>7290</v>
      </c>
      <c r="D254" s="6">
        <v>1200</v>
      </c>
      <c r="E254" s="8">
        <v>1437</v>
      </c>
      <c r="F254" t="s">
        <v>8218</v>
      </c>
      <c r="G254" t="s">
        <v>8224</v>
      </c>
      <c r="H254" t="s">
        <v>8246</v>
      </c>
      <c r="I254">
        <v>1403258049</v>
      </c>
      <c r="J254" s="14">
        <f t="shared" si="15"/>
        <v>41810.412604166668</v>
      </c>
      <c r="K254" s="14"/>
      <c r="L254">
        <v>1400666049</v>
      </c>
      <c r="M254" s="14">
        <f t="shared" si="16"/>
        <v>41780.412604166668</v>
      </c>
      <c r="N254" s="10">
        <f t="shared" si="17"/>
        <v>2014</v>
      </c>
      <c r="O254" t="b">
        <v>1</v>
      </c>
      <c r="P254">
        <v>45</v>
      </c>
      <c r="Q254" s="10">
        <f t="shared" si="18"/>
        <v>1200</v>
      </c>
      <c r="R254" t="b">
        <v>1</v>
      </c>
      <c r="S254" t="s">
        <v>8269</v>
      </c>
      <c r="T254" s="12" t="s">
        <v>8310</v>
      </c>
      <c r="U254" t="s">
        <v>8311</v>
      </c>
    </row>
    <row r="255" spans="1:21" ht="60" x14ac:dyDescent="0.25">
      <c r="A255">
        <v>3181</v>
      </c>
      <c r="B255" s="3" t="s">
        <v>3181</v>
      </c>
      <c r="C255" s="9" t="s">
        <v>7291</v>
      </c>
      <c r="D255" s="6">
        <v>500</v>
      </c>
      <c r="E255" s="8">
        <v>545</v>
      </c>
      <c r="F255" t="s">
        <v>8218</v>
      </c>
      <c r="G255" t="s">
        <v>8224</v>
      </c>
      <c r="H255" t="s">
        <v>8246</v>
      </c>
      <c r="I255">
        <v>1402848000</v>
      </c>
      <c r="J255" s="14">
        <f t="shared" si="15"/>
        <v>41805.666666666664</v>
      </c>
      <c r="K255" s="14"/>
      <c r="L255">
        <v>1400570787</v>
      </c>
      <c r="M255" s="14">
        <f t="shared" si="16"/>
        <v>41779.310034722221</v>
      </c>
      <c r="N255" s="10">
        <f t="shared" si="17"/>
        <v>2014</v>
      </c>
      <c r="O255" t="b">
        <v>1</v>
      </c>
      <c r="P255">
        <v>15</v>
      </c>
      <c r="Q255" s="10">
        <f t="shared" si="18"/>
        <v>500</v>
      </c>
      <c r="R255" t="b">
        <v>1</v>
      </c>
      <c r="S255" t="s">
        <v>8269</v>
      </c>
      <c r="T255" s="12" t="s">
        <v>8310</v>
      </c>
      <c r="U255" t="s">
        <v>8311</v>
      </c>
    </row>
    <row r="256" spans="1:21" ht="60" x14ac:dyDescent="0.25">
      <c r="A256">
        <v>3182</v>
      </c>
      <c r="B256" s="3" t="s">
        <v>3182</v>
      </c>
      <c r="C256" s="9" t="s">
        <v>7292</v>
      </c>
      <c r="D256" s="6">
        <v>7000</v>
      </c>
      <c r="E256" s="8">
        <v>7062</v>
      </c>
      <c r="F256" t="s">
        <v>8218</v>
      </c>
      <c r="G256" t="s">
        <v>8223</v>
      </c>
      <c r="H256" t="s">
        <v>8245</v>
      </c>
      <c r="I256">
        <v>1328029200</v>
      </c>
      <c r="J256" s="14">
        <f t="shared" si="15"/>
        <v>40939.708333333336</v>
      </c>
      <c r="K256" s="14"/>
      <c r="L256">
        <v>1323211621</v>
      </c>
      <c r="M256" s="14">
        <f t="shared" si="16"/>
        <v>40883.949317129627</v>
      </c>
      <c r="N256" s="10">
        <f t="shared" si="17"/>
        <v>2011</v>
      </c>
      <c r="O256" t="b">
        <v>1</v>
      </c>
      <c r="P256">
        <v>151</v>
      </c>
      <c r="Q256" s="10">
        <f t="shared" si="18"/>
        <v>7000</v>
      </c>
      <c r="R256" t="b">
        <v>1</v>
      </c>
      <c r="S256" t="s">
        <v>8269</v>
      </c>
      <c r="T256" s="12" t="s">
        <v>8310</v>
      </c>
      <c r="U256" t="s">
        <v>8311</v>
      </c>
    </row>
    <row r="257" spans="1:21" ht="45" x14ac:dyDescent="0.25">
      <c r="A257">
        <v>3183</v>
      </c>
      <c r="B257" s="3" t="s">
        <v>3183</v>
      </c>
      <c r="C257" s="9" t="s">
        <v>7293</v>
      </c>
      <c r="D257" s="6">
        <v>2500</v>
      </c>
      <c r="E257" s="8">
        <v>2725</v>
      </c>
      <c r="F257" t="s">
        <v>8218</v>
      </c>
      <c r="G257" t="s">
        <v>8223</v>
      </c>
      <c r="H257" t="s">
        <v>8245</v>
      </c>
      <c r="I257">
        <v>1377284669</v>
      </c>
      <c r="J257" s="14">
        <f t="shared" si="15"/>
        <v>41509.79478009259</v>
      </c>
      <c r="K257" s="14"/>
      <c r="L257">
        <v>1375729469</v>
      </c>
      <c r="M257" s="14">
        <f t="shared" si="16"/>
        <v>41491.79478009259</v>
      </c>
      <c r="N257" s="10">
        <f t="shared" si="17"/>
        <v>2013</v>
      </c>
      <c r="O257" t="b">
        <v>1</v>
      </c>
      <c r="P257">
        <v>68</v>
      </c>
      <c r="Q257" s="10">
        <f t="shared" si="18"/>
        <v>2500</v>
      </c>
      <c r="R257" t="b">
        <v>1</v>
      </c>
      <c r="S257" t="s">
        <v>8269</v>
      </c>
      <c r="T257" s="12" t="s">
        <v>8310</v>
      </c>
      <c r="U257" t="s">
        <v>8311</v>
      </c>
    </row>
    <row r="258" spans="1:21" ht="45" x14ac:dyDescent="0.25">
      <c r="A258">
        <v>3184</v>
      </c>
      <c r="B258" s="3" t="s">
        <v>3184</v>
      </c>
      <c r="C258" s="9" t="s">
        <v>7294</v>
      </c>
      <c r="D258" s="6">
        <v>4300</v>
      </c>
      <c r="E258" s="8">
        <v>4610</v>
      </c>
      <c r="F258" t="s">
        <v>8218</v>
      </c>
      <c r="G258" t="s">
        <v>8223</v>
      </c>
      <c r="H258" t="s">
        <v>8245</v>
      </c>
      <c r="I258">
        <v>1404258631</v>
      </c>
      <c r="J258" s="14">
        <f t="shared" ref="J258:J321" si="19">(((I258/60)/60/24)+DATE(1970,1,1))</f>
        <v>41821.993414351848</v>
      </c>
      <c r="K258" s="14"/>
      <c r="L258">
        <v>1401666631</v>
      </c>
      <c r="M258" s="14">
        <f t="shared" ref="M258:M321" si="20">(((L258/60)/60/24)+DATE(1970,1,1))</f>
        <v>41791.993414351848</v>
      </c>
      <c r="N258" s="10">
        <f t="shared" ref="N258:N321" si="21">YEAR(M258)</f>
        <v>2014</v>
      </c>
      <c r="O258" t="b">
        <v>1</v>
      </c>
      <c r="P258">
        <v>46</v>
      </c>
      <c r="Q258" s="10">
        <f t="shared" ref="Q258:Q321" si="22">IFERROR(ROUND(D258/O258,2),0)</f>
        <v>4300</v>
      </c>
      <c r="R258" t="b">
        <v>1</v>
      </c>
      <c r="S258" t="s">
        <v>8269</v>
      </c>
      <c r="T258" s="12" t="s">
        <v>8310</v>
      </c>
      <c r="U258" t="s">
        <v>8311</v>
      </c>
    </row>
    <row r="259" spans="1:21" ht="60" x14ac:dyDescent="0.25">
      <c r="A259">
        <v>3185</v>
      </c>
      <c r="B259" s="3" t="s">
        <v>3185</v>
      </c>
      <c r="C259" s="9" t="s">
        <v>7295</v>
      </c>
      <c r="D259" s="6">
        <v>1000</v>
      </c>
      <c r="E259" s="8">
        <v>1000</v>
      </c>
      <c r="F259" t="s">
        <v>8218</v>
      </c>
      <c r="G259" t="s">
        <v>8224</v>
      </c>
      <c r="H259" t="s">
        <v>8246</v>
      </c>
      <c r="I259">
        <v>1405553241</v>
      </c>
      <c r="J259" s="14">
        <f t="shared" si="19"/>
        <v>41836.977326388893</v>
      </c>
      <c r="K259" s="14"/>
      <c r="L259">
        <v>1404948441</v>
      </c>
      <c r="M259" s="14">
        <f t="shared" si="20"/>
        <v>41829.977326388893</v>
      </c>
      <c r="N259" s="10">
        <f t="shared" si="21"/>
        <v>2014</v>
      </c>
      <c r="O259" t="b">
        <v>1</v>
      </c>
      <c r="P259">
        <v>24</v>
      </c>
      <c r="Q259" s="10">
        <f t="shared" si="22"/>
        <v>1000</v>
      </c>
      <c r="R259" t="b">
        <v>1</v>
      </c>
      <c r="S259" t="s">
        <v>8269</v>
      </c>
      <c r="T259" s="12" t="s">
        <v>8310</v>
      </c>
      <c r="U259" t="s">
        <v>8311</v>
      </c>
    </row>
    <row r="260" spans="1:21" ht="60" x14ac:dyDescent="0.25">
      <c r="A260">
        <v>3186</v>
      </c>
      <c r="B260" s="3" t="s">
        <v>3186</v>
      </c>
      <c r="C260" s="9" t="s">
        <v>7296</v>
      </c>
      <c r="D260" s="6">
        <v>3200</v>
      </c>
      <c r="E260" s="8">
        <v>3270</v>
      </c>
      <c r="F260" t="s">
        <v>8218</v>
      </c>
      <c r="G260" t="s">
        <v>8224</v>
      </c>
      <c r="H260" t="s">
        <v>8246</v>
      </c>
      <c r="I260">
        <v>1410901200</v>
      </c>
      <c r="J260" s="14">
        <f t="shared" si="19"/>
        <v>41898.875</v>
      </c>
      <c r="K260" s="14"/>
      <c r="L260">
        <v>1408313438</v>
      </c>
      <c r="M260" s="14">
        <f t="shared" si="20"/>
        <v>41868.924050925925</v>
      </c>
      <c r="N260" s="10">
        <f t="shared" si="21"/>
        <v>2014</v>
      </c>
      <c r="O260" t="b">
        <v>1</v>
      </c>
      <c r="P260">
        <v>70</v>
      </c>
      <c r="Q260" s="10">
        <f t="shared" si="22"/>
        <v>3200</v>
      </c>
      <c r="R260" t="b">
        <v>1</v>
      </c>
      <c r="S260" t="s">
        <v>8269</v>
      </c>
      <c r="T260" s="12" t="s">
        <v>8310</v>
      </c>
      <c r="U260" t="s">
        <v>8311</v>
      </c>
    </row>
    <row r="261" spans="1:21" ht="60" x14ac:dyDescent="0.25">
      <c r="A261">
        <v>3187</v>
      </c>
      <c r="B261" s="3" t="s">
        <v>3187</v>
      </c>
      <c r="C261" s="9" t="s">
        <v>7297</v>
      </c>
      <c r="D261" s="6">
        <v>15000</v>
      </c>
      <c r="E261" s="8">
        <v>17444</v>
      </c>
      <c r="F261" t="s">
        <v>8218</v>
      </c>
      <c r="G261" t="s">
        <v>8223</v>
      </c>
      <c r="H261" t="s">
        <v>8245</v>
      </c>
      <c r="I261">
        <v>1407167973</v>
      </c>
      <c r="J261" s="14">
        <f t="shared" si="19"/>
        <v>41855.666354166664</v>
      </c>
      <c r="K261" s="14"/>
      <c r="L261">
        <v>1405439973</v>
      </c>
      <c r="M261" s="14">
        <f t="shared" si="20"/>
        <v>41835.666354166664</v>
      </c>
      <c r="N261" s="10">
        <f t="shared" si="21"/>
        <v>2014</v>
      </c>
      <c r="O261" t="b">
        <v>1</v>
      </c>
      <c r="P261">
        <v>244</v>
      </c>
      <c r="Q261" s="10">
        <f t="shared" si="22"/>
        <v>15000</v>
      </c>
      <c r="R261" t="b">
        <v>1</v>
      </c>
      <c r="S261" t="s">
        <v>8269</v>
      </c>
      <c r="T261" s="12" t="s">
        <v>8310</v>
      </c>
      <c r="U261" t="s">
        <v>8311</v>
      </c>
    </row>
    <row r="262" spans="1:21" ht="45" x14ac:dyDescent="0.25">
      <c r="A262">
        <v>3208</v>
      </c>
      <c r="B262" s="3" t="s">
        <v>3208</v>
      </c>
      <c r="C262" s="9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 s="14">
        <f t="shared" si="19"/>
        <v>41848.605057870373</v>
      </c>
      <c r="K262" s="14"/>
      <c r="L262">
        <v>1404743477</v>
      </c>
      <c r="M262" s="14">
        <f t="shared" si="20"/>
        <v>41827.605057870373</v>
      </c>
      <c r="N262" s="10">
        <f t="shared" si="21"/>
        <v>2014</v>
      </c>
      <c r="O262" t="b">
        <v>1</v>
      </c>
      <c r="P262">
        <v>82</v>
      </c>
      <c r="Q262" s="10">
        <f t="shared" si="22"/>
        <v>5000</v>
      </c>
      <c r="R262" t="b">
        <v>1</v>
      </c>
      <c r="S262" t="s">
        <v>8269</v>
      </c>
      <c r="T262" s="12" t="s">
        <v>8310</v>
      </c>
      <c r="U262" t="s">
        <v>8311</v>
      </c>
    </row>
    <row r="263" spans="1:21" ht="45" x14ac:dyDescent="0.25">
      <c r="A263">
        <v>3209</v>
      </c>
      <c r="B263" s="3" t="s">
        <v>3209</v>
      </c>
      <c r="C263" s="9" t="s">
        <v>7319</v>
      </c>
      <c r="D263" s="6">
        <v>9500</v>
      </c>
      <c r="E263" s="8">
        <v>11335.7</v>
      </c>
      <c r="F263" t="s">
        <v>8218</v>
      </c>
      <c r="G263" t="s">
        <v>8223</v>
      </c>
      <c r="H263" t="s">
        <v>8245</v>
      </c>
      <c r="I263">
        <v>1403305200</v>
      </c>
      <c r="J263" s="14">
        <f t="shared" si="19"/>
        <v>41810.958333333336</v>
      </c>
      <c r="K263" s="14"/>
      <c r="L263">
        <v>1400512658</v>
      </c>
      <c r="M263" s="14">
        <f t="shared" si="20"/>
        <v>41778.637245370373</v>
      </c>
      <c r="N263" s="10">
        <f t="shared" si="21"/>
        <v>2014</v>
      </c>
      <c r="O263" t="b">
        <v>1</v>
      </c>
      <c r="P263">
        <v>226</v>
      </c>
      <c r="Q263" s="10">
        <f t="shared" si="22"/>
        <v>9500</v>
      </c>
      <c r="R263" t="b">
        <v>1</v>
      </c>
      <c r="S263" t="s">
        <v>8269</v>
      </c>
      <c r="T263" s="12" t="s">
        <v>8310</v>
      </c>
      <c r="U263" t="s">
        <v>8311</v>
      </c>
    </row>
    <row r="264" spans="1:21" ht="60" x14ac:dyDescent="0.25">
      <c r="A264">
        <v>3210</v>
      </c>
      <c r="B264" s="3" t="s">
        <v>3210</v>
      </c>
      <c r="C264" s="9" t="s">
        <v>7320</v>
      </c>
      <c r="D264" s="6">
        <v>3000</v>
      </c>
      <c r="E264" s="8">
        <v>3773</v>
      </c>
      <c r="F264" t="s">
        <v>8218</v>
      </c>
      <c r="G264" t="s">
        <v>8223</v>
      </c>
      <c r="H264" t="s">
        <v>8245</v>
      </c>
      <c r="I264">
        <v>1338523140</v>
      </c>
      <c r="J264" s="14">
        <f t="shared" si="19"/>
        <v>41061.165972222225</v>
      </c>
      <c r="K264" s="14"/>
      <c r="L264">
        <v>1334442519</v>
      </c>
      <c r="M264" s="14">
        <f t="shared" si="20"/>
        <v>41013.936562499999</v>
      </c>
      <c r="N264" s="10">
        <f t="shared" si="21"/>
        <v>2012</v>
      </c>
      <c r="O264" t="b">
        <v>1</v>
      </c>
      <c r="P264">
        <v>60</v>
      </c>
      <c r="Q264" s="10">
        <f t="shared" si="22"/>
        <v>3000</v>
      </c>
      <c r="R264" t="b">
        <v>1</v>
      </c>
      <c r="S264" t="s">
        <v>8269</v>
      </c>
      <c r="T264" s="12" t="s">
        <v>8310</v>
      </c>
      <c r="U264" t="s">
        <v>8311</v>
      </c>
    </row>
    <row r="265" spans="1:21" ht="60" x14ac:dyDescent="0.25">
      <c r="A265">
        <v>3211</v>
      </c>
      <c r="B265" s="3" t="s">
        <v>3211</v>
      </c>
      <c r="C265" s="9" t="s">
        <v>7321</v>
      </c>
      <c r="D265" s="6">
        <v>23000</v>
      </c>
      <c r="E265" s="8">
        <v>27541</v>
      </c>
      <c r="F265" t="s">
        <v>8218</v>
      </c>
      <c r="G265" t="s">
        <v>8223</v>
      </c>
      <c r="H265" t="s">
        <v>8245</v>
      </c>
      <c r="I265">
        <v>1408068000</v>
      </c>
      <c r="J265" s="14">
        <f t="shared" si="19"/>
        <v>41866.083333333336</v>
      </c>
      <c r="K265" s="14"/>
      <c r="L265">
        <v>1405346680</v>
      </c>
      <c r="M265" s="14">
        <f t="shared" si="20"/>
        <v>41834.586574074077</v>
      </c>
      <c r="N265" s="10">
        <f t="shared" si="21"/>
        <v>2014</v>
      </c>
      <c r="O265" t="b">
        <v>1</v>
      </c>
      <c r="P265">
        <v>322</v>
      </c>
      <c r="Q265" s="10">
        <f t="shared" si="22"/>
        <v>23000</v>
      </c>
      <c r="R265" t="b">
        <v>1</v>
      </c>
      <c r="S265" t="s">
        <v>8269</v>
      </c>
      <c r="T265" s="12" t="s">
        <v>8310</v>
      </c>
      <c r="U265" t="s">
        <v>8311</v>
      </c>
    </row>
    <row r="266" spans="1:21" ht="30" x14ac:dyDescent="0.25">
      <c r="A266">
        <v>3212</v>
      </c>
      <c r="B266" s="3" t="s">
        <v>3212</v>
      </c>
      <c r="C266" s="9" t="s">
        <v>7322</v>
      </c>
      <c r="D266" s="6">
        <v>4000</v>
      </c>
      <c r="E266" s="8">
        <v>5050</v>
      </c>
      <c r="F266" t="s">
        <v>8218</v>
      </c>
      <c r="G266" t="s">
        <v>8223</v>
      </c>
      <c r="H266" t="s">
        <v>8245</v>
      </c>
      <c r="I266">
        <v>1407524751</v>
      </c>
      <c r="J266" s="14">
        <f t="shared" si="19"/>
        <v>41859.795729166668</v>
      </c>
      <c r="K266" s="14"/>
      <c r="L266">
        <v>1404932751</v>
      </c>
      <c r="M266" s="14">
        <f t="shared" si="20"/>
        <v>41829.795729166668</v>
      </c>
      <c r="N266" s="10">
        <f t="shared" si="21"/>
        <v>2014</v>
      </c>
      <c r="O266" t="b">
        <v>1</v>
      </c>
      <c r="P266">
        <v>94</v>
      </c>
      <c r="Q266" s="10">
        <f t="shared" si="22"/>
        <v>4000</v>
      </c>
      <c r="R266" t="b">
        <v>1</v>
      </c>
      <c r="S266" t="s">
        <v>8269</v>
      </c>
      <c r="T266" s="12" t="s">
        <v>8310</v>
      </c>
      <c r="U266" t="s">
        <v>8311</v>
      </c>
    </row>
    <row r="267" spans="1:21" ht="60" x14ac:dyDescent="0.25">
      <c r="A267">
        <v>3213</v>
      </c>
      <c r="B267" s="3" t="s">
        <v>3213</v>
      </c>
      <c r="C267" s="9" t="s">
        <v>7323</v>
      </c>
      <c r="D267" s="6">
        <v>6000</v>
      </c>
      <c r="E267" s="8">
        <v>6007</v>
      </c>
      <c r="F267" t="s">
        <v>8218</v>
      </c>
      <c r="G267" t="s">
        <v>8224</v>
      </c>
      <c r="H267" t="s">
        <v>8246</v>
      </c>
      <c r="I267">
        <v>1437934759</v>
      </c>
      <c r="J267" s="14">
        <f t="shared" si="19"/>
        <v>42211.763414351852</v>
      </c>
      <c r="K267" s="14"/>
      <c r="L267">
        <v>1434478759</v>
      </c>
      <c r="M267" s="14">
        <f t="shared" si="20"/>
        <v>42171.763414351852</v>
      </c>
      <c r="N267" s="10">
        <f t="shared" si="21"/>
        <v>2015</v>
      </c>
      <c r="O267" t="b">
        <v>1</v>
      </c>
      <c r="P267">
        <v>47</v>
      </c>
      <c r="Q267" s="10">
        <f t="shared" si="22"/>
        <v>6000</v>
      </c>
      <c r="R267" t="b">
        <v>1</v>
      </c>
      <c r="S267" t="s">
        <v>8269</v>
      </c>
      <c r="T267" s="12" t="s">
        <v>8310</v>
      </c>
      <c r="U267" t="s">
        <v>8311</v>
      </c>
    </row>
    <row r="268" spans="1:21" ht="60" x14ac:dyDescent="0.25">
      <c r="A268">
        <v>3214</v>
      </c>
      <c r="B268" s="3" t="s">
        <v>3214</v>
      </c>
      <c r="C268" s="9" t="s">
        <v>7324</v>
      </c>
      <c r="D268" s="6">
        <v>12000</v>
      </c>
      <c r="E268" s="8">
        <v>12256</v>
      </c>
      <c r="F268" t="s">
        <v>8218</v>
      </c>
      <c r="G268" t="s">
        <v>8224</v>
      </c>
      <c r="H268" t="s">
        <v>8246</v>
      </c>
      <c r="I268">
        <v>1452038100</v>
      </c>
      <c r="J268" s="14">
        <f t="shared" si="19"/>
        <v>42374.996527777781</v>
      </c>
      <c r="K268" s="14"/>
      <c r="L268">
        <v>1448823673</v>
      </c>
      <c r="M268" s="14">
        <f t="shared" si="20"/>
        <v>42337.792511574073</v>
      </c>
      <c r="N268" s="10">
        <f t="shared" si="21"/>
        <v>2015</v>
      </c>
      <c r="O268" t="b">
        <v>1</v>
      </c>
      <c r="P268">
        <v>115</v>
      </c>
      <c r="Q268" s="10">
        <f t="shared" si="22"/>
        <v>12000</v>
      </c>
      <c r="R268" t="b">
        <v>1</v>
      </c>
      <c r="S268" t="s">
        <v>8269</v>
      </c>
      <c r="T268" s="12" t="s">
        <v>8310</v>
      </c>
      <c r="U268" t="s">
        <v>8311</v>
      </c>
    </row>
    <row r="269" spans="1:21" ht="60" x14ac:dyDescent="0.25">
      <c r="A269">
        <v>3215</v>
      </c>
      <c r="B269" s="3" t="s">
        <v>3215</v>
      </c>
      <c r="C269" s="9" t="s">
        <v>7325</v>
      </c>
      <c r="D269" s="6">
        <v>35000</v>
      </c>
      <c r="E269" s="8">
        <v>35123</v>
      </c>
      <c r="F269" t="s">
        <v>8218</v>
      </c>
      <c r="G269" t="s">
        <v>8223</v>
      </c>
      <c r="H269" t="s">
        <v>8245</v>
      </c>
      <c r="I269">
        <v>1441857540</v>
      </c>
      <c r="J269" s="14">
        <f t="shared" si="19"/>
        <v>42257.165972222225</v>
      </c>
      <c r="K269" s="14"/>
      <c r="L269">
        <v>1438617471</v>
      </c>
      <c r="M269" s="14">
        <f t="shared" si="20"/>
        <v>42219.665173611109</v>
      </c>
      <c r="N269" s="10">
        <f t="shared" si="21"/>
        <v>2015</v>
      </c>
      <c r="O269" t="b">
        <v>1</v>
      </c>
      <c r="P269">
        <v>134</v>
      </c>
      <c r="Q269" s="10">
        <f t="shared" si="22"/>
        <v>35000</v>
      </c>
      <c r="R269" t="b">
        <v>1</v>
      </c>
      <c r="S269" t="s">
        <v>8269</v>
      </c>
      <c r="T269" s="12" t="s">
        <v>8310</v>
      </c>
      <c r="U269" t="s">
        <v>8311</v>
      </c>
    </row>
    <row r="270" spans="1:21" ht="60" x14ac:dyDescent="0.25">
      <c r="A270">
        <v>3216</v>
      </c>
      <c r="B270" s="3" t="s">
        <v>3216</v>
      </c>
      <c r="C270" s="9" t="s">
        <v>7326</v>
      </c>
      <c r="D270" s="6">
        <v>2000</v>
      </c>
      <c r="E270" s="8">
        <v>2001</v>
      </c>
      <c r="F270" t="s">
        <v>8218</v>
      </c>
      <c r="G270" t="s">
        <v>8224</v>
      </c>
      <c r="H270" t="s">
        <v>8246</v>
      </c>
      <c r="I270">
        <v>1436625000</v>
      </c>
      <c r="J270" s="14">
        <f t="shared" si="19"/>
        <v>42196.604166666672</v>
      </c>
      <c r="K270" s="14"/>
      <c r="L270">
        <v>1433934371</v>
      </c>
      <c r="M270" s="14">
        <f t="shared" si="20"/>
        <v>42165.462627314817</v>
      </c>
      <c r="N270" s="10">
        <f t="shared" si="21"/>
        <v>2015</v>
      </c>
      <c r="O270" t="b">
        <v>1</v>
      </c>
      <c r="P270">
        <v>35</v>
      </c>
      <c r="Q270" s="10">
        <f t="shared" si="22"/>
        <v>2000</v>
      </c>
      <c r="R270" t="b">
        <v>1</v>
      </c>
      <c r="S270" t="s">
        <v>8269</v>
      </c>
      <c r="T270" s="12" t="s">
        <v>8310</v>
      </c>
      <c r="U270" t="s">
        <v>8311</v>
      </c>
    </row>
    <row r="271" spans="1:21" ht="45" x14ac:dyDescent="0.25">
      <c r="A271">
        <v>3217</v>
      </c>
      <c r="B271" s="3" t="s">
        <v>3217</v>
      </c>
      <c r="C271" s="9" t="s">
        <v>7327</v>
      </c>
      <c r="D271" s="6">
        <v>4500</v>
      </c>
      <c r="E271" s="8">
        <v>5221</v>
      </c>
      <c r="F271" t="s">
        <v>8218</v>
      </c>
      <c r="G271" t="s">
        <v>8223</v>
      </c>
      <c r="H271" t="s">
        <v>8245</v>
      </c>
      <c r="I271">
        <v>1478264784</v>
      </c>
      <c r="J271" s="14">
        <f t="shared" si="19"/>
        <v>42678.546111111107</v>
      </c>
      <c r="K271" s="14"/>
      <c r="L271">
        <v>1475672784</v>
      </c>
      <c r="M271" s="14">
        <f t="shared" si="20"/>
        <v>42648.546111111107</v>
      </c>
      <c r="N271" s="10">
        <f t="shared" si="21"/>
        <v>2016</v>
      </c>
      <c r="O271" t="b">
        <v>1</v>
      </c>
      <c r="P271">
        <v>104</v>
      </c>
      <c r="Q271" s="10">
        <f t="shared" si="22"/>
        <v>4500</v>
      </c>
      <c r="R271" t="b">
        <v>1</v>
      </c>
      <c r="S271" t="s">
        <v>8269</v>
      </c>
      <c r="T271" s="12" t="s">
        <v>8310</v>
      </c>
      <c r="U271" t="s">
        <v>8311</v>
      </c>
    </row>
    <row r="272" spans="1:21" ht="60" x14ac:dyDescent="0.25">
      <c r="A272">
        <v>3218</v>
      </c>
      <c r="B272" s="3" t="s">
        <v>3218</v>
      </c>
      <c r="C272" s="9" t="s">
        <v>7328</v>
      </c>
      <c r="D272" s="6">
        <v>12000</v>
      </c>
      <c r="E272" s="8">
        <v>12252</v>
      </c>
      <c r="F272" t="s">
        <v>8218</v>
      </c>
      <c r="G272" t="s">
        <v>8224</v>
      </c>
      <c r="H272" t="s">
        <v>8246</v>
      </c>
      <c r="I272">
        <v>1419984000</v>
      </c>
      <c r="J272" s="14">
        <f t="shared" si="19"/>
        <v>42004</v>
      </c>
      <c r="K272" s="14"/>
      <c r="L272">
        <v>1417132986</v>
      </c>
      <c r="M272" s="14">
        <f t="shared" si="20"/>
        <v>41971.002152777779</v>
      </c>
      <c r="N272" s="10">
        <f t="shared" si="21"/>
        <v>2014</v>
      </c>
      <c r="O272" t="b">
        <v>1</v>
      </c>
      <c r="P272">
        <v>184</v>
      </c>
      <c r="Q272" s="10">
        <f t="shared" si="22"/>
        <v>12000</v>
      </c>
      <c r="R272" t="b">
        <v>1</v>
      </c>
      <c r="S272" t="s">
        <v>8269</v>
      </c>
      <c r="T272" s="12" t="s">
        <v>8310</v>
      </c>
      <c r="U272" t="s">
        <v>8311</v>
      </c>
    </row>
    <row r="273" spans="1:21" ht="45" x14ac:dyDescent="0.25">
      <c r="A273">
        <v>3219</v>
      </c>
      <c r="B273" s="3" t="s">
        <v>3219</v>
      </c>
      <c r="C273" s="9" t="s">
        <v>7329</v>
      </c>
      <c r="D273" s="6">
        <v>20000</v>
      </c>
      <c r="E273" s="8">
        <v>20022</v>
      </c>
      <c r="F273" t="s">
        <v>8218</v>
      </c>
      <c r="G273" t="s">
        <v>8223</v>
      </c>
      <c r="H273" t="s">
        <v>8245</v>
      </c>
      <c r="I273">
        <v>1427063747</v>
      </c>
      <c r="J273" s="14">
        <f t="shared" si="19"/>
        <v>42085.941516203704</v>
      </c>
      <c r="K273" s="14"/>
      <c r="L273">
        <v>1424043347</v>
      </c>
      <c r="M273" s="14">
        <f t="shared" si="20"/>
        <v>42050.983182870375</v>
      </c>
      <c r="N273" s="10">
        <f t="shared" si="21"/>
        <v>2015</v>
      </c>
      <c r="O273" t="b">
        <v>1</v>
      </c>
      <c r="P273">
        <v>119</v>
      </c>
      <c r="Q273" s="10">
        <f t="shared" si="22"/>
        <v>20000</v>
      </c>
      <c r="R273" t="b">
        <v>1</v>
      </c>
      <c r="S273" t="s">
        <v>8269</v>
      </c>
      <c r="T273" s="12" t="s">
        <v>8310</v>
      </c>
      <c r="U273" t="s">
        <v>8311</v>
      </c>
    </row>
    <row r="274" spans="1:21" ht="30" x14ac:dyDescent="0.25">
      <c r="A274">
        <v>3220</v>
      </c>
      <c r="B274" s="3" t="s">
        <v>3220</v>
      </c>
      <c r="C274" s="9" t="s">
        <v>7330</v>
      </c>
      <c r="D274" s="6">
        <v>15000</v>
      </c>
      <c r="E274" s="8">
        <v>15126</v>
      </c>
      <c r="F274" t="s">
        <v>8218</v>
      </c>
      <c r="G274" t="s">
        <v>8223</v>
      </c>
      <c r="H274" t="s">
        <v>8245</v>
      </c>
      <c r="I274">
        <v>1489352400</v>
      </c>
      <c r="J274" s="14">
        <f t="shared" si="19"/>
        <v>42806.875</v>
      </c>
      <c r="K274" s="14"/>
      <c r="L274">
        <v>1486411204</v>
      </c>
      <c r="M274" s="14">
        <f t="shared" si="20"/>
        <v>42772.833379629628</v>
      </c>
      <c r="N274" s="10">
        <f t="shared" si="21"/>
        <v>2017</v>
      </c>
      <c r="O274" t="b">
        <v>1</v>
      </c>
      <c r="P274">
        <v>59</v>
      </c>
      <c r="Q274" s="10">
        <f t="shared" si="22"/>
        <v>15000</v>
      </c>
      <c r="R274" t="b">
        <v>1</v>
      </c>
      <c r="S274" t="s">
        <v>8269</v>
      </c>
      <c r="T274" s="12" t="s">
        <v>8310</v>
      </c>
      <c r="U274" t="s">
        <v>8311</v>
      </c>
    </row>
    <row r="275" spans="1:21" ht="60" x14ac:dyDescent="0.25">
      <c r="A275">
        <v>3221</v>
      </c>
      <c r="B275" s="3" t="s">
        <v>3221</v>
      </c>
      <c r="C275" s="9" t="s">
        <v>7331</v>
      </c>
      <c r="D275" s="6">
        <v>4000</v>
      </c>
      <c r="E275" s="8">
        <v>4137</v>
      </c>
      <c r="F275" t="s">
        <v>8218</v>
      </c>
      <c r="G275" t="s">
        <v>8224</v>
      </c>
      <c r="H275" t="s">
        <v>8246</v>
      </c>
      <c r="I275">
        <v>1436114603</v>
      </c>
      <c r="J275" s="14">
        <f t="shared" si="19"/>
        <v>42190.696793981479</v>
      </c>
      <c r="K275" s="14"/>
      <c r="L275">
        <v>1433090603</v>
      </c>
      <c r="M275" s="14">
        <f t="shared" si="20"/>
        <v>42155.696793981479</v>
      </c>
      <c r="N275" s="10">
        <f t="shared" si="21"/>
        <v>2015</v>
      </c>
      <c r="O275" t="b">
        <v>1</v>
      </c>
      <c r="P275">
        <v>113</v>
      </c>
      <c r="Q275" s="10">
        <f t="shared" si="22"/>
        <v>4000</v>
      </c>
      <c r="R275" t="b">
        <v>1</v>
      </c>
      <c r="S275" t="s">
        <v>8269</v>
      </c>
      <c r="T275" s="12" t="s">
        <v>8310</v>
      </c>
      <c r="U275" t="s">
        <v>8311</v>
      </c>
    </row>
    <row r="276" spans="1:21" ht="45" x14ac:dyDescent="0.25">
      <c r="A276">
        <v>3222</v>
      </c>
      <c r="B276" s="3" t="s">
        <v>3222</v>
      </c>
      <c r="C276" s="9" t="s">
        <v>7332</v>
      </c>
      <c r="D276" s="6">
        <v>2500</v>
      </c>
      <c r="E276" s="8">
        <v>3120</v>
      </c>
      <c r="F276" t="s">
        <v>8218</v>
      </c>
      <c r="G276" t="s">
        <v>8223</v>
      </c>
      <c r="H276" t="s">
        <v>8245</v>
      </c>
      <c r="I276">
        <v>1445722140</v>
      </c>
      <c r="J276" s="14">
        <f t="shared" si="19"/>
        <v>42301.895138888889</v>
      </c>
      <c r="K276" s="14"/>
      <c r="L276">
        <v>1443016697</v>
      </c>
      <c r="M276" s="14">
        <f t="shared" si="20"/>
        <v>42270.582141203704</v>
      </c>
      <c r="N276" s="10">
        <f t="shared" si="21"/>
        <v>2015</v>
      </c>
      <c r="O276" t="b">
        <v>1</v>
      </c>
      <c r="P276">
        <v>84</v>
      </c>
      <c r="Q276" s="10">
        <f t="shared" si="22"/>
        <v>2500</v>
      </c>
      <c r="R276" t="b">
        <v>1</v>
      </c>
      <c r="S276" t="s">
        <v>8269</v>
      </c>
      <c r="T276" s="12" t="s">
        <v>8310</v>
      </c>
      <c r="U276" t="s">
        <v>8311</v>
      </c>
    </row>
    <row r="277" spans="1:21" ht="30" x14ac:dyDescent="0.25">
      <c r="A277">
        <v>3223</v>
      </c>
      <c r="B277" s="3" t="s">
        <v>3223</v>
      </c>
      <c r="C277" s="9" t="s">
        <v>7333</v>
      </c>
      <c r="D277" s="6">
        <v>3100</v>
      </c>
      <c r="E277" s="8">
        <v>3395</v>
      </c>
      <c r="F277" t="s">
        <v>8218</v>
      </c>
      <c r="G277" t="s">
        <v>8223</v>
      </c>
      <c r="H277" t="s">
        <v>8245</v>
      </c>
      <c r="I277">
        <v>1440100976</v>
      </c>
      <c r="J277" s="14">
        <f t="shared" si="19"/>
        <v>42236.835370370376</v>
      </c>
      <c r="K277" s="14"/>
      <c r="L277">
        <v>1437508976</v>
      </c>
      <c r="M277" s="14">
        <f t="shared" si="20"/>
        <v>42206.835370370376</v>
      </c>
      <c r="N277" s="10">
        <f t="shared" si="21"/>
        <v>2015</v>
      </c>
      <c r="O277" t="b">
        <v>1</v>
      </c>
      <c r="P277">
        <v>74</v>
      </c>
      <c r="Q277" s="10">
        <f t="shared" si="22"/>
        <v>3100</v>
      </c>
      <c r="R277" t="b">
        <v>1</v>
      </c>
      <c r="S277" t="s">
        <v>8269</v>
      </c>
      <c r="T277" s="12" t="s">
        <v>8310</v>
      </c>
      <c r="U277" t="s">
        <v>8311</v>
      </c>
    </row>
    <row r="278" spans="1:21" ht="60" x14ac:dyDescent="0.25">
      <c r="A278">
        <v>3224</v>
      </c>
      <c r="B278" s="3" t="s">
        <v>3224</v>
      </c>
      <c r="C278" s="9" t="s">
        <v>7334</v>
      </c>
      <c r="D278" s="6">
        <v>30000</v>
      </c>
      <c r="E278" s="8">
        <v>30610</v>
      </c>
      <c r="F278" t="s">
        <v>8218</v>
      </c>
      <c r="G278" t="s">
        <v>8223</v>
      </c>
      <c r="H278" t="s">
        <v>8245</v>
      </c>
      <c r="I278">
        <v>1484024400</v>
      </c>
      <c r="J278" s="14">
        <f t="shared" si="19"/>
        <v>42745.208333333328</v>
      </c>
      <c r="K278" s="14"/>
      <c r="L278">
        <v>1479932713</v>
      </c>
      <c r="M278" s="14">
        <f t="shared" si="20"/>
        <v>42697.850844907407</v>
      </c>
      <c r="N278" s="10">
        <f t="shared" si="21"/>
        <v>2016</v>
      </c>
      <c r="O278" t="b">
        <v>1</v>
      </c>
      <c r="P278">
        <v>216</v>
      </c>
      <c r="Q278" s="10">
        <f t="shared" si="22"/>
        <v>30000</v>
      </c>
      <c r="R278" t="b">
        <v>1</v>
      </c>
      <c r="S278" t="s">
        <v>8269</v>
      </c>
      <c r="T278" s="12" t="s">
        <v>8310</v>
      </c>
      <c r="U278" t="s">
        <v>8311</v>
      </c>
    </row>
    <row r="279" spans="1:21" ht="45" x14ac:dyDescent="0.25">
      <c r="A279">
        <v>3225</v>
      </c>
      <c r="B279" s="3" t="s">
        <v>3225</v>
      </c>
      <c r="C279" s="9" t="s">
        <v>7335</v>
      </c>
      <c r="D279" s="6">
        <v>2000</v>
      </c>
      <c r="E279" s="8">
        <v>2047</v>
      </c>
      <c r="F279" t="s">
        <v>8218</v>
      </c>
      <c r="G279" t="s">
        <v>8223</v>
      </c>
      <c r="H279" t="s">
        <v>8245</v>
      </c>
      <c r="I279">
        <v>1464987600</v>
      </c>
      <c r="J279" s="14">
        <f t="shared" si="19"/>
        <v>42524.875</v>
      </c>
      <c r="K279" s="14"/>
      <c r="L279">
        <v>1463145938</v>
      </c>
      <c r="M279" s="14">
        <f t="shared" si="20"/>
        <v>42503.559467592597</v>
      </c>
      <c r="N279" s="10">
        <f t="shared" si="21"/>
        <v>2016</v>
      </c>
      <c r="O279" t="b">
        <v>1</v>
      </c>
      <c r="P279">
        <v>39</v>
      </c>
      <c r="Q279" s="10">
        <f t="shared" si="22"/>
        <v>2000</v>
      </c>
      <c r="R279" t="b">
        <v>1</v>
      </c>
      <c r="S279" t="s">
        <v>8269</v>
      </c>
      <c r="T279" s="12" t="s">
        <v>8310</v>
      </c>
      <c r="U279" t="s">
        <v>8311</v>
      </c>
    </row>
    <row r="280" spans="1:21" ht="45" x14ac:dyDescent="0.25">
      <c r="A280">
        <v>3226</v>
      </c>
      <c r="B280" s="3" t="s">
        <v>3226</v>
      </c>
      <c r="C280" s="9" t="s">
        <v>7336</v>
      </c>
      <c r="D280" s="6">
        <v>1200</v>
      </c>
      <c r="E280" s="8">
        <v>1250</v>
      </c>
      <c r="F280" t="s">
        <v>8218</v>
      </c>
      <c r="G280" t="s">
        <v>8224</v>
      </c>
      <c r="H280" t="s">
        <v>8246</v>
      </c>
      <c r="I280">
        <v>1446213612</v>
      </c>
      <c r="J280" s="14">
        <f t="shared" si="19"/>
        <v>42307.583472222221</v>
      </c>
      <c r="K280" s="14"/>
      <c r="L280">
        <v>1443621612</v>
      </c>
      <c r="M280" s="14">
        <f t="shared" si="20"/>
        <v>42277.583472222221</v>
      </c>
      <c r="N280" s="10">
        <f t="shared" si="21"/>
        <v>2015</v>
      </c>
      <c r="O280" t="b">
        <v>1</v>
      </c>
      <c r="P280">
        <v>21</v>
      </c>
      <c r="Q280" s="10">
        <f t="shared" si="22"/>
        <v>1200</v>
      </c>
      <c r="R280" t="b">
        <v>1</v>
      </c>
      <c r="S280" t="s">
        <v>8269</v>
      </c>
      <c r="T280" s="12" t="s">
        <v>8310</v>
      </c>
      <c r="U280" t="s">
        <v>8311</v>
      </c>
    </row>
    <row r="281" spans="1:21" ht="60" x14ac:dyDescent="0.25">
      <c r="A281">
        <v>3227</v>
      </c>
      <c r="B281" s="3" t="s">
        <v>3227</v>
      </c>
      <c r="C281" s="9" t="s">
        <v>7337</v>
      </c>
      <c r="D281" s="6">
        <v>1200</v>
      </c>
      <c r="E281" s="8">
        <v>1500</v>
      </c>
      <c r="F281" t="s">
        <v>8218</v>
      </c>
      <c r="G281" t="s">
        <v>8224</v>
      </c>
      <c r="H281" t="s">
        <v>8246</v>
      </c>
      <c r="I281">
        <v>1484687436</v>
      </c>
      <c r="J281" s="14">
        <f t="shared" si="19"/>
        <v>42752.882361111115</v>
      </c>
      <c r="K281" s="14"/>
      <c r="L281">
        <v>1482095436</v>
      </c>
      <c r="M281" s="14">
        <f t="shared" si="20"/>
        <v>42722.882361111115</v>
      </c>
      <c r="N281" s="10">
        <f t="shared" si="21"/>
        <v>2016</v>
      </c>
      <c r="O281" t="b">
        <v>0</v>
      </c>
      <c r="P281">
        <v>30</v>
      </c>
      <c r="Q281" s="10">
        <f t="shared" si="22"/>
        <v>0</v>
      </c>
      <c r="R281" t="b">
        <v>1</v>
      </c>
      <c r="S281" t="s">
        <v>8269</v>
      </c>
      <c r="T281" s="12" t="s">
        <v>8310</v>
      </c>
      <c r="U281" t="s">
        <v>8311</v>
      </c>
    </row>
    <row r="282" spans="1:21" ht="30" x14ac:dyDescent="0.25">
      <c r="A282">
        <v>3228</v>
      </c>
      <c r="B282" s="3" t="s">
        <v>3228</v>
      </c>
      <c r="C282" s="9" t="s">
        <v>7338</v>
      </c>
      <c r="D282" s="6">
        <v>7000</v>
      </c>
      <c r="E282" s="8">
        <v>7164</v>
      </c>
      <c r="F282" t="s">
        <v>8218</v>
      </c>
      <c r="G282" t="s">
        <v>8223</v>
      </c>
      <c r="H282" t="s">
        <v>8245</v>
      </c>
      <c r="I282">
        <v>1450328340</v>
      </c>
      <c r="J282" s="14">
        <f t="shared" si="19"/>
        <v>42355.207638888889</v>
      </c>
      <c r="K282" s="14"/>
      <c r="L282">
        <v>1447606884</v>
      </c>
      <c r="M282" s="14">
        <f t="shared" si="20"/>
        <v>42323.70930555556</v>
      </c>
      <c r="N282" s="10">
        <f t="shared" si="21"/>
        <v>2015</v>
      </c>
      <c r="O282" t="b">
        <v>1</v>
      </c>
      <c r="P282">
        <v>37</v>
      </c>
      <c r="Q282" s="10">
        <f t="shared" si="22"/>
        <v>7000</v>
      </c>
      <c r="R282" t="b">
        <v>1</v>
      </c>
      <c r="S282" t="s">
        <v>8269</v>
      </c>
      <c r="T282" s="12" t="s">
        <v>8310</v>
      </c>
      <c r="U282" t="s">
        <v>8311</v>
      </c>
    </row>
    <row r="283" spans="1:21" ht="45" x14ac:dyDescent="0.25">
      <c r="A283">
        <v>3229</v>
      </c>
      <c r="B283" s="3" t="s">
        <v>3229</v>
      </c>
      <c r="C283" s="9" t="s">
        <v>7339</v>
      </c>
      <c r="D283" s="6">
        <v>20000</v>
      </c>
      <c r="E283" s="8">
        <v>21573</v>
      </c>
      <c r="F283" t="s">
        <v>8218</v>
      </c>
      <c r="G283" t="s">
        <v>8223</v>
      </c>
      <c r="H283" t="s">
        <v>8245</v>
      </c>
      <c r="I283">
        <v>1416470398</v>
      </c>
      <c r="J283" s="14">
        <f t="shared" si="19"/>
        <v>41963.333310185189</v>
      </c>
      <c r="K283" s="14"/>
      <c r="L283">
        <v>1413874798</v>
      </c>
      <c r="M283" s="14">
        <f t="shared" si="20"/>
        <v>41933.291643518518</v>
      </c>
      <c r="N283" s="10">
        <f t="shared" si="21"/>
        <v>2014</v>
      </c>
      <c r="O283" t="b">
        <v>1</v>
      </c>
      <c r="P283">
        <v>202</v>
      </c>
      <c r="Q283" s="10">
        <f t="shared" si="22"/>
        <v>20000</v>
      </c>
      <c r="R283" t="b">
        <v>1</v>
      </c>
      <c r="S283" t="s">
        <v>8269</v>
      </c>
      <c r="T283" s="12" t="s">
        <v>8310</v>
      </c>
      <c r="U283" t="s">
        <v>8311</v>
      </c>
    </row>
    <row r="284" spans="1:21" ht="60" x14ac:dyDescent="0.25">
      <c r="A284">
        <v>3230</v>
      </c>
      <c r="B284" s="3" t="s">
        <v>3230</v>
      </c>
      <c r="C284" s="9" t="s">
        <v>7340</v>
      </c>
      <c r="D284" s="6">
        <v>2600</v>
      </c>
      <c r="E284" s="8">
        <v>2857</v>
      </c>
      <c r="F284" t="s">
        <v>8218</v>
      </c>
      <c r="G284" t="s">
        <v>8223</v>
      </c>
      <c r="H284" t="s">
        <v>8245</v>
      </c>
      <c r="I284">
        <v>1412135940</v>
      </c>
      <c r="J284" s="14">
        <f t="shared" si="19"/>
        <v>41913.165972222225</v>
      </c>
      <c r="K284" s="14"/>
      <c r="L284">
        <v>1410840126</v>
      </c>
      <c r="M284" s="14">
        <f t="shared" si="20"/>
        <v>41898.168125000004</v>
      </c>
      <c r="N284" s="10">
        <f t="shared" si="21"/>
        <v>2014</v>
      </c>
      <c r="O284" t="b">
        <v>1</v>
      </c>
      <c r="P284">
        <v>37</v>
      </c>
      <c r="Q284" s="10">
        <f t="shared" si="22"/>
        <v>2600</v>
      </c>
      <c r="R284" t="b">
        <v>1</v>
      </c>
      <c r="S284" t="s">
        <v>8269</v>
      </c>
      <c r="T284" s="12" t="s">
        <v>8310</v>
      </c>
      <c r="U284" t="s">
        <v>8311</v>
      </c>
    </row>
    <row r="285" spans="1:21" ht="45" x14ac:dyDescent="0.25">
      <c r="A285">
        <v>3231</v>
      </c>
      <c r="B285" s="3" t="s">
        <v>3231</v>
      </c>
      <c r="C285" s="9" t="s">
        <v>7341</v>
      </c>
      <c r="D285" s="6">
        <v>1000</v>
      </c>
      <c r="E285" s="8">
        <v>1610</v>
      </c>
      <c r="F285" t="s">
        <v>8218</v>
      </c>
      <c r="G285" t="s">
        <v>8223</v>
      </c>
      <c r="H285" t="s">
        <v>8245</v>
      </c>
      <c r="I285">
        <v>1460846347</v>
      </c>
      <c r="J285" s="14">
        <f t="shared" si="19"/>
        <v>42476.943831018521</v>
      </c>
      <c r="K285" s="14"/>
      <c r="L285">
        <v>1458254347</v>
      </c>
      <c r="M285" s="14">
        <f t="shared" si="20"/>
        <v>42446.943831018521</v>
      </c>
      <c r="N285" s="10">
        <f t="shared" si="21"/>
        <v>2016</v>
      </c>
      <c r="O285" t="b">
        <v>0</v>
      </c>
      <c r="P285">
        <v>28</v>
      </c>
      <c r="Q285" s="10">
        <f t="shared" si="22"/>
        <v>0</v>
      </c>
      <c r="R285" t="b">
        <v>1</v>
      </c>
      <c r="S285" t="s">
        <v>8269</v>
      </c>
      <c r="T285" s="12" t="s">
        <v>8310</v>
      </c>
      <c r="U285" t="s">
        <v>8311</v>
      </c>
    </row>
    <row r="286" spans="1:21" ht="45" x14ac:dyDescent="0.25">
      <c r="A286">
        <v>3232</v>
      </c>
      <c r="B286" s="3" t="s">
        <v>3232</v>
      </c>
      <c r="C286" s="9" t="s">
        <v>7342</v>
      </c>
      <c r="D286" s="6">
        <v>1000</v>
      </c>
      <c r="E286" s="8">
        <v>1312</v>
      </c>
      <c r="F286" t="s">
        <v>8218</v>
      </c>
      <c r="G286" t="s">
        <v>8223</v>
      </c>
      <c r="H286" t="s">
        <v>8245</v>
      </c>
      <c r="I286">
        <v>1462334340</v>
      </c>
      <c r="J286" s="14">
        <f t="shared" si="19"/>
        <v>42494.165972222225</v>
      </c>
      <c r="K286" s="14"/>
      <c r="L286">
        <v>1459711917</v>
      </c>
      <c r="M286" s="14">
        <f t="shared" si="20"/>
        <v>42463.81385416667</v>
      </c>
      <c r="N286" s="10">
        <f t="shared" si="21"/>
        <v>2016</v>
      </c>
      <c r="O286" t="b">
        <v>1</v>
      </c>
      <c r="P286">
        <v>26</v>
      </c>
      <c r="Q286" s="10">
        <f t="shared" si="22"/>
        <v>1000</v>
      </c>
      <c r="R286" t="b">
        <v>1</v>
      </c>
      <c r="S286" t="s">
        <v>8269</v>
      </c>
      <c r="T286" s="12" t="s">
        <v>8310</v>
      </c>
      <c r="U286" t="s">
        <v>8311</v>
      </c>
    </row>
    <row r="287" spans="1:21" ht="45" x14ac:dyDescent="0.25">
      <c r="A287">
        <v>3233</v>
      </c>
      <c r="B287" s="3" t="s">
        <v>3233</v>
      </c>
      <c r="C287" s="9" t="s">
        <v>7343</v>
      </c>
      <c r="D287" s="6">
        <v>5000</v>
      </c>
      <c r="E287" s="8">
        <v>5940</v>
      </c>
      <c r="F287" t="s">
        <v>8218</v>
      </c>
      <c r="G287" t="s">
        <v>8223</v>
      </c>
      <c r="H287" t="s">
        <v>8245</v>
      </c>
      <c r="I287">
        <v>1488482355</v>
      </c>
      <c r="J287" s="14">
        <f t="shared" si="19"/>
        <v>42796.805034722223</v>
      </c>
      <c r="K287" s="14"/>
      <c r="L287">
        <v>1485890355</v>
      </c>
      <c r="M287" s="14">
        <f t="shared" si="20"/>
        <v>42766.805034722223</v>
      </c>
      <c r="N287" s="10">
        <f t="shared" si="21"/>
        <v>2017</v>
      </c>
      <c r="O287" t="b">
        <v>0</v>
      </c>
      <c r="P287">
        <v>61</v>
      </c>
      <c r="Q287" s="10">
        <f t="shared" si="22"/>
        <v>0</v>
      </c>
      <c r="R287" t="b">
        <v>1</v>
      </c>
      <c r="S287" t="s">
        <v>8269</v>
      </c>
      <c r="T287" s="12" t="s">
        <v>8310</v>
      </c>
      <c r="U287" t="s">
        <v>8311</v>
      </c>
    </row>
    <row r="288" spans="1:21" ht="60" x14ac:dyDescent="0.25">
      <c r="A288">
        <v>3234</v>
      </c>
      <c r="B288" s="3" t="s">
        <v>3234</v>
      </c>
      <c r="C288" s="9" t="s">
        <v>7344</v>
      </c>
      <c r="D288" s="6">
        <v>4000</v>
      </c>
      <c r="E288" s="8">
        <v>4015.71</v>
      </c>
      <c r="F288" t="s">
        <v>8218</v>
      </c>
      <c r="G288" t="s">
        <v>8224</v>
      </c>
      <c r="H288" t="s">
        <v>8246</v>
      </c>
      <c r="I288">
        <v>1485991860</v>
      </c>
      <c r="J288" s="14">
        <f t="shared" si="19"/>
        <v>42767.979861111111</v>
      </c>
      <c r="K288" s="14"/>
      <c r="L288">
        <v>1483124208</v>
      </c>
      <c r="M288" s="14">
        <f t="shared" si="20"/>
        <v>42734.789444444439</v>
      </c>
      <c r="N288" s="10">
        <f t="shared" si="21"/>
        <v>2016</v>
      </c>
      <c r="O288" t="b">
        <v>0</v>
      </c>
      <c r="P288">
        <v>115</v>
      </c>
      <c r="Q288" s="10">
        <f t="shared" si="22"/>
        <v>0</v>
      </c>
      <c r="R288" t="b">
        <v>1</v>
      </c>
      <c r="S288" t="s">
        <v>8269</v>
      </c>
      <c r="T288" s="12" t="s">
        <v>8310</v>
      </c>
      <c r="U288" t="s">
        <v>8311</v>
      </c>
    </row>
    <row r="289" spans="1:21" ht="60" x14ac:dyDescent="0.25">
      <c r="A289">
        <v>3235</v>
      </c>
      <c r="B289" s="3" t="s">
        <v>3235</v>
      </c>
      <c r="C289" s="9" t="s">
        <v>7345</v>
      </c>
      <c r="D289" s="6">
        <v>15000</v>
      </c>
      <c r="E289" s="8">
        <v>15481</v>
      </c>
      <c r="F289" t="s">
        <v>8218</v>
      </c>
      <c r="G289" t="s">
        <v>8223</v>
      </c>
      <c r="H289" t="s">
        <v>8245</v>
      </c>
      <c r="I289">
        <v>1467361251</v>
      </c>
      <c r="J289" s="14">
        <f t="shared" si="19"/>
        <v>42552.347812499997</v>
      </c>
      <c r="K289" s="14"/>
      <c r="L289">
        <v>1464769251</v>
      </c>
      <c r="M289" s="14">
        <f t="shared" si="20"/>
        <v>42522.347812499997</v>
      </c>
      <c r="N289" s="10">
        <f t="shared" si="21"/>
        <v>2016</v>
      </c>
      <c r="O289" t="b">
        <v>1</v>
      </c>
      <c r="P289">
        <v>181</v>
      </c>
      <c r="Q289" s="10">
        <f t="shared" si="22"/>
        <v>15000</v>
      </c>
      <c r="R289" t="b">
        <v>1</v>
      </c>
      <c r="S289" t="s">
        <v>8269</v>
      </c>
      <c r="T289" s="12" t="s">
        <v>8310</v>
      </c>
      <c r="U289" t="s">
        <v>8311</v>
      </c>
    </row>
    <row r="290" spans="1:21" ht="60" x14ac:dyDescent="0.25">
      <c r="A290">
        <v>3236</v>
      </c>
      <c r="B290" s="3" t="s">
        <v>3236</v>
      </c>
      <c r="C290" s="9" t="s">
        <v>7346</v>
      </c>
      <c r="D290" s="6">
        <v>20000</v>
      </c>
      <c r="E290" s="8">
        <v>20120</v>
      </c>
      <c r="F290" t="s">
        <v>8218</v>
      </c>
      <c r="G290" t="s">
        <v>8223</v>
      </c>
      <c r="H290" t="s">
        <v>8245</v>
      </c>
      <c r="I290">
        <v>1482962433</v>
      </c>
      <c r="J290" s="14">
        <f t="shared" si="19"/>
        <v>42732.917048611111</v>
      </c>
      <c r="K290" s="14"/>
      <c r="L290">
        <v>1480370433</v>
      </c>
      <c r="M290" s="14">
        <f t="shared" si="20"/>
        <v>42702.917048611111</v>
      </c>
      <c r="N290" s="10">
        <f t="shared" si="21"/>
        <v>2016</v>
      </c>
      <c r="O290" t="b">
        <v>0</v>
      </c>
      <c r="P290">
        <v>110</v>
      </c>
      <c r="Q290" s="10">
        <f t="shared" si="22"/>
        <v>0</v>
      </c>
      <c r="R290" t="b">
        <v>1</v>
      </c>
      <c r="S290" t="s">
        <v>8269</v>
      </c>
      <c r="T290" s="12" t="s">
        <v>8310</v>
      </c>
      <c r="U290" t="s">
        <v>8311</v>
      </c>
    </row>
    <row r="291" spans="1:21" ht="30" x14ac:dyDescent="0.25">
      <c r="A291">
        <v>3237</v>
      </c>
      <c r="B291" s="3" t="s">
        <v>3237</v>
      </c>
      <c r="C291" s="9" t="s">
        <v>7347</v>
      </c>
      <c r="D291" s="6">
        <v>35000</v>
      </c>
      <c r="E291" s="8">
        <v>35275.64</v>
      </c>
      <c r="F291" t="s">
        <v>8218</v>
      </c>
      <c r="G291" t="s">
        <v>8223</v>
      </c>
      <c r="H291" t="s">
        <v>8245</v>
      </c>
      <c r="I291">
        <v>1443499140</v>
      </c>
      <c r="J291" s="14">
        <f t="shared" si="19"/>
        <v>42276.165972222225</v>
      </c>
      <c r="K291" s="14"/>
      <c r="L291">
        <v>1441452184</v>
      </c>
      <c r="M291" s="14">
        <f t="shared" si="20"/>
        <v>42252.474351851852</v>
      </c>
      <c r="N291" s="10">
        <f t="shared" si="21"/>
        <v>2015</v>
      </c>
      <c r="O291" t="b">
        <v>1</v>
      </c>
      <c r="P291">
        <v>269</v>
      </c>
      <c r="Q291" s="10">
        <f t="shared" si="22"/>
        <v>35000</v>
      </c>
      <c r="R291" t="b">
        <v>1</v>
      </c>
      <c r="S291" t="s">
        <v>8269</v>
      </c>
      <c r="T291" s="12" t="s">
        <v>8310</v>
      </c>
      <c r="U291" t="s">
        <v>8311</v>
      </c>
    </row>
    <row r="292" spans="1:21" ht="60" x14ac:dyDescent="0.25">
      <c r="A292">
        <v>3238</v>
      </c>
      <c r="B292" s="3" t="s">
        <v>3238</v>
      </c>
      <c r="C292" s="9" t="s">
        <v>7348</v>
      </c>
      <c r="D292" s="6">
        <v>2800</v>
      </c>
      <c r="E292" s="8">
        <v>3145</v>
      </c>
      <c r="F292" t="s">
        <v>8218</v>
      </c>
      <c r="G292" t="s">
        <v>8224</v>
      </c>
      <c r="H292" t="s">
        <v>8246</v>
      </c>
      <c r="I292">
        <v>1435752898</v>
      </c>
      <c r="J292" s="14">
        <f t="shared" si="19"/>
        <v>42186.510393518518</v>
      </c>
      <c r="K292" s="14"/>
      <c r="L292">
        <v>1433160898</v>
      </c>
      <c r="M292" s="14">
        <f t="shared" si="20"/>
        <v>42156.510393518518</v>
      </c>
      <c r="N292" s="10">
        <f t="shared" si="21"/>
        <v>2015</v>
      </c>
      <c r="O292" t="b">
        <v>1</v>
      </c>
      <c r="P292">
        <v>79</v>
      </c>
      <c r="Q292" s="10">
        <f t="shared" si="22"/>
        <v>2800</v>
      </c>
      <c r="R292" t="b">
        <v>1</v>
      </c>
      <c r="S292" t="s">
        <v>8269</v>
      </c>
      <c r="T292" s="12" t="s">
        <v>8310</v>
      </c>
      <c r="U292" t="s">
        <v>8311</v>
      </c>
    </row>
    <row r="293" spans="1:21" ht="60" x14ac:dyDescent="0.25">
      <c r="A293">
        <v>3239</v>
      </c>
      <c r="B293" s="3" t="s">
        <v>3239</v>
      </c>
      <c r="C293" s="9" t="s">
        <v>7349</v>
      </c>
      <c r="D293" s="6">
        <v>5862</v>
      </c>
      <c r="E293" s="8">
        <v>6208.98</v>
      </c>
      <c r="F293" t="s">
        <v>8218</v>
      </c>
      <c r="G293" t="s">
        <v>8224</v>
      </c>
      <c r="H293" t="s">
        <v>8246</v>
      </c>
      <c r="I293">
        <v>1445817540</v>
      </c>
      <c r="J293" s="14">
        <f t="shared" si="19"/>
        <v>42302.999305555553</v>
      </c>
      <c r="K293" s="14"/>
      <c r="L293">
        <v>1443665293</v>
      </c>
      <c r="M293" s="14">
        <f t="shared" si="20"/>
        <v>42278.089039351849</v>
      </c>
      <c r="N293" s="10">
        <f t="shared" si="21"/>
        <v>2015</v>
      </c>
      <c r="O293" t="b">
        <v>1</v>
      </c>
      <c r="P293">
        <v>104</v>
      </c>
      <c r="Q293" s="10">
        <f t="shared" si="22"/>
        <v>5862</v>
      </c>
      <c r="R293" t="b">
        <v>1</v>
      </c>
      <c r="S293" t="s">
        <v>8269</v>
      </c>
      <c r="T293" s="12" t="s">
        <v>8310</v>
      </c>
      <c r="U293" t="s">
        <v>8311</v>
      </c>
    </row>
    <row r="294" spans="1:21" ht="60" x14ac:dyDescent="0.25">
      <c r="A294">
        <v>3240</v>
      </c>
      <c r="B294" s="3" t="s">
        <v>3240</v>
      </c>
      <c r="C294" s="9" t="s">
        <v>7350</v>
      </c>
      <c r="D294" s="6">
        <v>3000</v>
      </c>
      <c r="E294" s="8">
        <v>3017</v>
      </c>
      <c r="F294" t="s">
        <v>8218</v>
      </c>
      <c r="G294" t="s">
        <v>8224</v>
      </c>
      <c r="H294" t="s">
        <v>8246</v>
      </c>
      <c r="I294">
        <v>1487286000</v>
      </c>
      <c r="J294" s="14">
        <f t="shared" si="19"/>
        <v>42782.958333333328</v>
      </c>
      <c r="K294" s="14"/>
      <c r="L294">
        <v>1484843948</v>
      </c>
      <c r="M294" s="14">
        <f t="shared" si="20"/>
        <v>42754.693842592591</v>
      </c>
      <c r="N294" s="10">
        <f t="shared" si="21"/>
        <v>2017</v>
      </c>
      <c r="O294" t="b">
        <v>0</v>
      </c>
      <c r="P294">
        <v>34</v>
      </c>
      <c r="Q294" s="10">
        <f t="shared" si="22"/>
        <v>0</v>
      </c>
      <c r="R294" t="b">
        <v>1</v>
      </c>
      <c r="S294" t="s">
        <v>8269</v>
      </c>
      <c r="T294" s="12" t="s">
        <v>8310</v>
      </c>
      <c r="U294" t="s">
        <v>8311</v>
      </c>
    </row>
    <row r="295" spans="1:21" ht="60" x14ac:dyDescent="0.25">
      <c r="A295">
        <v>3241</v>
      </c>
      <c r="B295" s="3" t="s">
        <v>3241</v>
      </c>
      <c r="C295" s="9" t="s">
        <v>7351</v>
      </c>
      <c r="D295" s="6">
        <v>8500</v>
      </c>
      <c r="E295" s="8">
        <v>9801</v>
      </c>
      <c r="F295" t="s">
        <v>8218</v>
      </c>
      <c r="G295" t="s">
        <v>8223</v>
      </c>
      <c r="H295" t="s">
        <v>8245</v>
      </c>
      <c r="I295">
        <v>1413269940</v>
      </c>
      <c r="J295" s="14">
        <f t="shared" si="19"/>
        <v>41926.290972222225</v>
      </c>
      <c r="K295" s="14"/>
      <c r="L295">
        <v>1410421670</v>
      </c>
      <c r="M295" s="14">
        <f t="shared" si="20"/>
        <v>41893.324884259258</v>
      </c>
      <c r="N295" s="10">
        <f t="shared" si="21"/>
        <v>2014</v>
      </c>
      <c r="O295" t="b">
        <v>1</v>
      </c>
      <c r="P295">
        <v>167</v>
      </c>
      <c r="Q295" s="10">
        <f t="shared" si="22"/>
        <v>8500</v>
      </c>
      <c r="R295" t="b">
        <v>1</v>
      </c>
      <c r="S295" t="s">
        <v>8269</v>
      </c>
      <c r="T295" s="12" t="s">
        <v>8310</v>
      </c>
      <c r="U295" t="s">
        <v>8311</v>
      </c>
    </row>
    <row r="296" spans="1:21" ht="45" x14ac:dyDescent="0.25">
      <c r="A296">
        <v>3242</v>
      </c>
      <c r="B296" s="3" t="s">
        <v>3242</v>
      </c>
      <c r="C296" s="9" t="s">
        <v>7352</v>
      </c>
      <c r="D296" s="6">
        <v>10000</v>
      </c>
      <c r="E296" s="8">
        <v>12730.42</v>
      </c>
      <c r="F296" t="s">
        <v>8218</v>
      </c>
      <c r="G296" t="s">
        <v>8223</v>
      </c>
      <c r="H296" t="s">
        <v>8245</v>
      </c>
      <c r="I296">
        <v>1411150092</v>
      </c>
      <c r="J296" s="14">
        <f t="shared" si="19"/>
        <v>41901.755694444444</v>
      </c>
      <c r="K296" s="14"/>
      <c r="L296">
        <v>1408558092</v>
      </c>
      <c r="M296" s="14">
        <f t="shared" si="20"/>
        <v>41871.755694444444</v>
      </c>
      <c r="N296" s="10">
        <f t="shared" si="21"/>
        <v>2014</v>
      </c>
      <c r="O296" t="b">
        <v>1</v>
      </c>
      <c r="P296">
        <v>183</v>
      </c>
      <c r="Q296" s="10">
        <f t="shared" si="22"/>
        <v>10000</v>
      </c>
      <c r="R296" t="b">
        <v>1</v>
      </c>
      <c r="S296" t="s">
        <v>8269</v>
      </c>
      <c r="T296" s="12" t="s">
        <v>8310</v>
      </c>
      <c r="U296" t="s">
        <v>8311</v>
      </c>
    </row>
    <row r="297" spans="1:21" ht="45" x14ac:dyDescent="0.25">
      <c r="A297">
        <v>3243</v>
      </c>
      <c r="B297" s="3" t="s">
        <v>3243</v>
      </c>
      <c r="C297" s="9" t="s">
        <v>7353</v>
      </c>
      <c r="D297" s="6">
        <v>8000</v>
      </c>
      <c r="E297" s="8">
        <v>8227</v>
      </c>
      <c r="F297" t="s">
        <v>8218</v>
      </c>
      <c r="G297" t="s">
        <v>8223</v>
      </c>
      <c r="H297" t="s">
        <v>8245</v>
      </c>
      <c r="I297">
        <v>1444348800</v>
      </c>
      <c r="J297" s="14">
        <f t="shared" si="19"/>
        <v>42286</v>
      </c>
      <c r="K297" s="14"/>
      <c r="L297">
        <v>1442283562</v>
      </c>
      <c r="M297" s="14">
        <f t="shared" si="20"/>
        <v>42262.096782407403</v>
      </c>
      <c r="N297" s="10">
        <f t="shared" si="21"/>
        <v>2015</v>
      </c>
      <c r="O297" t="b">
        <v>1</v>
      </c>
      <c r="P297">
        <v>71</v>
      </c>
      <c r="Q297" s="10">
        <f t="shared" si="22"/>
        <v>8000</v>
      </c>
      <c r="R297" t="b">
        <v>1</v>
      </c>
      <c r="S297" t="s">
        <v>8269</v>
      </c>
      <c r="T297" s="12" t="s">
        <v>8310</v>
      </c>
      <c r="U297" t="s">
        <v>8311</v>
      </c>
    </row>
    <row r="298" spans="1:21" ht="45" x14ac:dyDescent="0.25">
      <c r="A298">
        <v>3244</v>
      </c>
      <c r="B298" s="3" t="s">
        <v>3244</v>
      </c>
      <c r="C298" s="9" t="s">
        <v>7354</v>
      </c>
      <c r="D298" s="6">
        <v>1600</v>
      </c>
      <c r="E298" s="8">
        <v>1647</v>
      </c>
      <c r="F298" t="s">
        <v>8218</v>
      </c>
      <c r="G298" t="s">
        <v>8224</v>
      </c>
      <c r="H298" t="s">
        <v>8246</v>
      </c>
      <c r="I298">
        <v>1480613982</v>
      </c>
      <c r="J298" s="14">
        <f t="shared" si="19"/>
        <v>42705.735902777778</v>
      </c>
      <c r="K298" s="14"/>
      <c r="L298">
        <v>1478018382</v>
      </c>
      <c r="M298" s="14">
        <f t="shared" si="20"/>
        <v>42675.694236111114</v>
      </c>
      <c r="N298" s="10">
        <f t="shared" si="21"/>
        <v>2016</v>
      </c>
      <c r="O298" t="b">
        <v>0</v>
      </c>
      <c r="P298">
        <v>69</v>
      </c>
      <c r="Q298" s="10">
        <f t="shared" si="22"/>
        <v>0</v>
      </c>
      <c r="R298" t="b">
        <v>1</v>
      </c>
      <c r="S298" t="s">
        <v>8269</v>
      </c>
      <c r="T298" s="12" t="s">
        <v>8310</v>
      </c>
      <c r="U298" t="s">
        <v>8311</v>
      </c>
    </row>
    <row r="299" spans="1:21" ht="45" x14ac:dyDescent="0.25">
      <c r="A299">
        <v>3245</v>
      </c>
      <c r="B299" s="3" t="s">
        <v>3245</v>
      </c>
      <c r="C299" s="9" t="s">
        <v>7355</v>
      </c>
      <c r="D299" s="6">
        <v>21000</v>
      </c>
      <c r="E299" s="8">
        <v>21904</v>
      </c>
      <c r="F299" t="s">
        <v>8218</v>
      </c>
      <c r="G299" t="s">
        <v>8223</v>
      </c>
      <c r="H299" t="s">
        <v>8245</v>
      </c>
      <c r="I299">
        <v>1434074400</v>
      </c>
      <c r="J299" s="14">
        <f t="shared" si="19"/>
        <v>42167.083333333328</v>
      </c>
      <c r="K299" s="14"/>
      <c r="L299">
        <v>1431354258</v>
      </c>
      <c r="M299" s="14">
        <f t="shared" si="20"/>
        <v>42135.60020833333</v>
      </c>
      <c r="N299" s="10">
        <f t="shared" si="21"/>
        <v>2015</v>
      </c>
      <c r="O299" t="b">
        <v>0</v>
      </c>
      <c r="P299">
        <v>270</v>
      </c>
      <c r="Q299" s="10">
        <f t="shared" si="22"/>
        <v>0</v>
      </c>
      <c r="R299" t="b">
        <v>1</v>
      </c>
      <c r="S299" t="s">
        <v>8269</v>
      </c>
      <c r="T299" s="12" t="s">
        <v>8310</v>
      </c>
      <c r="U299" t="s">
        <v>8311</v>
      </c>
    </row>
    <row r="300" spans="1:21" ht="45" x14ac:dyDescent="0.25">
      <c r="A300">
        <v>3246</v>
      </c>
      <c r="B300" s="3" t="s">
        <v>3246</v>
      </c>
      <c r="C300" s="9" t="s">
        <v>7356</v>
      </c>
      <c r="D300" s="6">
        <v>10000</v>
      </c>
      <c r="E300" s="8">
        <v>11122</v>
      </c>
      <c r="F300" t="s">
        <v>8218</v>
      </c>
      <c r="G300" t="s">
        <v>8223</v>
      </c>
      <c r="H300" t="s">
        <v>8245</v>
      </c>
      <c r="I300">
        <v>1442030340</v>
      </c>
      <c r="J300" s="14">
        <f t="shared" si="19"/>
        <v>42259.165972222225</v>
      </c>
      <c r="K300" s="14"/>
      <c r="L300">
        <v>1439551200</v>
      </c>
      <c r="M300" s="14">
        <f t="shared" si="20"/>
        <v>42230.472222222219</v>
      </c>
      <c r="N300" s="10">
        <f t="shared" si="21"/>
        <v>2015</v>
      </c>
      <c r="O300" t="b">
        <v>1</v>
      </c>
      <c r="P300">
        <v>193</v>
      </c>
      <c r="Q300" s="10">
        <f t="shared" si="22"/>
        <v>10000</v>
      </c>
      <c r="R300" t="b">
        <v>1</v>
      </c>
      <c r="S300" t="s">
        <v>8269</v>
      </c>
      <c r="T300" s="12" t="s">
        <v>8310</v>
      </c>
      <c r="U300" t="s">
        <v>8311</v>
      </c>
    </row>
    <row r="301" spans="1:21" ht="60" x14ac:dyDescent="0.25">
      <c r="A301">
        <v>3247</v>
      </c>
      <c r="B301" s="3" t="s">
        <v>3247</v>
      </c>
      <c r="C301" s="9" t="s">
        <v>7357</v>
      </c>
      <c r="D301" s="6">
        <v>2500</v>
      </c>
      <c r="E301" s="8">
        <v>2646.5</v>
      </c>
      <c r="F301" t="s">
        <v>8218</v>
      </c>
      <c r="G301" t="s">
        <v>8224</v>
      </c>
      <c r="H301" t="s">
        <v>8246</v>
      </c>
      <c r="I301">
        <v>1436696712</v>
      </c>
      <c r="J301" s="14">
        <f t="shared" si="19"/>
        <v>42197.434166666666</v>
      </c>
      <c r="K301" s="14"/>
      <c r="L301">
        <v>1434104712</v>
      </c>
      <c r="M301" s="14">
        <f t="shared" si="20"/>
        <v>42167.434166666666</v>
      </c>
      <c r="N301" s="10">
        <f t="shared" si="21"/>
        <v>2015</v>
      </c>
      <c r="O301" t="b">
        <v>1</v>
      </c>
      <c r="P301">
        <v>57</v>
      </c>
      <c r="Q301" s="10">
        <f t="shared" si="22"/>
        <v>2500</v>
      </c>
      <c r="R301" t="b">
        <v>1</v>
      </c>
      <c r="S301" t="s">
        <v>8269</v>
      </c>
      <c r="T301" s="12" t="s">
        <v>8310</v>
      </c>
      <c r="U301" t="s">
        <v>8311</v>
      </c>
    </row>
    <row r="302" spans="1:21" ht="30" x14ac:dyDescent="0.25">
      <c r="A302">
        <v>3248</v>
      </c>
      <c r="B302" s="3" t="s">
        <v>3248</v>
      </c>
      <c r="C302" s="9" t="s">
        <v>7358</v>
      </c>
      <c r="D302" s="6">
        <v>12000</v>
      </c>
      <c r="E302" s="8">
        <v>12095</v>
      </c>
      <c r="F302" t="s">
        <v>8218</v>
      </c>
      <c r="G302" t="s">
        <v>8223</v>
      </c>
      <c r="H302" t="s">
        <v>8245</v>
      </c>
      <c r="I302">
        <v>1428178757</v>
      </c>
      <c r="J302" s="14">
        <f t="shared" si="19"/>
        <v>42098.846724537041</v>
      </c>
      <c r="K302" s="14"/>
      <c r="L302">
        <v>1425590357</v>
      </c>
      <c r="M302" s="14">
        <f t="shared" si="20"/>
        <v>42068.888391203705</v>
      </c>
      <c r="N302" s="10">
        <f t="shared" si="21"/>
        <v>2015</v>
      </c>
      <c r="O302" t="b">
        <v>1</v>
      </c>
      <c r="P302">
        <v>200</v>
      </c>
      <c r="Q302" s="10">
        <f t="shared" si="22"/>
        <v>12000</v>
      </c>
      <c r="R302" t="b">
        <v>1</v>
      </c>
      <c r="S302" t="s">
        <v>8269</v>
      </c>
      <c r="T302" s="12" t="s">
        <v>8310</v>
      </c>
      <c r="U302" t="s">
        <v>8311</v>
      </c>
    </row>
    <row r="303" spans="1:21" ht="60" x14ac:dyDescent="0.25">
      <c r="A303">
        <v>3249</v>
      </c>
      <c r="B303" s="3" t="s">
        <v>3249</v>
      </c>
      <c r="C303" s="9" t="s">
        <v>7359</v>
      </c>
      <c r="D303" s="6">
        <v>5500</v>
      </c>
      <c r="E303" s="8">
        <v>5771</v>
      </c>
      <c r="F303" t="s">
        <v>8218</v>
      </c>
      <c r="G303" t="s">
        <v>8223</v>
      </c>
      <c r="H303" t="s">
        <v>8245</v>
      </c>
      <c r="I303">
        <v>1434822914</v>
      </c>
      <c r="J303" s="14">
        <f t="shared" si="19"/>
        <v>42175.746689814812</v>
      </c>
      <c r="K303" s="14"/>
      <c r="L303">
        <v>1432230914</v>
      </c>
      <c r="M303" s="14">
        <f t="shared" si="20"/>
        <v>42145.746689814812</v>
      </c>
      <c r="N303" s="10">
        <f t="shared" si="21"/>
        <v>2015</v>
      </c>
      <c r="O303" t="b">
        <v>1</v>
      </c>
      <c r="P303">
        <v>88</v>
      </c>
      <c r="Q303" s="10">
        <f t="shared" si="22"/>
        <v>5500</v>
      </c>
      <c r="R303" t="b">
        <v>1</v>
      </c>
      <c r="S303" t="s">
        <v>8269</v>
      </c>
      <c r="T303" s="12" t="s">
        <v>8310</v>
      </c>
      <c r="U303" t="s">
        <v>8311</v>
      </c>
    </row>
    <row r="304" spans="1:21" ht="60" x14ac:dyDescent="0.25">
      <c r="A304">
        <v>3250</v>
      </c>
      <c r="B304" s="3" t="s">
        <v>3250</v>
      </c>
      <c r="C304" s="9" t="s">
        <v>7360</v>
      </c>
      <c r="D304" s="6">
        <v>25000</v>
      </c>
      <c r="E304" s="8">
        <v>25388</v>
      </c>
      <c r="F304" t="s">
        <v>8218</v>
      </c>
      <c r="G304" t="s">
        <v>8223</v>
      </c>
      <c r="H304" t="s">
        <v>8245</v>
      </c>
      <c r="I304">
        <v>1415213324</v>
      </c>
      <c r="J304" s="14">
        <f t="shared" si="19"/>
        <v>41948.783842592595</v>
      </c>
      <c r="K304" s="14"/>
      <c r="L304">
        <v>1412617724</v>
      </c>
      <c r="M304" s="14">
        <f t="shared" si="20"/>
        <v>41918.742175925923</v>
      </c>
      <c r="N304" s="10">
        <f t="shared" si="21"/>
        <v>2014</v>
      </c>
      <c r="O304" t="b">
        <v>1</v>
      </c>
      <c r="P304">
        <v>213</v>
      </c>
      <c r="Q304" s="10">
        <f t="shared" si="22"/>
        <v>25000</v>
      </c>
      <c r="R304" t="b">
        <v>1</v>
      </c>
      <c r="S304" t="s">
        <v>8269</v>
      </c>
      <c r="T304" s="12" t="s">
        <v>8310</v>
      </c>
      <c r="U304" t="s">
        <v>8311</v>
      </c>
    </row>
    <row r="305" spans="1:21" ht="60" x14ac:dyDescent="0.25">
      <c r="A305">
        <v>3251</v>
      </c>
      <c r="B305" s="3" t="s">
        <v>3251</v>
      </c>
      <c r="C305" s="9" t="s">
        <v>7361</v>
      </c>
      <c r="D305" s="6">
        <v>1500</v>
      </c>
      <c r="E305" s="8">
        <v>1661</v>
      </c>
      <c r="F305" t="s">
        <v>8218</v>
      </c>
      <c r="G305" t="s">
        <v>8223</v>
      </c>
      <c r="H305" t="s">
        <v>8245</v>
      </c>
      <c r="I305">
        <v>1434907966</v>
      </c>
      <c r="J305" s="14">
        <f t="shared" si="19"/>
        <v>42176.731087962966</v>
      </c>
      <c r="K305" s="14"/>
      <c r="L305">
        <v>1432315966</v>
      </c>
      <c r="M305" s="14">
        <f t="shared" si="20"/>
        <v>42146.731087962966</v>
      </c>
      <c r="N305" s="10">
        <f t="shared" si="21"/>
        <v>2015</v>
      </c>
      <c r="O305" t="b">
        <v>1</v>
      </c>
      <c r="P305">
        <v>20</v>
      </c>
      <c r="Q305" s="10">
        <f t="shared" si="22"/>
        <v>1500</v>
      </c>
      <c r="R305" t="b">
        <v>1</v>
      </c>
      <c r="S305" t="s">
        <v>8269</v>
      </c>
      <c r="T305" s="12" t="s">
        <v>8310</v>
      </c>
      <c r="U305" t="s">
        <v>8311</v>
      </c>
    </row>
    <row r="306" spans="1:21" ht="45" x14ac:dyDescent="0.25">
      <c r="A306">
        <v>3252</v>
      </c>
      <c r="B306" s="3" t="s">
        <v>3252</v>
      </c>
      <c r="C306" s="9" t="s">
        <v>7362</v>
      </c>
      <c r="D306" s="6">
        <v>2250</v>
      </c>
      <c r="E306" s="8">
        <v>2876</v>
      </c>
      <c r="F306" t="s">
        <v>8218</v>
      </c>
      <c r="G306" t="s">
        <v>8224</v>
      </c>
      <c r="H306" t="s">
        <v>8246</v>
      </c>
      <c r="I306">
        <v>1473247240</v>
      </c>
      <c r="J306" s="14">
        <f t="shared" si="19"/>
        <v>42620.472685185188</v>
      </c>
      <c r="K306" s="14"/>
      <c r="L306">
        <v>1470655240</v>
      </c>
      <c r="M306" s="14">
        <f t="shared" si="20"/>
        <v>42590.472685185188</v>
      </c>
      <c r="N306" s="10">
        <f t="shared" si="21"/>
        <v>2016</v>
      </c>
      <c r="O306" t="b">
        <v>1</v>
      </c>
      <c r="P306">
        <v>50</v>
      </c>
      <c r="Q306" s="10">
        <f t="shared" si="22"/>
        <v>2250</v>
      </c>
      <c r="R306" t="b">
        <v>1</v>
      </c>
      <c r="S306" t="s">
        <v>8269</v>
      </c>
      <c r="T306" s="12" t="s">
        <v>8310</v>
      </c>
      <c r="U306" t="s">
        <v>8311</v>
      </c>
    </row>
    <row r="307" spans="1:21" ht="45" x14ac:dyDescent="0.25">
      <c r="A307">
        <v>3253</v>
      </c>
      <c r="B307" s="3" t="s">
        <v>3253</v>
      </c>
      <c r="C307" s="9" t="s">
        <v>7363</v>
      </c>
      <c r="D307" s="6">
        <v>20000</v>
      </c>
      <c r="E307" s="8">
        <v>20365</v>
      </c>
      <c r="F307" t="s">
        <v>8218</v>
      </c>
      <c r="G307" t="s">
        <v>8223</v>
      </c>
      <c r="H307" t="s">
        <v>8245</v>
      </c>
      <c r="I307">
        <v>1473306300</v>
      </c>
      <c r="J307" s="14">
        <f t="shared" si="19"/>
        <v>42621.15625</v>
      </c>
      <c r="K307" s="14"/>
      <c r="L307">
        <v>1471701028</v>
      </c>
      <c r="M307" s="14">
        <f t="shared" si="20"/>
        <v>42602.576712962968</v>
      </c>
      <c r="N307" s="10">
        <f t="shared" si="21"/>
        <v>2016</v>
      </c>
      <c r="O307" t="b">
        <v>1</v>
      </c>
      <c r="P307">
        <v>115</v>
      </c>
      <c r="Q307" s="10">
        <f t="shared" si="22"/>
        <v>20000</v>
      </c>
      <c r="R307" t="b">
        <v>1</v>
      </c>
      <c r="S307" t="s">
        <v>8269</v>
      </c>
      <c r="T307" s="12" t="s">
        <v>8310</v>
      </c>
      <c r="U307" t="s">
        <v>8311</v>
      </c>
    </row>
    <row r="308" spans="1:21" ht="60" x14ac:dyDescent="0.25">
      <c r="A308">
        <v>3254</v>
      </c>
      <c r="B308" s="3" t="s">
        <v>3254</v>
      </c>
      <c r="C308" s="9" t="s">
        <v>7364</v>
      </c>
      <c r="D308" s="6">
        <v>13000</v>
      </c>
      <c r="E308" s="8">
        <v>13163.5</v>
      </c>
      <c r="F308" t="s">
        <v>8218</v>
      </c>
      <c r="G308" t="s">
        <v>8224</v>
      </c>
      <c r="H308" t="s">
        <v>8246</v>
      </c>
      <c r="I308">
        <v>1427331809</v>
      </c>
      <c r="J308" s="14">
        <f t="shared" si="19"/>
        <v>42089.044085648144</v>
      </c>
      <c r="K308" s="14"/>
      <c r="L308">
        <v>1424743409</v>
      </c>
      <c r="M308" s="14">
        <f t="shared" si="20"/>
        <v>42059.085752314815</v>
      </c>
      <c r="N308" s="10">
        <f t="shared" si="21"/>
        <v>2015</v>
      </c>
      <c r="O308" t="b">
        <v>1</v>
      </c>
      <c r="P308">
        <v>186</v>
      </c>
      <c r="Q308" s="10">
        <f t="shared" si="22"/>
        <v>13000</v>
      </c>
      <c r="R308" t="b">
        <v>1</v>
      </c>
      <c r="S308" t="s">
        <v>8269</v>
      </c>
      <c r="T308" s="12" t="s">
        <v>8310</v>
      </c>
      <c r="U308" t="s">
        <v>8311</v>
      </c>
    </row>
    <row r="309" spans="1:21" ht="60" x14ac:dyDescent="0.25">
      <c r="A309">
        <v>3255</v>
      </c>
      <c r="B309" s="3" t="s">
        <v>3255</v>
      </c>
      <c r="C309" s="9" t="s">
        <v>7365</v>
      </c>
      <c r="D309" s="6">
        <v>300</v>
      </c>
      <c r="E309" s="8">
        <v>525</v>
      </c>
      <c r="F309" t="s">
        <v>8218</v>
      </c>
      <c r="G309" t="s">
        <v>8224</v>
      </c>
      <c r="H309" t="s">
        <v>8246</v>
      </c>
      <c r="I309">
        <v>1412706375</v>
      </c>
      <c r="J309" s="14">
        <f t="shared" si="19"/>
        <v>41919.768229166664</v>
      </c>
      <c r="K309" s="14"/>
      <c r="L309">
        <v>1410114375</v>
      </c>
      <c r="M309" s="14">
        <f t="shared" si="20"/>
        <v>41889.768229166664</v>
      </c>
      <c r="N309" s="10">
        <f t="shared" si="21"/>
        <v>2014</v>
      </c>
      <c r="O309" t="b">
        <v>1</v>
      </c>
      <c r="P309">
        <v>18</v>
      </c>
      <c r="Q309" s="10">
        <f t="shared" si="22"/>
        <v>300</v>
      </c>
      <c r="R309" t="b">
        <v>1</v>
      </c>
      <c r="S309" t="s">
        <v>8269</v>
      </c>
      <c r="T309" s="12" t="s">
        <v>8310</v>
      </c>
      <c r="U309" t="s">
        <v>8311</v>
      </c>
    </row>
    <row r="310" spans="1:21" ht="45" x14ac:dyDescent="0.25">
      <c r="A310">
        <v>3256</v>
      </c>
      <c r="B310" s="3" t="s">
        <v>3256</v>
      </c>
      <c r="C310" s="9" t="s">
        <v>7366</v>
      </c>
      <c r="D310" s="6">
        <v>10000</v>
      </c>
      <c r="E310" s="8">
        <v>12806</v>
      </c>
      <c r="F310" t="s">
        <v>8218</v>
      </c>
      <c r="G310" t="s">
        <v>8223</v>
      </c>
      <c r="H310" t="s">
        <v>8245</v>
      </c>
      <c r="I310">
        <v>1433995140</v>
      </c>
      <c r="J310" s="14">
        <f t="shared" si="19"/>
        <v>42166.165972222225</v>
      </c>
      <c r="K310" s="14"/>
      <c r="L310">
        <v>1432129577</v>
      </c>
      <c r="M310" s="14">
        <f t="shared" si="20"/>
        <v>42144.573807870373</v>
      </c>
      <c r="N310" s="10">
        <f t="shared" si="21"/>
        <v>2015</v>
      </c>
      <c r="O310" t="b">
        <v>1</v>
      </c>
      <c r="P310">
        <v>176</v>
      </c>
      <c r="Q310" s="10">
        <f t="shared" si="22"/>
        <v>10000</v>
      </c>
      <c r="R310" t="b">
        <v>1</v>
      </c>
      <c r="S310" t="s">
        <v>8269</v>
      </c>
      <c r="T310" s="12" t="s">
        <v>8310</v>
      </c>
      <c r="U310" t="s">
        <v>8311</v>
      </c>
    </row>
    <row r="311" spans="1:21" ht="60" x14ac:dyDescent="0.25">
      <c r="A311">
        <v>3257</v>
      </c>
      <c r="B311" s="3" t="s">
        <v>3257</v>
      </c>
      <c r="C311" s="9" t="s">
        <v>7367</v>
      </c>
      <c r="D311" s="6">
        <v>2000</v>
      </c>
      <c r="E311" s="8">
        <v>2125.9899999999998</v>
      </c>
      <c r="F311" t="s">
        <v>8218</v>
      </c>
      <c r="G311" t="s">
        <v>8224</v>
      </c>
      <c r="H311" t="s">
        <v>8246</v>
      </c>
      <c r="I311">
        <v>1487769952</v>
      </c>
      <c r="J311" s="14">
        <f t="shared" si="19"/>
        <v>42788.559629629628</v>
      </c>
      <c r="K311" s="14"/>
      <c r="L311">
        <v>1485177952</v>
      </c>
      <c r="M311" s="14">
        <f t="shared" si="20"/>
        <v>42758.559629629628</v>
      </c>
      <c r="N311" s="10">
        <f t="shared" si="21"/>
        <v>2017</v>
      </c>
      <c r="O311" t="b">
        <v>0</v>
      </c>
      <c r="P311">
        <v>41</v>
      </c>
      <c r="Q311" s="10">
        <f t="shared" si="22"/>
        <v>0</v>
      </c>
      <c r="R311" t="b">
        <v>1</v>
      </c>
      <c r="S311" t="s">
        <v>8269</v>
      </c>
      <c r="T311" s="12" t="s">
        <v>8310</v>
      </c>
      <c r="U311" t="s">
        <v>8311</v>
      </c>
    </row>
    <row r="312" spans="1:21" ht="45" x14ac:dyDescent="0.25">
      <c r="A312">
        <v>3258</v>
      </c>
      <c r="B312" s="3" t="s">
        <v>3258</v>
      </c>
      <c r="C312" s="9" t="s">
        <v>7368</v>
      </c>
      <c r="D312" s="6">
        <v>7000</v>
      </c>
      <c r="E312" s="8">
        <v>7365</v>
      </c>
      <c r="F312" t="s">
        <v>8218</v>
      </c>
      <c r="G312" t="s">
        <v>8223</v>
      </c>
      <c r="H312" t="s">
        <v>8245</v>
      </c>
      <c r="I312">
        <v>1420751861</v>
      </c>
      <c r="J312" s="14">
        <f t="shared" si="19"/>
        <v>42012.887280092589</v>
      </c>
      <c r="K312" s="14"/>
      <c r="L312">
        <v>1418159861</v>
      </c>
      <c r="M312" s="14">
        <f t="shared" si="20"/>
        <v>41982.887280092589</v>
      </c>
      <c r="N312" s="10">
        <f t="shared" si="21"/>
        <v>2014</v>
      </c>
      <c r="O312" t="b">
        <v>1</v>
      </c>
      <c r="P312">
        <v>75</v>
      </c>
      <c r="Q312" s="10">
        <f t="shared" si="22"/>
        <v>7000</v>
      </c>
      <c r="R312" t="b">
        <v>1</v>
      </c>
      <c r="S312" t="s">
        <v>8269</v>
      </c>
      <c r="T312" s="12" t="s">
        <v>8310</v>
      </c>
      <c r="U312" t="s">
        <v>8311</v>
      </c>
    </row>
    <row r="313" spans="1:21" ht="60" x14ac:dyDescent="0.25">
      <c r="A313">
        <v>3259</v>
      </c>
      <c r="B313" s="3" t="s">
        <v>3259</v>
      </c>
      <c r="C313" s="9" t="s">
        <v>7369</v>
      </c>
      <c r="D313" s="6">
        <v>23000</v>
      </c>
      <c r="E313" s="8">
        <v>24418.6</v>
      </c>
      <c r="F313" t="s">
        <v>8218</v>
      </c>
      <c r="G313" t="s">
        <v>8223</v>
      </c>
      <c r="H313" t="s">
        <v>8245</v>
      </c>
      <c r="I313">
        <v>1475294340</v>
      </c>
      <c r="J313" s="14">
        <f t="shared" si="19"/>
        <v>42644.165972222225</v>
      </c>
      <c r="K313" s="14"/>
      <c r="L313">
        <v>1472753745</v>
      </c>
      <c r="M313" s="14">
        <f t="shared" si="20"/>
        <v>42614.760937500003</v>
      </c>
      <c r="N313" s="10">
        <f t="shared" si="21"/>
        <v>2016</v>
      </c>
      <c r="O313" t="b">
        <v>1</v>
      </c>
      <c r="P313">
        <v>97</v>
      </c>
      <c r="Q313" s="10">
        <f t="shared" si="22"/>
        <v>23000</v>
      </c>
      <c r="R313" t="b">
        <v>1</v>
      </c>
      <c r="S313" t="s">
        <v>8269</v>
      </c>
      <c r="T313" s="12" t="s">
        <v>8310</v>
      </c>
      <c r="U313" t="s">
        <v>8311</v>
      </c>
    </row>
    <row r="314" spans="1:21" ht="45" x14ac:dyDescent="0.25">
      <c r="A314">
        <v>3260</v>
      </c>
      <c r="B314" s="3" t="s">
        <v>3260</v>
      </c>
      <c r="C314" s="9" t="s">
        <v>7370</v>
      </c>
      <c r="D314" s="6">
        <v>5000</v>
      </c>
      <c r="E314" s="8">
        <v>5462</v>
      </c>
      <c r="F314" t="s">
        <v>8218</v>
      </c>
      <c r="G314" t="s">
        <v>8223</v>
      </c>
      <c r="H314" t="s">
        <v>8245</v>
      </c>
      <c r="I314">
        <v>1448903318</v>
      </c>
      <c r="J314" s="14">
        <f t="shared" si="19"/>
        <v>42338.714328703703</v>
      </c>
      <c r="K314" s="14"/>
      <c r="L314">
        <v>1445875718</v>
      </c>
      <c r="M314" s="14">
        <f t="shared" si="20"/>
        <v>42303.672662037032</v>
      </c>
      <c r="N314" s="10">
        <f t="shared" si="21"/>
        <v>2015</v>
      </c>
      <c r="O314" t="b">
        <v>1</v>
      </c>
      <c r="P314">
        <v>73</v>
      </c>
      <c r="Q314" s="10">
        <f t="shared" si="22"/>
        <v>5000</v>
      </c>
      <c r="R314" t="b">
        <v>1</v>
      </c>
      <c r="S314" t="s">
        <v>8269</v>
      </c>
      <c r="T314" s="12" t="s">
        <v>8310</v>
      </c>
      <c r="U314" t="s">
        <v>8311</v>
      </c>
    </row>
    <row r="315" spans="1:21" ht="45" x14ac:dyDescent="0.25">
      <c r="A315">
        <v>3261</v>
      </c>
      <c r="B315" s="3" t="s">
        <v>3261</v>
      </c>
      <c r="C315" s="9" t="s">
        <v>7371</v>
      </c>
      <c r="D315" s="6">
        <v>3300</v>
      </c>
      <c r="E315" s="8">
        <v>3315</v>
      </c>
      <c r="F315" t="s">
        <v>8218</v>
      </c>
      <c r="G315" t="s">
        <v>8223</v>
      </c>
      <c r="H315" t="s">
        <v>8245</v>
      </c>
      <c r="I315">
        <v>1437067476</v>
      </c>
      <c r="J315" s="14">
        <f t="shared" si="19"/>
        <v>42201.725416666668</v>
      </c>
      <c r="K315" s="14"/>
      <c r="L315">
        <v>1434475476</v>
      </c>
      <c r="M315" s="14">
        <f t="shared" si="20"/>
        <v>42171.725416666668</v>
      </c>
      <c r="N315" s="10">
        <f t="shared" si="21"/>
        <v>2015</v>
      </c>
      <c r="O315" t="b">
        <v>1</v>
      </c>
      <c r="P315">
        <v>49</v>
      </c>
      <c r="Q315" s="10">
        <f t="shared" si="22"/>
        <v>3300</v>
      </c>
      <c r="R315" t="b">
        <v>1</v>
      </c>
      <c r="S315" t="s">
        <v>8269</v>
      </c>
      <c r="T315" s="12" t="s">
        <v>8310</v>
      </c>
      <c r="U315" t="s">
        <v>8311</v>
      </c>
    </row>
    <row r="316" spans="1:21" ht="30" x14ac:dyDescent="0.25">
      <c r="A316">
        <v>3262</v>
      </c>
      <c r="B316" s="3" t="s">
        <v>3262</v>
      </c>
      <c r="C316" s="9" t="s">
        <v>7372</v>
      </c>
      <c r="D316" s="6">
        <v>12200</v>
      </c>
      <c r="E316" s="8">
        <v>12571</v>
      </c>
      <c r="F316" t="s">
        <v>8218</v>
      </c>
      <c r="G316" t="s">
        <v>8223</v>
      </c>
      <c r="H316" t="s">
        <v>8245</v>
      </c>
      <c r="I316">
        <v>1419220800</v>
      </c>
      <c r="J316" s="14">
        <f t="shared" si="19"/>
        <v>41995.166666666672</v>
      </c>
      <c r="K316" s="14"/>
      <c r="L316">
        <v>1416555262</v>
      </c>
      <c r="M316" s="14">
        <f t="shared" si="20"/>
        <v>41964.315532407403</v>
      </c>
      <c r="N316" s="10">
        <f t="shared" si="21"/>
        <v>2014</v>
      </c>
      <c r="O316" t="b">
        <v>1</v>
      </c>
      <c r="P316">
        <v>134</v>
      </c>
      <c r="Q316" s="10">
        <f t="shared" si="22"/>
        <v>12200</v>
      </c>
      <c r="R316" t="b">
        <v>1</v>
      </c>
      <c r="S316" t="s">
        <v>8269</v>
      </c>
      <c r="T316" s="12" t="s">
        <v>8310</v>
      </c>
      <c r="U316" t="s">
        <v>8311</v>
      </c>
    </row>
    <row r="317" spans="1:21" ht="45" x14ac:dyDescent="0.25">
      <c r="A317">
        <v>3263</v>
      </c>
      <c r="B317" s="3" t="s">
        <v>3263</v>
      </c>
      <c r="C317" s="9" t="s">
        <v>7373</v>
      </c>
      <c r="D317" s="6">
        <v>2500</v>
      </c>
      <c r="E317" s="8">
        <v>2804.16</v>
      </c>
      <c r="F317" t="s">
        <v>8218</v>
      </c>
      <c r="G317" t="s">
        <v>8223</v>
      </c>
      <c r="H317" t="s">
        <v>8245</v>
      </c>
      <c r="I317">
        <v>1446238800</v>
      </c>
      <c r="J317" s="14">
        <f t="shared" si="19"/>
        <v>42307.875</v>
      </c>
      <c r="K317" s="14"/>
      <c r="L317">
        <v>1444220588</v>
      </c>
      <c r="M317" s="14">
        <f t="shared" si="20"/>
        <v>42284.516064814816</v>
      </c>
      <c r="N317" s="10">
        <f t="shared" si="21"/>
        <v>2015</v>
      </c>
      <c r="O317" t="b">
        <v>1</v>
      </c>
      <c r="P317">
        <v>68</v>
      </c>
      <c r="Q317" s="10">
        <f t="shared" si="22"/>
        <v>2500</v>
      </c>
      <c r="R317" t="b">
        <v>1</v>
      </c>
      <c r="S317" t="s">
        <v>8269</v>
      </c>
      <c r="T317" s="12" t="s">
        <v>8310</v>
      </c>
      <c r="U317" t="s">
        <v>8311</v>
      </c>
    </row>
    <row r="318" spans="1:21" ht="45" x14ac:dyDescent="0.25">
      <c r="A318">
        <v>3264</v>
      </c>
      <c r="B318" s="3" t="s">
        <v>3264</v>
      </c>
      <c r="C318" s="9" t="s">
        <v>7374</v>
      </c>
      <c r="D318" s="6">
        <v>2500</v>
      </c>
      <c r="E318" s="8">
        <v>2575</v>
      </c>
      <c r="F318" t="s">
        <v>8218</v>
      </c>
      <c r="G318" t="s">
        <v>8223</v>
      </c>
      <c r="H318" t="s">
        <v>8245</v>
      </c>
      <c r="I318">
        <v>1422482400</v>
      </c>
      <c r="J318" s="14">
        <f t="shared" si="19"/>
        <v>42032.916666666672</v>
      </c>
      <c r="K318" s="14"/>
      <c r="L318">
        <v>1421089938</v>
      </c>
      <c r="M318" s="14">
        <f t="shared" si="20"/>
        <v>42016.800208333334</v>
      </c>
      <c r="N318" s="10">
        <f t="shared" si="21"/>
        <v>2015</v>
      </c>
      <c r="O318" t="b">
        <v>1</v>
      </c>
      <c r="P318">
        <v>49</v>
      </c>
      <c r="Q318" s="10">
        <f t="shared" si="22"/>
        <v>2500</v>
      </c>
      <c r="R318" t="b">
        <v>1</v>
      </c>
      <c r="S318" t="s">
        <v>8269</v>
      </c>
      <c r="T318" s="12" t="s">
        <v>8310</v>
      </c>
      <c r="U318" t="s">
        <v>8311</v>
      </c>
    </row>
    <row r="319" spans="1:21" ht="45" x14ac:dyDescent="0.25">
      <c r="A319">
        <v>3265</v>
      </c>
      <c r="B319" s="3" t="s">
        <v>3265</v>
      </c>
      <c r="C319" s="9" t="s">
        <v>7375</v>
      </c>
      <c r="D319" s="6">
        <v>2700</v>
      </c>
      <c r="E319" s="8">
        <v>4428</v>
      </c>
      <c r="F319" t="s">
        <v>8218</v>
      </c>
      <c r="G319" t="s">
        <v>8240</v>
      </c>
      <c r="H319" t="s">
        <v>8248</v>
      </c>
      <c r="I319">
        <v>1449162000</v>
      </c>
      <c r="J319" s="14">
        <f t="shared" si="19"/>
        <v>42341.708333333328</v>
      </c>
      <c r="K319" s="14"/>
      <c r="L319">
        <v>1446570315</v>
      </c>
      <c r="M319" s="14">
        <f t="shared" si="20"/>
        <v>42311.711979166663</v>
      </c>
      <c r="N319" s="10">
        <f t="shared" si="21"/>
        <v>2015</v>
      </c>
      <c r="O319" t="b">
        <v>1</v>
      </c>
      <c r="P319">
        <v>63</v>
      </c>
      <c r="Q319" s="10">
        <f t="shared" si="22"/>
        <v>2700</v>
      </c>
      <c r="R319" t="b">
        <v>1</v>
      </c>
      <c r="S319" t="s">
        <v>8269</v>
      </c>
      <c r="T319" s="12" t="s">
        <v>8310</v>
      </c>
      <c r="U319" t="s">
        <v>8311</v>
      </c>
    </row>
    <row r="320" spans="1:21" ht="45" x14ac:dyDescent="0.25">
      <c r="A320">
        <v>3266</v>
      </c>
      <c r="B320" s="3" t="s">
        <v>3266</v>
      </c>
      <c r="C320" s="9" t="s">
        <v>7376</v>
      </c>
      <c r="D320" s="6">
        <v>6000</v>
      </c>
      <c r="E320" s="8">
        <v>7877</v>
      </c>
      <c r="F320" t="s">
        <v>8218</v>
      </c>
      <c r="G320" t="s">
        <v>8223</v>
      </c>
      <c r="H320" t="s">
        <v>8245</v>
      </c>
      <c r="I320">
        <v>1434142800</v>
      </c>
      <c r="J320" s="14">
        <f t="shared" si="19"/>
        <v>42167.875</v>
      </c>
      <c r="K320" s="14"/>
      <c r="L320">
        <v>1431435122</v>
      </c>
      <c r="M320" s="14">
        <f t="shared" si="20"/>
        <v>42136.536134259266</v>
      </c>
      <c r="N320" s="10">
        <f t="shared" si="21"/>
        <v>2015</v>
      </c>
      <c r="O320" t="b">
        <v>1</v>
      </c>
      <c r="P320">
        <v>163</v>
      </c>
      <c r="Q320" s="10">
        <f t="shared" si="22"/>
        <v>6000</v>
      </c>
      <c r="R320" t="b">
        <v>1</v>
      </c>
      <c r="S320" t="s">
        <v>8269</v>
      </c>
      <c r="T320" s="12" t="s">
        <v>8310</v>
      </c>
      <c r="U320" t="s">
        <v>8311</v>
      </c>
    </row>
    <row r="321" spans="1:21" ht="60" x14ac:dyDescent="0.25">
      <c r="A321">
        <v>3267</v>
      </c>
      <c r="B321" s="3" t="s">
        <v>3267</v>
      </c>
      <c r="C321" s="9" t="s">
        <v>7377</v>
      </c>
      <c r="D321" s="6">
        <v>15000</v>
      </c>
      <c r="E321" s="8">
        <v>15315</v>
      </c>
      <c r="F321" t="s">
        <v>8218</v>
      </c>
      <c r="G321" t="s">
        <v>8223</v>
      </c>
      <c r="H321" t="s">
        <v>8245</v>
      </c>
      <c r="I321">
        <v>1437156660</v>
      </c>
      <c r="J321" s="14">
        <f t="shared" si="19"/>
        <v>42202.757638888885</v>
      </c>
      <c r="K321" s="14"/>
      <c r="L321">
        <v>1434564660</v>
      </c>
      <c r="M321" s="14">
        <f t="shared" si="20"/>
        <v>42172.757638888885</v>
      </c>
      <c r="N321" s="10">
        <f t="shared" si="21"/>
        <v>2015</v>
      </c>
      <c r="O321" t="b">
        <v>1</v>
      </c>
      <c r="P321">
        <v>288</v>
      </c>
      <c r="Q321" s="10">
        <f t="shared" si="22"/>
        <v>15000</v>
      </c>
      <c r="R321" t="b">
        <v>1</v>
      </c>
      <c r="S321" t="s">
        <v>8269</v>
      </c>
      <c r="T321" s="12" t="s">
        <v>8310</v>
      </c>
      <c r="U321" t="s">
        <v>8311</v>
      </c>
    </row>
    <row r="322" spans="1:21" ht="45" x14ac:dyDescent="0.25">
      <c r="A322">
        <v>3268</v>
      </c>
      <c r="B322" s="3" t="s">
        <v>3268</v>
      </c>
      <c r="C322" s="9" t="s">
        <v>7378</v>
      </c>
      <c r="D322" s="6">
        <v>2000</v>
      </c>
      <c r="E322" s="8">
        <v>2560</v>
      </c>
      <c r="F322" t="s">
        <v>8218</v>
      </c>
      <c r="G322" t="s">
        <v>8223</v>
      </c>
      <c r="H322" t="s">
        <v>8245</v>
      </c>
      <c r="I322">
        <v>1472074928</v>
      </c>
      <c r="J322" s="14">
        <f t="shared" ref="J322:J385" si="23">(((I322/60)/60/24)+DATE(1970,1,1))</f>
        <v>42606.90425925926</v>
      </c>
      <c r="K322" s="14"/>
      <c r="L322">
        <v>1470692528</v>
      </c>
      <c r="M322" s="14">
        <f t="shared" ref="M322:M385" si="24">(((L322/60)/60/24)+DATE(1970,1,1))</f>
        <v>42590.90425925926</v>
      </c>
      <c r="N322" s="10">
        <f t="shared" ref="N322:N385" si="25">YEAR(M322)</f>
        <v>2016</v>
      </c>
      <c r="O322" t="b">
        <v>1</v>
      </c>
      <c r="P322">
        <v>42</v>
      </c>
      <c r="Q322" s="10">
        <f t="shared" ref="Q322:Q385" si="26">IFERROR(ROUND(D322/O322,2),0)</f>
        <v>2000</v>
      </c>
      <c r="R322" t="b">
        <v>1</v>
      </c>
      <c r="S322" t="s">
        <v>8269</v>
      </c>
      <c r="T322" s="12" t="s">
        <v>8310</v>
      </c>
      <c r="U322" t="s">
        <v>8311</v>
      </c>
    </row>
    <row r="323" spans="1:21" ht="45" x14ac:dyDescent="0.25">
      <c r="A323">
        <v>3269</v>
      </c>
      <c r="B323" s="3" t="s">
        <v>3269</v>
      </c>
      <c r="C323" s="9" t="s">
        <v>7379</v>
      </c>
      <c r="D323" s="6">
        <v>8000</v>
      </c>
      <c r="E323" s="8">
        <v>8120</v>
      </c>
      <c r="F323" t="s">
        <v>8218</v>
      </c>
      <c r="G323" t="s">
        <v>8224</v>
      </c>
      <c r="H323" t="s">
        <v>8246</v>
      </c>
      <c r="I323">
        <v>1434452400</v>
      </c>
      <c r="J323" s="14">
        <f t="shared" si="23"/>
        <v>42171.458333333328</v>
      </c>
      <c r="K323" s="14"/>
      <c r="L323">
        <v>1431509397</v>
      </c>
      <c r="M323" s="14">
        <f t="shared" si="24"/>
        <v>42137.395798611105</v>
      </c>
      <c r="N323" s="10">
        <f t="shared" si="25"/>
        <v>2015</v>
      </c>
      <c r="O323" t="b">
        <v>1</v>
      </c>
      <c r="P323">
        <v>70</v>
      </c>
      <c r="Q323" s="10">
        <f t="shared" si="26"/>
        <v>8000</v>
      </c>
      <c r="R323" t="b">
        <v>1</v>
      </c>
      <c r="S323" t="s">
        <v>8269</v>
      </c>
      <c r="T323" s="12" t="s">
        <v>8310</v>
      </c>
      <c r="U323" t="s">
        <v>8311</v>
      </c>
    </row>
    <row r="324" spans="1:21" ht="60" x14ac:dyDescent="0.25">
      <c r="A324">
        <v>3270</v>
      </c>
      <c r="B324" s="3" t="s">
        <v>3270</v>
      </c>
      <c r="C324" s="9" t="s">
        <v>7380</v>
      </c>
      <c r="D324" s="6">
        <v>1800</v>
      </c>
      <c r="E324" s="8">
        <v>1830</v>
      </c>
      <c r="F324" t="s">
        <v>8218</v>
      </c>
      <c r="G324" t="s">
        <v>8224</v>
      </c>
      <c r="H324" t="s">
        <v>8246</v>
      </c>
      <c r="I324">
        <v>1436705265</v>
      </c>
      <c r="J324" s="14">
        <f t="shared" si="23"/>
        <v>42197.533159722225</v>
      </c>
      <c r="K324" s="14"/>
      <c r="L324">
        <v>1434113265</v>
      </c>
      <c r="M324" s="14">
        <f t="shared" si="24"/>
        <v>42167.533159722225</v>
      </c>
      <c r="N324" s="10">
        <f t="shared" si="25"/>
        <v>2015</v>
      </c>
      <c r="O324" t="b">
        <v>1</v>
      </c>
      <c r="P324">
        <v>30</v>
      </c>
      <c r="Q324" s="10">
        <f t="shared" si="26"/>
        <v>1800</v>
      </c>
      <c r="R324" t="b">
        <v>1</v>
      </c>
      <c r="S324" t="s">
        <v>8269</v>
      </c>
      <c r="T324" s="12" t="s">
        <v>8310</v>
      </c>
      <c r="U324" t="s">
        <v>8311</v>
      </c>
    </row>
    <row r="325" spans="1:21" ht="30" x14ac:dyDescent="0.25">
      <c r="A325">
        <v>3271</v>
      </c>
      <c r="B325" s="3" t="s">
        <v>3271</v>
      </c>
      <c r="C325" s="9" t="s">
        <v>7381</v>
      </c>
      <c r="D325" s="6">
        <v>1500</v>
      </c>
      <c r="E325" s="8">
        <v>1950</v>
      </c>
      <c r="F325" t="s">
        <v>8218</v>
      </c>
      <c r="G325" t="s">
        <v>8224</v>
      </c>
      <c r="H325" t="s">
        <v>8246</v>
      </c>
      <c r="I325">
        <v>1414927775</v>
      </c>
      <c r="J325" s="14">
        <f t="shared" si="23"/>
        <v>41945.478877314818</v>
      </c>
      <c r="K325" s="14"/>
      <c r="L325">
        <v>1412332175</v>
      </c>
      <c r="M325" s="14">
        <f t="shared" si="24"/>
        <v>41915.437210648146</v>
      </c>
      <c r="N325" s="10">
        <f t="shared" si="25"/>
        <v>2014</v>
      </c>
      <c r="O325" t="b">
        <v>1</v>
      </c>
      <c r="P325">
        <v>51</v>
      </c>
      <c r="Q325" s="10">
        <f t="shared" si="26"/>
        <v>1500</v>
      </c>
      <c r="R325" t="b">
        <v>1</v>
      </c>
      <c r="S325" t="s">
        <v>8269</v>
      </c>
      <c r="T325" s="12" t="s">
        <v>8310</v>
      </c>
      <c r="U325" t="s">
        <v>8311</v>
      </c>
    </row>
    <row r="326" spans="1:21" ht="45" x14ac:dyDescent="0.25">
      <c r="A326">
        <v>3272</v>
      </c>
      <c r="B326" s="3" t="s">
        <v>3272</v>
      </c>
      <c r="C326" s="9" t="s">
        <v>7382</v>
      </c>
      <c r="D326" s="6">
        <v>10000</v>
      </c>
      <c r="E326" s="8">
        <v>15443</v>
      </c>
      <c r="F326" t="s">
        <v>8218</v>
      </c>
      <c r="G326" t="s">
        <v>8223</v>
      </c>
      <c r="H326" t="s">
        <v>8245</v>
      </c>
      <c r="I326">
        <v>1446814809</v>
      </c>
      <c r="J326" s="14">
        <f t="shared" si="23"/>
        <v>42314.541770833333</v>
      </c>
      <c r="K326" s="14"/>
      <c r="L326">
        <v>1444219209</v>
      </c>
      <c r="M326" s="14">
        <f t="shared" si="24"/>
        <v>42284.500104166669</v>
      </c>
      <c r="N326" s="10">
        <f t="shared" si="25"/>
        <v>2015</v>
      </c>
      <c r="O326" t="b">
        <v>1</v>
      </c>
      <c r="P326">
        <v>145</v>
      </c>
      <c r="Q326" s="10">
        <f t="shared" si="26"/>
        <v>10000</v>
      </c>
      <c r="R326" t="b">
        <v>1</v>
      </c>
      <c r="S326" t="s">
        <v>8269</v>
      </c>
      <c r="T326" s="12" t="s">
        <v>8310</v>
      </c>
      <c r="U326" t="s">
        <v>8311</v>
      </c>
    </row>
    <row r="327" spans="1:21" ht="60" x14ac:dyDescent="0.25">
      <c r="A327">
        <v>3273</v>
      </c>
      <c r="B327" s="3" t="s">
        <v>3273</v>
      </c>
      <c r="C327" s="9" t="s">
        <v>7383</v>
      </c>
      <c r="D327" s="6">
        <v>4000</v>
      </c>
      <c r="E327" s="8">
        <v>4296</v>
      </c>
      <c r="F327" t="s">
        <v>8218</v>
      </c>
      <c r="G327" t="s">
        <v>8223</v>
      </c>
      <c r="H327" t="s">
        <v>8245</v>
      </c>
      <c r="I327">
        <v>1473879600</v>
      </c>
      <c r="J327" s="14">
        <f t="shared" si="23"/>
        <v>42627.791666666672</v>
      </c>
      <c r="K327" s="14"/>
      <c r="L327">
        <v>1472498042</v>
      </c>
      <c r="M327" s="14">
        <f t="shared" si="24"/>
        <v>42611.801412037035</v>
      </c>
      <c r="N327" s="10">
        <f t="shared" si="25"/>
        <v>2016</v>
      </c>
      <c r="O327" t="b">
        <v>1</v>
      </c>
      <c r="P327">
        <v>21</v>
      </c>
      <c r="Q327" s="10">
        <f t="shared" si="26"/>
        <v>4000</v>
      </c>
      <c r="R327" t="b">
        <v>1</v>
      </c>
      <c r="S327" t="s">
        <v>8269</v>
      </c>
      <c r="T327" s="12" t="s">
        <v>8310</v>
      </c>
      <c r="U327" t="s">
        <v>8311</v>
      </c>
    </row>
    <row r="328" spans="1:21" ht="45" x14ac:dyDescent="0.25">
      <c r="A328">
        <v>3274</v>
      </c>
      <c r="B328" s="3" t="s">
        <v>3274</v>
      </c>
      <c r="C328" s="9" t="s">
        <v>7384</v>
      </c>
      <c r="D328" s="6">
        <v>15500</v>
      </c>
      <c r="E328" s="8">
        <v>15705</v>
      </c>
      <c r="F328" t="s">
        <v>8218</v>
      </c>
      <c r="G328" t="s">
        <v>8223</v>
      </c>
      <c r="H328" t="s">
        <v>8245</v>
      </c>
      <c r="I328">
        <v>1458075600</v>
      </c>
      <c r="J328" s="14">
        <f t="shared" si="23"/>
        <v>42444.875</v>
      </c>
      <c r="K328" s="14"/>
      <c r="L328">
        <v>1454259272</v>
      </c>
      <c r="M328" s="14">
        <f t="shared" si="24"/>
        <v>42400.704537037032</v>
      </c>
      <c r="N328" s="10">
        <f t="shared" si="25"/>
        <v>2016</v>
      </c>
      <c r="O328" t="b">
        <v>1</v>
      </c>
      <c r="P328">
        <v>286</v>
      </c>
      <c r="Q328" s="10">
        <f t="shared" si="26"/>
        <v>15500</v>
      </c>
      <c r="R328" t="b">
        <v>1</v>
      </c>
      <c r="S328" t="s">
        <v>8269</v>
      </c>
      <c r="T328" s="12" t="s">
        <v>8310</v>
      </c>
      <c r="U328" t="s">
        <v>8311</v>
      </c>
    </row>
    <row r="329" spans="1:21" ht="60" x14ac:dyDescent="0.25">
      <c r="A329">
        <v>3275</v>
      </c>
      <c r="B329" s="3" t="s">
        <v>3275</v>
      </c>
      <c r="C329" s="9" t="s">
        <v>7385</v>
      </c>
      <c r="D329" s="6">
        <v>1800</v>
      </c>
      <c r="E329" s="8">
        <v>1805</v>
      </c>
      <c r="F329" t="s">
        <v>8218</v>
      </c>
      <c r="G329" t="s">
        <v>8223</v>
      </c>
      <c r="H329" t="s">
        <v>8245</v>
      </c>
      <c r="I329">
        <v>1423456200</v>
      </c>
      <c r="J329" s="14">
        <f t="shared" si="23"/>
        <v>42044.1875</v>
      </c>
      <c r="K329" s="14"/>
      <c r="L329">
        <v>1421183271</v>
      </c>
      <c r="M329" s="14">
        <f t="shared" si="24"/>
        <v>42017.88045138889</v>
      </c>
      <c r="N329" s="10">
        <f t="shared" si="25"/>
        <v>2015</v>
      </c>
      <c r="O329" t="b">
        <v>1</v>
      </c>
      <c r="P329">
        <v>12</v>
      </c>
      <c r="Q329" s="10">
        <f t="shared" si="26"/>
        <v>1800</v>
      </c>
      <c r="R329" t="b">
        <v>1</v>
      </c>
      <c r="S329" t="s">
        <v>8269</v>
      </c>
      <c r="T329" s="12" t="s">
        <v>8310</v>
      </c>
      <c r="U329" t="s">
        <v>8311</v>
      </c>
    </row>
    <row r="330" spans="1:21" ht="60" x14ac:dyDescent="0.25">
      <c r="A330">
        <v>3276</v>
      </c>
      <c r="B330" s="3" t="s">
        <v>3276</v>
      </c>
      <c r="C330" s="9" t="s">
        <v>7386</v>
      </c>
      <c r="D330" s="6">
        <v>4500</v>
      </c>
      <c r="E330" s="8">
        <v>5258</v>
      </c>
      <c r="F330" t="s">
        <v>8218</v>
      </c>
      <c r="G330" t="s">
        <v>8228</v>
      </c>
      <c r="H330" t="s">
        <v>8250</v>
      </c>
      <c r="I330">
        <v>1459483140</v>
      </c>
      <c r="J330" s="14">
        <f t="shared" si="23"/>
        <v>42461.165972222225</v>
      </c>
      <c r="K330" s="14"/>
      <c r="L330">
        <v>1456526879</v>
      </c>
      <c r="M330" s="14">
        <f t="shared" si="24"/>
        <v>42426.949988425928</v>
      </c>
      <c r="N330" s="10">
        <f t="shared" si="25"/>
        <v>2016</v>
      </c>
      <c r="O330" t="b">
        <v>1</v>
      </c>
      <c r="P330">
        <v>100</v>
      </c>
      <c r="Q330" s="10">
        <f t="shared" si="26"/>
        <v>4500</v>
      </c>
      <c r="R330" t="b">
        <v>1</v>
      </c>
      <c r="S330" t="s">
        <v>8269</v>
      </c>
      <c r="T330" s="12" t="s">
        <v>8310</v>
      </c>
      <c r="U330" t="s">
        <v>8311</v>
      </c>
    </row>
    <row r="331" spans="1:21" ht="60" x14ac:dyDescent="0.25">
      <c r="A331">
        <v>3277</v>
      </c>
      <c r="B331" s="3" t="s">
        <v>3277</v>
      </c>
      <c r="C331" s="9" t="s">
        <v>7387</v>
      </c>
      <c r="D331" s="6">
        <v>5000</v>
      </c>
      <c r="E331" s="8">
        <v>5430</v>
      </c>
      <c r="F331" t="s">
        <v>8218</v>
      </c>
      <c r="G331" t="s">
        <v>8224</v>
      </c>
      <c r="H331" t="s">
        <v>8246</v>
      </c>
      <c r="I331">
        <v>1416331406</v>
      </c>
      <c r="J331" s="14">
        <f t="shared" si="23"/>
        <v>41961.724606481483</v>
      </c>
      <c r="K331" s="14"/>
      <c r="L331">
        <v>1413735806</v>
      </c>
      <c r="M331" s="14">
        <f t="shared" si="24"/>
        <v>41931.682939814818</v>
      </c>
      <c r="N331" s="10">
        <f t="shared" si="25"/>
        <v>2014</v>
      </c>
      <c r="O331" t="b">
        <v>1</v>
      </c>
      <c r="P331">
        <v>100</v>
      </c>
      <c r="Q331" s="10">
        <f t="shared" si="26"/>
        <v>5000</v>
      </c>
      <c r="R331" t="b">
        <v>1</v>
      </c>
      <c r="S331" t="s">
        <v>8269</v>
      </c>
      <c r="T331" s="12" t="s">
        <v>8310</v>
      </c>
      <c r="U331" t="s">
        <v>8311</v>
      </c>
    </row>
    <row r="332" spans="1:21" ht="60" x14ac:dyDescent="0.25">
      <c r="A332">
        <v>3278</v>
      </c>
      <c r="B332" s="3" t="s">
        <v>3278</v>
      </c>
      <c r="C332" s="9" t="s">
        <v>7388</v>
      </c>
      <c r="D332" s="6">
        <v>2500</v>
      </c>
      <c r="E332" s="8">
        <v>2585</v>
      </c>
      <c r="F332" t="s">
        <v>8218</v>
      </c>
      <c r="G332" t="s">
        <v>8224</v>
      </c>
      <c r="H332" t="s">
        <v>8246</v>
      </c>
      <c r="I332">
        <v>1433017303</v>
      </c>
      <c r="J332" s="14">
        <f t="shared" si="23"/>
        <v>42154.848414351851</v>
      </c>
      <c r="K332" s="14"/>
      <c r="L332">
        <v>1430425303</v>
      </c>
      <c r="M332" s="14">
        <f t="shared" si="24"/>
        <v>42124.848414351851</v>
      </c>
      <c r="N332" s="10">
        <f t="shared" si="25"/>
        <v>2015</v>
      </c>
      <c r="O332" t="b">
        <v>1</v>
      </c>
      <c r="P332">
        <v>34</v>
      </c>
      <c r="Q332" s="10">
        <f t="shared" si="26"/>
        <v>2500</v>
      </c>
      <c r="R332" t="b">
        <v>1</v>
      </c>
      <c r="S332" t="s">
        <v>8269</v>
      </c>
      <c r="T332" s="12" t="s">
        <v>8310</v>
      </c>
      <c r="U332" t="s">
        <v>8311</v>
      </c>
    </row>
    <row r="333" spans="1:21" ht="60" x14ac:dyDescent="0.25">
      <c r="A333">
        <v>3279</v>
      </c>
      <c r="B333" s="3" t="s">
        <v>3279</v>
      </c>
      <c r="C333" s="9" t="s">
        <v>7389</v>
      </c>
      <c r="D333" s="6">
        <v>5800</v>
      </c>
      <c r="E333" s="8">
        <v>6628</v>
      </c>
      <c r="F333" t="s">
        <v>8218</v>
      </c>
      <c r="G333" t="s">
        <v>8223</v>
      </c>
      <c r="H333" t="s">
        <v>8245</v>
      </c>
      <c r="I333">
        <v>1459474059</v>
      </c>
      <c r="J333" s="14">
        <f t="shared" si="23"/>
        <v>42461.06086805556</v>
      </c>
      <c r="K333" s="14"/>
      <c r="L333">
        <v>1456885659</v>
      </c>
      <c r="M333" s="14">
        <f t="shared" si="24"/>
        <v>42431.102534722217</v>
      </c>
      <c r="N333" s="10">
        <f t="shared" si="25"/>
        <v>2016</v>
      </c>
      <c r="O333" t="b">
        <v>0</v>
      </c>
      <c r="P333">
        <v>63</v>
      </c>
      <c r="Q333" s="10">
        <f t="shared" si="26"/>
        <v>0</v>
      </c>
      <c r="R333" t="b">
        <v>1</v>
      </c>
      <c r="S333" t="s">
        <v>8269</v>
      </c>
      <c r="T333" s="12" t="s">
        <v>8310</v>
      </c>
      <c r="U333" t="s">
        <v>8311</v>
      </c>
    </row>
    <row r="334" spans="1:21" ht="60" x14ac:dyDescent="0.25">
      <c r="A334">
        <v>3280</v>
      </c>
      <c r="B334" s="3" t="s">
        <v>3280</v>
      </c>
      <c r="C334" s="9" t="s">
        <v>7390</v>
      </c>
      <c r="D334" s="6">
        <v>2000</v>
      </c>
      <c r="E334" s="8">
        <v>2060</v>
      </c>
      <c r="F334" t="s">
        <v>8218</v>
      </c>
      <c r="G334" t="s">
        <v>8223</v>
      </c>
      <c r="H334" t="s">
        <v>8245</v>
      </c>
      <c r="I334">
        <v>1433134800</v>
      </c>
      <c r="J334" s="14">
        <f t="shared" si="23"/>
        <v>42156.208333333328</v>
      </c>
      <c r="K334" s="14"/>
      <c r="L334">
        <v>1430158198</v>
      </c>
      <c r="M334" s="14">
        <f t="shared" si="24"/>
        <v>42121.756921296299</v>
      </c>
      <c r="N334" s="10">
        <f t="shared" si="25"/>
        <v>2015</v>
      </c>
      <c r="O334" t="b">
        <v>0</v>
      </c>
      <c r="P334">
        <v>30</v>
      </c>
      <c r="Q334" s="10">
        <f t="shared" si="26"/>
        <v>0</v>
      </c>
      <c r="R334" t="b">
        <v>1</v>
      </c>
      <c r="S334" t="s">
        <v>8269</v>
      </c>
      <c r="T334" s="12" t="s">
        <v>8310</v>
      </c>
      <c r="U334" t="s">
        <v>8311</v>
      </c>
    </row>
    <row r="335" spans="1:21" ht="45" x14ac:dyDescent="0.25">
      <c r="A335">
        <v>3281</v>
      </c>
      <c r="B335" s="3" t="s">
        <v>3281</v>
      </c>
      <c r="C335" s="9" t="s">
        <v>7391</v>
      </c>
      <c r="D335" s="6">
        <v>5000</v>
      </c>
      <c r="E335" s="8">
        <v>6080</v>
      </c>
      <c r="F335" t="s">
        <v>8218</v>
      </c>
      <c r="G335" t="s">
        <v>8223</v>
      </c>
      <c r="H335" t="s">
        <v>8245</v>
      </c>
      <c r="I335">
        <v>1441153705</v>
      </c>
      <c r="J335" s="14">
        <f t="shared" si="23"/>
        <v>42249.019733796296</v>
      </c>
      <c r="K335" s="14"/>
      <c r="L335">
        <v>1438561705</v>
      </c>
      <c r="M335" s="14">
        <f t="shared" si="24"/>
        <v>42219.019733796296</v>
      </c>
      <c r="N335" s="10">
        <f t="shared" si="25"/>
        <v>2015</v>
      </c>
      <c r="O335" t="b">
        <v>0</v>
      </c>
      <c r="P335">
        <v>47</v>
      </c>
      <c r="Q335" s="10">
        <f t="shared" si="26"/>
        <v>0</v>
      </c>
      <c r="R335" t="b">
        <v>1</v>
      </c>
      <c r="S335" t="s">
        <v>8269</v>
      </c>
      <c r="T335" s="12" t="s">
        <v>8310</v>
      </c>
      <c r="U335" t="s">
        <v>8311</v>
      </c>
    </row>
    <row r="336" spans="1:21" ht="60" x14ac:dyDescent="0.25">
      <c r="A336">
        <v>3282</v>
      </c>
      <c r="B336" s="3" t="s">
        <v>3282</v>
      </c>
      <c r="C336" s="9" t="s">
        <v>7392</v>
      </c>
      <c r="D336" s="6">
        <v>31000</v>
      </c>
      <c r="E336" s="8">
        <v>31820.5</v>
      </c>
      <c r="F336" t="s">
        <v>8218</v>
      </c>
      <c r="G336" t="s">
        <v>8223</v>
      </c>
      <c r="H336" t="s">
        <v>8245</v>
      </c>
      <c r="I336">
        <v>1461904788</v>
      </c>
      <c r="J336" s="14">
        <f t="shared" si="23"/>
        <v>42489.19430555556</v>
      </c>
      <c r="K336" s="14"/>
      <c r="L336">
        <v>1458103188</v>
      </c>
      <c r="M336" s="14">
        <f t="shared" si="24"/>
        <v>42445.19430555556</v>
      </c>
      <c r="N336" s="10">
        <f t="shared" si="25"/>
        <v>2016</v>
      </c>
      <c r="O336" t="b">
        <v>0</v>
      </c>
      <c r="P336">
        <v>237</v>
      </c>
      <c r="Q336" s="10">
        <f t="shared" si="26"/>
        <v>0</v>
      </c>
      <c r="R336" t="b">
        <v>1</v>
      </c>
      <c r="S336" t="s">
        <v>8269</v>
      </c>
      <c r="T336" s="12" t="s">
        <v>8310</v>
      </c>
      <c r="U336" t="s">
        <v>8311</v>
      </c>
    </row>
    <row r="337" spans="1:21" ht="60" x14ac:dyDescent="0.25">
      <c r="A337">
        <v>3283</v>
      </c>
      <c r="B337" s="3" t="s">
        <v>3283</v>
      </c>
      <c r="C337" s="9" t="s">
        <v>7393</v>
      </c>
      <c r="D337" s="6">
        <v>800</v>
      </c>
      <c r="E337" s="8">
        <v>838</v>
      </c>
      <c r="F337" t="s">
        <v>8218</v>
      </c>
      <c r="G337" t="s">
        <v>8224</v>
      </c>
      <c r="H337" t="s">
        <v>8246</v>
      </c>
      <c r="I337">
        <v>1455138000</v>
      </c>
      <c r="J337" s="14">
        <f t="shared" si="23"/>
        <v>42410.875</v>
      </c>
      <c r="K337" s="14"/>
      <c r="L337">
        <v>1452448298</v>
      </c>
      <c r="M337" s="14">
        <f t="shared" si="24"/>
        <v>42379.74418981481</v>
      </c>
      <c r="N337" s="10">
        <f t="shared" si="25"/>
        <v>2016</v>
      </c>
      <c r="O337" t="b">
        <v>0</v>
      </c>
      <c r="P337">
        <v>47</v>
      </c>
      <c r="Q337" s="10">
        <f t="shared" si="26"/>
        <v>0</v>
      </c>
      <c r="R337" t="b">
        <v>1</v>
      </c>
      <c r="S337" t="s">
        <v>8269</v>
      </c>
      <c r="T337" s="12" t="s">
        <v>8310</v>
      </c>
      <c r="U337" t="s">
        <v>8311</v>
      </c>
    </row>
    <row r="338" spans="1:21" ht="45" x14ac:dyDescent="0.25">
      <c r="A338">
        <v>3284</v>
      </c>
      <c r="B338" s="3" t="s">
        <v>3284</v>
      </c>
      <c r="C338" s="9" t="s">
        <v>7394</v>
      </c>
      <c r="D338" s="6">
        <v>3000</v>
      </c>
      <c r="E338" s="8">
        <v>3048</v>
      </c>
      <c r="F338" t="s">
        <v>8218</v>
      </c>
      <c r="G338" t="s">
        <v>8223</v>
      </c>
      <c r="H338" t="s">
        <v>8245</v>
      </c>
      <c r="I338">
        <v>1454047140</v>
      </c>
      <c r="J338" s="14">
        <f t="shared" si="23"/>
        <v>42398.249305555553</v>
      </c>
      <c r="K338" s="14"/>
      <c r="L338">
        <v>1452546853</v>
      </c>
      <c r="M338" s="14">
        <f t="shared" si="24"/>
        <v>42380.884872685187</v>
      </c>
      <c r="N338" s="10">
        <f t="shared" si="25"/>
        <v>2016</v>
      </c>
      <c r="O338" t="b">
        <v>0</v>
      </c>
      <c r="P338">
        <v>15</v>
      </c>
      <c r="Q338" s="10">
        <f t="shared" si="26"/>
        <v>0</v>
      </c>
      <c r="R338" t="b">
        <v>1</v>
      </c>
      <c r="S338" t="s">
        <v>8269</v>
      </c>
      <c r="T338" s="12" t="s">
        <v>8310</v>
      </c>
      <c r="U338" t="s">
        <v>8311</v>
      </c>
    </row>
    <row r="339" spans="1:21" x14ac:dyDescent="0.25">
      <c r="A339">
        <v>3285</v>
      </c>
      <c r="B339" s="3" t="s">
        <v>3285</v>
      </c>
      <c r="C339" s="9" t="s">
        <v>7395</v>
      </c>
      <c r="D339" s="6">
        <v>4999</v>
      </c>
      <c r="E339" s="8">
        <v>5604</v>
      </c>
      <c r="F339" t="s">
        <v>8218</v>
      </c>
      <c r="G339" t="s">
        <v>8223</v>
      </c>
      <c r="H339" t="s">
        <v>8245</v>
      </c>
      <c r="I339">
        <v>1488258000</v>
      </c>
      <c r="J339" s="14">
        <f t="shared" si="23"/>
        <v>42794.208333333328</v>
      </c>
      <c r="K339" s="14"/>
      <c r="L339">
        <v>1485556626</v>
      </c>
      <c r="M339" s="14">
        <f t="shared" si="24"/>
        <v>42762.942430555559</v>
      </c>
      <c r="N339" s="10">
        <f t="shared" si="25"/>
        <v>2017</v>
      </c>
      <c r="O339" t="b">
        <v>0</v>
      </c>
      <c r="P339">
        <v>81</v>
      </c>
      <c r="Q339" s="10">
        <f t="shared" si="26"/>
        <v>0</v>
      </c>
      <c r="R339" t="b">
        <v>1</v>
      </c>
      <c r="S339" t="s">
        <v>8269</v>
      </c>
      <c r="T339" s="12" t="s">
        <v>8310</v>
      </c>
      <c r="U339" t="s">
        <v>8311</v>
      </c>
    </row>
    <row r="340" spans="1:21" ht="60" x14ac:dyDescent="0.25">
      <c r="A340">
        <v>3286</v>
      </c>
      <c r="B340" s="3" t="s">
        <v>3286</v>
      </c>
      <c r="C340" s="9" t="s">
        <v>7396</v>
      </c>
      <c r="D340" s="6">
        <v>15000</v>
      </c>
      <c r="E340" s="8">
        <v>15265</v>
      </c>
      <c r="F340" t="s">
        <v>8218</v>
      </c>
      <c r="G340" t="s">
        <v>8223</v>
      </c>
      <c r="H340" t="s">
        <v>8245</v>
      </c>
      <c r="I340">
        <v>1471291782</v>
      </c>
      <c r="J340" s="14">
        <f t="shared" si="23"/>
        <v>42597.840069444443</v>
      </c>
      <c r="K340" s="14"/>
      <c r="L340">
        <v>1468699782</v>
      </c>
      <c r="M340" s="14">
        <f t="shared" si="24"/>
        <v>42567.840069444443</v>
      </c>
      <c r="N340" s="10">
        <f t="shared" si="25"/>
        <v>2016</v>
      </c>
      <c r="O340" t="b">
        <v>0</v>
      </c>
      <c r="P340">
        <v>122</v>
      </c>
      <c r="Q340" s="10">
        <f t="shared" si="26"/>
        <v>0</v>
      </c>
      <c r="R340" t="b">
        <v>1</v>
      </c>
      <c r="S340" t="s">
        <v>8269</v>
      </c>
      <c r="T340" s="12" t="s">
        <v>8310</v>
      </c>
      <c r="U340" t="s">
        <v>8311</v>
      </c>
    </row>
    <row r="341" spans="1:21" ht="30" x14ac:dyDescent="0.25">
      <c r="A341">
        <v>3287</v>
      </c>
      <c r="B341" s="3" t="s">
        <v>3287</v>
      </c>
      <c r="C341" s="9" t="s">
        <v>7397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>
        <v>1448733628</v>
      </c>
      <c r="J341" s="14">
        <f t="shared" si="23"/>
        <v>42336.750324074077</v>
      </c>
      <c r="K341" s="14"/>
      <c r="L341">
        <v>1446573628</v>
      </c>
      <c r="M341" s="14">
        <f t="shared" si="24"/>
        <v>42311.750324074077</v>
      </c>
      <c r="N341" s="10">
        <f t="shared" si="25"/>
        <v>2015</v>
      </c>
      <c r="O341" t="b">
        <v>0</v>
      </c>
      <c r="P341">
        <v>34</v>
      </c>
      <c r="Q341" s="10">
        <f t="shared" si="26"/>
        <v>0</v>
      </c>
      <c r="R341" t="b">
        <v>1</v>
      </c>
      <c r="S341" t="s">
        <v>8269</v>
      </c>
      <c r="T341" s="12" t="s">
        <v>8310</v>
      </c>
      <c r="U341" t="s">
        <v>8311</v>
      </c>
    </row>
    <row r="342" spans="1:21" ht="60" x14ac:dyDescent="0.25">
      <c r="A342">
        <v>3288</v>
      </c>
      <c r="B342" s="3" t="s">
        <v>3288</v>
      </c>
      <c r="C342" s="9" t="s">
        <v>7398</v>
      </c>
      <c r="D342" s="6">
        <v>10000</v>
      </c>
      <c r="E342" s="8">
        <v>10026.49</v>
      </c>
      <c r="F342" t="s">
        <v>8218</v>
      </c>
      <c r="G342" t="s">
        <v>8224</v>
      </c>
      <c r="H342" t="s">
        <v>8246</v>
      </c>
      <c r="I342">
        <v>1466463600</v>
      </c>
      <c r="J342" s="14">
        <f t="shared" si="23"/>
        <v>42541.958333333328</v>
      </c>
      <c r="K342" s="14"/>
      <c r="L342">
        <v>1463337315</v>
      </c>
      <c r="M342" s="14">
        <f t="shared" si="24"/>
        <v>42505.774479166663</v>
      </c>
      <c r="N342" s="10">
        <f t="shared" si="25"/>
        <v>2016</v>
      </c>
      <c r="O342" t="b">
        <v>0</v>
      </c>
      <c r="P342">
        <v>207</v>
      </c>
      <c r="Q342" s="10">
        <f t="shared" si="26"/>
        <v>0</v>
      </c>
      <c r="R342" t="b">
        <v>1</v>
      </c>
      <c r="S342" t="s">
        <v>8269</v>
      </c>
      <c r="T342" s="12" t="s">
        <v>8310</v>
      </c>
      <c r="U342" t="s">
        <v>8311</v>
      </c>
    </row>
    <row r="343" spans="1:21" ht="60" x14ac:dyDescent="0.25">
      <c r="A343">
        <v>3289</v>
      </c>
      <c r="B343" s="3" t="s">
        <v>3289</v>
      </c>
      <c r="C343" s="9" t="s">
        <v>7399</v>
      </c>
      <c r="D343" s="6">
        <v>500</v>
      </c>
      <c r="E343" s="8">
        <v>665.21</v>
      </c>
      <c r="F343" t="s">
        <v>8218</v>
      </c>
      <c r="G343" t="s">
        <v>8224</v>
      </c>
      <c r="H343" t="s">
        <v>8246</v>
      </c>
      <c r="I343">
        <v>1487580602</v>
      </c>
      <c r="J343" s="14">
        <f t="shared" si="23"/>
        <v>42786.368078703701</v>
      </c>
      <c r="K343" s="14"/>
      <c r="L343">
        <v>1485161402</v>
      </c>
      <c r="M343" s="14">
        <f t="shared" si="24"/>
        <v>42758.368078703701</v>
      </c>
      <c r="N343" s="10">
        <f t="shared" si="25"/>
        <v>2017</v>
      </c>
      <c r="O343" t="b">
        <v>0</v>
      </c>
      <c r="P343">
        <v>25</v>
      </c>
      <c r="Q343" s="10">
        <f t="shared" si="26"/>
        <v>0</v>
      </c>
      <c r="R343" t="b">
        <v>1</v>
      </c>
      <c r="S343" t="s">
        <v>8269</v>
      </c>
      <c r="T343" s="12" t="s">
        <v>8310</v>
      </c>
      <c r="U343" t="s">
        <v>8311</v>
      </c>
    </row>
    <row r="344" spans="1:21" ht="75" x14ac:dyDescent="0.25">
      <c r="A344">
        <v>3290</v>
      </c>
      <c r="B344" s="3" t="s">
        <v>3290</v>
      </c>
      <c r="C344" s="9" t="s">
        <v>7400</v>
      </c>
      <c r="D344" s="6">
        <v>2000</v>
      </c>
      <c r="E344" s="8">
        <v>2424</v>
      </c>
      <c r="F344" t="s">
        <v>8218</v>
      </c>
      <c r="G344" t="s">
        <v>8224</v>
      </c>
      <c r="H344" t="s">
        <v>8246</v>
      </c>
      <c r="I344">
        <v>1489234891</v>
      </c>
      <c r="J344" s="14">
        <f t="shared" si="23"/>
        <v>42805.51494212963</v>
      </c>
      <c r="K344" s="14"/>
      <c r="L344">
        <v>1486642891</v>
      </c>
      <c r="M344" s="14">
        <f t="shared" si="24"/>
        <v>42775.51494212963</v>
      </c>
      <c r="N344" s="10">
        <f t="shared" si="25"/>
        <v>2017</v>
      </c>
      <c r="O344" t="b">
        <v>0</v>
      </c>
      <c r="P344">
        <v>72</v>
      </c>
      <c r="Q344" s="10">
        <f t="shared" si="26"/>
        <v>0</v>
      </c>
      <c r="R344" t="b">
        <v>1</v>
      </c>
      <c r="S344" t="s">
        <v>8269</v>
      </c>
      <c r="T344" s="12" t="s">
        <v>8310</v>
      </c>
      <c r="U344" t="s">
        <v>8311</v>
      </c>
    </row>
    <row r="345" spans="1:21" ht="60" x14ac:dyDescent="0.25">
      <c r="A345">
        <v>3291</v>
      </c>
      <c r="B345" s="3" t="s">
        <v>3291</v>
      </c>
      <c r="C345" s="9" t="s">
        <v>7401</v>
      </c>
      <c r="D345" s="6">
        <v>500</v>
      </c>
      <c r="E345" s="8">
        <v>570</v>
      </c>
      <c r="F345" t="s">
        <v>8218</v>
      </c>
      <c r="G345" t="s">
        <v>8223</v>
      </c>
      <c r="H345" t="s">
        <v>8245</v>
      </c>
      <c r="I345">
        <v>1442462340</v>
      </c>
      <c r="J345" s="14">
        <f t="shared" si="23"/>
        <v>42264.165972222225</v>
      </c>
      <c r="K345" s="14"/>
      <c r="L345">
        <v>1439743900</v>
      </c>
      <c r="M345" s="14">
        <f t="shared" si="24"/>
        <v>42232.702546296292</v>
      </c>
      <c r="N345" s="10">
        <f t="shared" si="25"/>
        <v>2015</v>
      </c>
      <c r="O345" t="b">
        <v>0</v>
      </c>
      <c r="P345">
        <v>14</v>
      </c>
      <c r="Q345" s="10">
        <f t="shared" si="26"/>
        <v>0</v>
      </c>
      <c r="R345" t="b">
        <v>1</v>
      </c>
      <c r="S345" t="s">
        <v>8269</v>
      </c>
      <c r="T345" s="12" t="s">
        <v>8310</v>
      </c>
      <c r="U345" t="s">
        <v>8311</v>
      </c>
    </row>
    <row r="346" spans="1:21" ht="45" x14ac:dyDescent="0.25">
      <c r="A346">
        <v>3292</v>
      </c>
      <c r="B346" s="3" t="s">
        <v>3292</v>
      </c>
      <c r="C346" s="9" t="s">
        <v>7402</v>
      </c>
      <c r="D346" s="6">
        <v>101</v>
      </c>
      <c r="E346" s="8">
        <v>289</v>
      </c>
      <c r="F346" t="s">
        <v>8218</v>
      </c>
      <c r="G346" t="s">
        <v>8224</v>
      </c>
      <c r="H346" t="s">
        <v>8246</v>
      </c>
      <c r="I346">
        <v>1449257348</v>
      </c>
      <c r="J346" s="14">
        <f t="shared" si="23"/>
        <v>42342.811898148153</v>
      </c>
      <c r="K346" s="14"/>
      <c r="L346">
        <v>1444069748</v>
      </c>
      <c r="M346" s="14">
        <f t="shared" si="24"/>
        <v>42282.770231481481</v>
      </c>
      <c r="N346" s="10">
        <f t="shared" si="25"/>
        <v>2015</v>
      </c>
      <c r="O346" t="b">
        <v>0</v>
      </c>
      <c r="P346">
        <v>15</v>
      </c>
      <c r="Q346" s="10">
        <f t="shared" si="26"/>
        <v>0</v>
      </c>
      <c r="R346" t="b">
        <v>1</v>
      </c>
      <c r="S346" t="s">
        <v>8269</v>
      </c>
      <c r="T346" s="12" t="s">
        <v>8310</v>
      </c>
      <c r="U346" t="s">
        <v>8311</v>
      </c>
    </row>
    <row r="347" spans="1:21" ht="60" x14ac:dyDescent="0.25">
      <c r="A347">
        <v>3293</v>
      </c>
      <c r="B347" s="3" t="s">
        <v>3293</v>
      </c>
      <c r="C347" s="9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 s="14">
        <f t="shared" si="23"/>
        <v>42798.425370370373</v>
      </c>
      <c r="K347" s="14"/>
      <c r="L347">
        <v>1486030352</v>
      </c>
      <c r="M347" s="14">
        <f t="shared" si="24"/>
        <v>42768.425370370373</v>
      </c>
      <c r="N347" s="10">
        <f t="shared" si="25"/>
        <v>2017</v>
      </c>
      <c r="O347" t="b">
        <v>0</v>
      </c>
      <c r="P347">
        <v>91</v>
      </c>
      <c r="Q347" s="10">
        <f t="shared" si="26"/>
        <v>0</v>
      </c>
      <c r="R347" t="b">
        <v>1</v>
      </c>
      <c r="S347" t="s">
        <v>8269</v>
      </c>
      <c r="T347" s="12" t="s">
        <v>8310</v>
      </c>
      <c r="U347" t="s">
        <v>8311</v>
      </c>
    </row>
    <row r="348" spans="1:21" ht="60" x14ac:dyDescent="0.25">
      <c r="A348">
        <v>3294</v>
      </c>
      <c r="B348" s="3" t="s">
        <v>3294</v>
      </c>
      <c r="C348" s="9" t="s">
        <v>7404</v>
      </c>
      <c r="D348" s="6">
        <v>600</v>
      </c>
      <c r="E348" s="8">
        <v>710</v>
      </c>
      <c r="F348" t="s">
        <v>8218</v>
      </c>
      <c r="G348" t="s">
        <v>8224</v>
      </c>
      <c r="H348" t="s">
        <v>8246</v>
      </c>
      <c r="I348">
        <v>1434459554</v>
      </c>
      <c r="J348" s="14">
        <f t="shared" si="23"/>
        <v>42171.541134259256</v>
      </c>
      <c r="K348" s="14"/>
      <c r="L348">
        <v>1431867554</v>
      </c>
      <c r="M348" s="14">
        <f t="shared" si="24"/>
        <v>42141.541134259256</v>
      </c>
      <c r="N348" s="10">
        <f t="shared" si="25"/>
        <v>2015</v>
      </c>
      <c r="O348" t="b">
        <v>0</v>
      </c>
      <c r="P348">
        <v>24</v>
      </c>
      <c r="Q348" s="10">
        <f t="shared" si="26"/>
        <v>0</v>
      </c>
      <c r="R348" t="b">
        <v>1</v>
      </c>
      <c r="S348" t="s">
        <v>8269</v>
      </c>
      <c r="T348" s="12" t="s">
        <v>8310</v>
      </c>
      <c r="U348" t="s">
        <v>8311</v>
      </c>
    </row>
    <row r="349" spans="1:21" ht="60" x14ac:dyDescent="0.25">
      <c r="A349">
        <v>3295</v>
      </c>
      <c r="B349" s="3" t="s">
        <v>3295</v>
      </c>
      <c r="C349" s="9" t="s">
        <v>7405</v>
      </c>
      <c r="D349" s="6">
        <v>700</v>
      </c>
      <c r="E349" s="8">
        <v>720.01</v>
      </c>
      <c r="F349" t="s">
        <v>8218</v>
      </c>
      <c r="G349" t="s">
        <v>8224</v>
      </c>
      <c r="H349" t="s">
        <v>8246</v>
      </c>
      <c r="I349">
        <v>1474886229</v>
      </c>
      <c r="J349" s="14">
        <f t="shared" si="23"/>
        <v>42639.442465277782</v>
      </c>
      <c r="K349" s="14"/>
      <c r="L349">
        <v>1472294229</v>
      </c>
      <c r="M349" s="14">
        <f t="shared" si="24"/>
        <v>42609.442465277782</v>
      </c>
      <c r="N349" s="10">
        <f t="shared" si="25"/>
        <v>2016</v>
      </c>
      <c r="O349" t="b">
        <v>0</v>
      </c>
      <c r="P349">
        <v>27</v>
      </c>
      <c r="Q349" s="10">
        <f t="shared" si="26"/>
        <v>0</v>
      </c>
      <c r="R349" t="b">
        <v>1</v>
      </c>
      <c r="S349" t="s">
        <v>8269</v>
      </c>
      <c r="T349" s="12" t="s">
        <v>8310</v>
      </c>
      <c r="U349" t="s">
        <v>8311</v>
      </c>
    </row>
    <row r="350" spans="1:21" ht="60" x14ac:dyDescent="0.25">
      <c r="A350">
        <v>3296</v>
      </c>
      <c r="B350" s="3" t="s">
        <v>3296</v>
      </c>
      <c r="C350" s="9" t="s">
        <v>7406</v>
      </c>
      <c r="D350" s="6">
        <v>1500</v>
      </c>
      <c r="E350" s="8">
        <v>2161</v>
      </c>
      <c r="F350" t="s">
        <v>8218</v>
      </c>
      <c r="G350" t="s">
        <v>8224</v>
      </c>
      <c r="H350" t="s">
        <v>8246</v>
      </c>
      <c r="I350">
        <v>1448229600</v>
      </c>
      <c r="J350" s="14">
        <f t="shared" si="23"/>
        <v>42330.916666666672</v>
      </c>
      <c r="K350" s="14"/>
      <c r="L350">
        <v>1446401372</v>
      </c>
      <c r="M350" s="14">
        <f t="shared" si="24"/>
        <v>42309.756620370375</v>
      </c>
      <c r="N350" s="10">
        <f t="shared" si="25"/>
        <v>2015</v>
      </c>
      <c r="O350" t="b">
        <v>0</v>
      </c>
      <c r="P350">
        <v>47</v>
      </c>
      <c r="Q350" s="10">
        <f t="shared" si="26"/>
        <v>0</v>
      </c>
      <c r="R350" t="b">
        <v>1</v>
      </c>
      <c r="S350" t="s">
        <v>8269</v>
      </c>
      <c r="T350" s="12" t="s">
        <v>8310</v>
      </c>
      <c r="U350" t="s">
        <v>8311</v>
      </c>
    </row>
    <row r="351" spans="1:21" ht="45" x14ac:dyDescent="0.25">
      <c r="A351">
        <v>3297</v>
      </c>
      <c r="B351" s="3" t="s">
        <v>3297</v>
      </c>
      <c r="C351" s="9" t="s">
        <v>7407</v>
      </c>
      <c r="D351" s="6">
        <v>5500</v>
      </c>
      <c r="E351" s="8">
        <v>5504</v>
      </c>
      <c r="F351" t="s">
        <v>8218</v>
      </c>
      <c r="G351" t="s">
        <v>8224</v>
      </c>
      <c r="H351" t="s">
        <v>8246</v>
      </c>
      <c r="I351">
        <v>1438037940</v>
      </c>
      <c r="J351" s="14">
        <f t="shared" si="23"/>
        <v>42212.957638888889</v>
      </c>
      <c r="K351" s="14"/>
      <c r="L351">
        <v>1436380256</v>
      </c>
      <c r="M351" s="14">
        <f t="shared" si="24"/>
        <v>42193.771481481483</v>
      </c>
      <c r="N351" s="10">
        <f t="shared" si="25"/>
        <v>2015</v>
      </c>
      <c r="O351" t="b">
        <v>0</v>
      </c>
      <c r="P351">
        <v>44</v>
      </c>
      <c r="Q351" s="10">
        <f t="shared" si="26"/>
        <v>0</v>
      </c>
      <c r="R351" t="b">
        <v>1</v>
      </c>
      <c r="S351" t="s">
        <v>8269</v>
      </c>
      <c r="T351" s="12" t="s">
        <v>8310</v>
      </c>
      <c r="U351" t="s">
        <v>8311</v>
      </c>
    </row>
    <row r="352" spans="1:21" ht="60" x14ac:dyDescent="0.25">
      <c r="A352">
        <v>3298</v>
      </c>
      <c r="B352" s="3" t="s">
        <v>3298</v>
      </c>
      <c r="C352" s="9" t="s">
        <v>7408</v>
      </c>
      <c r="D352" s="6">
        <v>10000</v>
      </c>
      <c r="E352" s="8">
        <v>10173</v>
      </c>
      <c r="F352" t="s">
        <v>8218</v>
      </c>
      <c r="G352" t="s">
        <v>8223</v>
      </c>
      <c r="H352" t="s">
        <v>8245</v>
      </c>
      <c r="I352">
        <v>1442102400</v>
      </c>
      <c r="J352" s="14">
        <f t="shared" si="23"/>
        <v>42260</v>
      </c>
      <c r="K352" s="14"/>
      <c r="L352">
        <v>1440370768</v>
      </c>
      <c r="M352" s="14">
        <f t="shared" si="24"/>
        <v>42239.957962962959</v>
      </c>
      <c r="N352" s="10">
        <f t="shared" si="25"/>
        <v>2015</v>
      </c>
      <c r="O352" t="b">
        <v>0</v>
      </c>
      <c r="P352">
        <v>72</v>
      </c>
      <c r="Q352" s="10">
        <f t="shared" si="26"/>
        <v>0</v>
      </c>
      <c r="R352" t="b">
        <v>1</v>
      </c>
      <c r="S352" t="s">
        <v>8269</v>
      </c>
      <c r="T352" s="12" t="s">
        <v>8310</v>
      </c>
      <c r="U352" t="s">
        <v>8311</v>
      </c>
    </row>
    <row r="353" spans="1:21" ht="60" x14ac:dyDescent="0.25">
      <c r="A353">
        <v>3299</v>
      </c>
      <c r="B353" s="3" t="s">
        <v>3299</v>
      </c>
      <c r="C353" s="9" t="s">
        <v>7409</v>
      </c>
      <c r="D353" s="6">
        <v>3000</v>
      </c>
      <c r="E353" s="8">
        <v>3486</v>
      </c>
      <c r="F353" t="s">
        <v>8218</v>
      </c>
      <c r="G353" t="s">
        <v>8223</v>
      </c>
      <c r="H353" t="s">
        <v>8245</v>
      </c>
      <c r="I353">
        <v>1444860063</v>
      </c>
      <c r="J353" s="14">
        <f t="shared" si="23"/>
        <v>42291.917395833334</v>
      </c>
      <c r="K353" s="14"/>
      <c r="L353">
        <v>1442268063</v>
      </c>
      <c r="M353" s="14">
        <f t="shared" si="24"/>
        <v>42261.917395833334</v>
      </c>
      <c r="N353" s="10">
        <f t="shared" si="25"/>
        <v>2015</v>
      </c>
      <c r="O353" t="b">
        <v>0</v>
      </c>
      <c r="P353">
        <v>63</v>
      </c>
      <c r="Q353" s="10">
        <f t="shared" si="26"/>
        <v>0</v>
      </c>
      <c r="R353" t="b">
        <v>1</v>
      </c>
      <c r="S353" t="s">
        <v>8269</v>
      </c>
      <c r="T353" s="12" t="s">
        <v>8310</v>
      </c>
      <c r="U353" t="s">
        <v>8311</v>
      </c>
    </row>
    <row r="354" spans="1:21" ht="45" x14ac:dyDescent="0.25">
      <c r="A354">
        <v>3300</v>
      </c>
      <c r="B354" s="3" t="s">
        <v>3300</v>
      </c>
      <c r="C354" s="9" t="s">
        <v>7410</v>
      </c>
      <c r="D354" s="6">
        <v>3000</v>
      </c>
      <c r="E354" s="8">
        <v>4085</v>
      </c>
      <c r="F354" t="s">
        <v>8218</v>
      </c>
      <c r="G354" t="s">
        <v>8223</v>
      </c>
      <c r="H354" t="s">
        <v>8245</v>
      </c>
      <c r="I354">
        <v>1430329862</v>
      </c>
      <c r="J354" s="14">
        <f t="shared" si="23"/>
        <v>42123.743773148148</v>
      </c>
      <c r="K354" s="14"/>
      <c r="L354">
        <v>1428515462</v>
      </c>
      <c r="M354" s="14">
        <f t="shared" si="24"/>
        <v>42102.743773148148</v>
      </c>
      <c r="N354" s="10">
        <f t="shared" si="25"/>
        <v>2015</v>
      </c>
      <c r="O354" t="b">
        <v>0</v>
      </c>
      <c r="P354">
        <v>88</v>
      </c>
      <c r="Q354" s="10">
        <f t="shared" si="26"/>
        <v>0</v>
      </c>
      <c r="R354" t="b">
        <v>1</v>
      </c>
      <c r="S354" t="s">
        <v>8269</v>
      </c>
      <c r="T354" s="12" t="s">
        <v>8310</v>
      </c>
      <c r="U354" t="s">
        <v>8311</v>
      </c>
    </row>
    <row r="355" spans="1:21" ht="60" x14ac:dyDescent="0.25">
      <c r="A355">
        <v>3301</v>
      </c>
      <c r="B355" s="3" t="s">
        <v>3301</v>
      </c>
      <c r="C355" s="9" t="s">
        <v>7411</v>
      </c>
      <c r="D355" s="6">
        <v>3000</v>
      </c>
      <c r="E355" s="8">
        <v>4004</v>
      </c>
      <c r="F355" t="s">
        <v>8218</v>
      </c>
      <c r="G355" t="s">
        <v>8223</v>
      </c>
      <c r="H355" t="s">
        <v>8245</v>
      </c>
      <c r="I355">
        <v>1470034740</v>
      </c>
      <c r="J355" s="14">
        <f t="shared" si="23"/>
        <v>42583.290972222225</v>
      </c>
      <c r="K355" s="14"/>
      <c r="L355">
        <v>1466185176</v>
      </c>
      <c r="M355" s="14">
        <f t="shared" si="24"/>
        <v>42538.73583333334</v>
      </c>
      <c r="N355" s="10">
        <f t="shared" si="25"/>
        <v>2016</v>
      </c>
      <c r="O355" t="b">
        <v>0</v>
      </c>
      <c r="P355">
        <v>70</v>
      </c>
      <c r="Q355" s="10">
        <f t="shared" si="26"/>
        <v>0</v>
      </c>
      <c r="R355" t="b">
        <v>1</v>
      </c>
      <c r="S355" t="s">
        <v>8269</v>
      </c>
      <c r="T355" s="12" t="s">
        <v>8310</v>
      </c>
      <c r="U355" t="s">
        <v>8311</v>
      </c>
    </row>
    <row r="356" spans="1:21" x14ac:dyDescent="0.25">
      <c r="A356">
        <v>3302</v>
      </c>
      <c r="B356" s="3" t="s">
        <v>3302</v>
      </c>
      <c r="C356" s="9" t="s">
        <v>7412</v>
      </c>
      <c r="D356" s="6">
        <v>8400</v>
      </c>
      <c r="E356" s="8">
        <v>8685</v>
      </c>
      <c r="F356" t="s">
        <v>8218</v>
      </c>
      <c r="G356" t="s">
        <v>8226</v>
      </c>
      <c r="H356" t="s">
        <v>8248</v>
      </c>
      <c r="I356">
        <v>1481099176</v>
      </c>
      <c r="J356" s="14">
        <f t="shared" si="23"/>
        <v>42711.35157407407</v>
      </c>
      <c r="K356" s="14"/>
      <c r="L356">
        <v>1478507176</v>
      </c>
      <c r="M356" s="14">
        <f t="shared" si="24"/>
        <v>42681.35157407407</v>
      </c>
      <c r="N356" s="10">
        <f t="shared" si="25"/>
        <v>2016</v>
      </c>
      <c r="O356" t="b">
        <v>0</v>
      </c>
      <c r="P356">
        <v>50</v>
      </c>
      <c r="Q356" s="10">
        <f t="shared" si="26"/>
        <v>0</v>
      </c>
      <c r="R356" t="b">
        <v>1</v>
      </c>
      <c r="S356" t="s">
        <v>8269</v>
      </c>
      <c r="T356" s="12" t="s">
        <v>8310</v>
      </c>
      <c r="U356" t="s">
        <v>8311</v>
      </c>
    </row>
    <row r="357" spans="1:21" ht="60" x14ac:dyDescent="0.25">
      <c r="A357">
        <v>3303</v>
      </c>
      <c r="B357" s="3" t="s">
        <v>3303</v>
      </c>
      <c r="C357" s="9" t="s">
        <v>7413</v>
      </c>
      <c r="D357" s="6">
        <v>1800</v>
      </c>
      <c r="E357" s="8">
        <v>2086</v>
      </c>
      <c r="F357" t="s">
        <v>8218</v>
      </c>
      <c r="G357" t="s">
        <v>8223</v>
      </c>
      <c r="H357" t="s">
        <v>8245</v>
      </c>
      <c r="I357">
        <v>1427553484</v>
      </c>
      <c r="J357" s="14">
        <f t="shared" si="23"/>
        <v>42091.609768518523</v>
      </c>
      <c r="K357" s="14"/>
      <c r="L357">
        <v>1424533084</v>
      </c>
      <c r="M357" s="14">
        <f t="shared" si="24"/>
        <v>42056.65143518518</v>
      </c>
      <c r="N357" s="10">
        <f t="shared" si="25"/>
        <v>2015</v>
      </c>
      <c r="O357" t="b">
        <v>0</v>
      </c>
      <c r="P357">
        <v>35</v>
      </c>
      <c r="Q357" s="10">
        <f t="shared" si="26"/>
        <v>0</v>
      </c>
      <c r="R357" t="b">
        <v>1</v>
      </c>
      <c r="S357" t="s">
        <v>8269</v>
      </c>
      <c r="T357" s="12" t="s">
        <v>8310</v>
      </c>
      <c r="U357" t="s">
        <v>8311</v>
      </c>
    </row>
    <row r="358" spans="1:21" ht="45" x14ac:dyDescent="0.25">
      <c r="A358">
        <v>3304</v>
      </c>
      <c r="B358" s="3" t="s">
        <v>3304</v>
      </c>
      <c r="C358" s="9" t="s">
        <v>7414</v>
      </c>
      <c r="D358" s="6">
        <v>15000</v>
      </c>
      <c r="E358" s="8">
        <v>15677.5</v>
      </c>
      <c r="F358" t="s">
        <v>8218</v>
      </c>
      <c r="G358" t="s">
        <v>8223</v>
      </c>
      <c r="H358" t="s">
        <v>8245</v>
      </c>
      <c r="I358">
        <v>1482418752</v>
      </c>
      <c r="J358" s="14">
        <f t="shared" si="23"/>
        <v>42726.624444444446</v>
      </c>
      <c r="K358" s="14"/>
      <c r="L358">
        <v>1479826752</v>
      </c>
      <c r="M358" s="14">
        <f t="shared" si="24"/>
        <v>42696.624444444446</v>
      </c>
      <c r="N358" s="10">
        <f t="shared" si="25"/>
        <v>2016</v>
      </c>
      <c r="O358" t="b">
        <v>0</v>
      </c>
      <c r="P358">
        <v>175</v>
      </c>
      <c r="Q358" s="10">
        <f t="shared" si="26"/>
        <v>0</v>
      </c>
      <c r="R358" t="b">
        <v>1</v>
      </c>
      <c r="S358" t="s">
        <v>8269</v>
      </c>
      <c r="T358" s="12" t="s">
        <v>8310</v>
      </c>
      <c r="U358" t="s">
        <v>8311</v>
      </c>
    </row>
    <row r="359" spans="1:21" ht="60" x14ac:dyDescent="0.25">
      <c r="A359">
        <v>3305</v>
      </c>
      <c r="B359" s="3" t="s">
        <v>3305</v>
      </c>
      <c r="C359" s="9" t="s">
        <v>7415</v>
      </c>
      <c r="D359" s="6">
        <v>4000</v>
      </c>
      <c r="E359" s="8">
        <v>4081</v>
      </c>
      <c r="F359" t="s">
        <v>8218</v>
      </c>
      <c r="G359" t="s">
        <v>8223</v>
      </c>
      <c r="H359" t="s">
        <v>8245</v>
      </c>
      <c r="I359">
        <v>1438374748</v>
      </c>
      <c r="J359" s="14">
        <f t="shared" si="23"/>
        <v>42216.855879629627</v>
      </c>
      <c r="K359" s="14"/>
      <c r="L359">
        <v>1435782748</v>
      </c>
      <c r="M359" s="14">
        <f t="shared" si="24"/>
        <v>42186.855879629627</v>
      </c>
      <c r="N359" s="10">
        <f t="shared" si="25"/>
        <v>2015</v>
      </c>
      <c r="O359" t="b">
        <v>0</v>
      </c>
      <c r="P359">
        <v>20</v>
      </c>
      <c r="Q359" s="10">
        <f t="shared" si="26"/>
        <v>0</v>
      </c>
      <c r="R359" t="b">
        <v>1</v>
      </c>
      <c r="S359" t="s">
        <v>8269</v>
      </c>
      <c r="T359" s="12" t="s">
        <v>8310</v>
      </c>
      <c r="U359" t="s">
        <v>8311</v>
      </c>
    </row>
    <row r="360" spans="1:21" ht="60" x14ac:dyDescent="0.25">
      <c r="A360">
        <v>3306</v>
      </c>
      <c r="B360" s="3" t="s">
        <v>3306</v>
      </c>
      <c r="C360" s="9" t="s">
        <v>7416</v>
      </c>
      <c r="D360" s="6">
        <v>1500</v>
      </c>
      <c r="E360" s="8">
        <v>2630</v>
      </c>
      <c r="F360" t="s">
        <v>8218</v>
      </c>
      <c r="G360" t="s">
        <v>8223</v>
      </c>
      <c r="H360" t="s">
        <v>8245</v>
      </c>
      <c r="I360">
        <v>1465527600</v>
      </c>
      <c r="J360" s="14">
        <f t="shared" si="23"/>
        <v>42531.125</v>
      </c>
      <c r="K360" s="14"/>
      <c r="L360">
        <v>1462252542</v>
      </c>
      <c r="M360" s="14">
        <f t="shared" si="24"/>
        <v>42493.219236111108</v>
      </c>
      <c r="N360" s="10">
        <f t="shared" si="25"/>
        <v>2016</v>
      </c>
      <c r="O360" t="b">
        <v>0</v>
      </c>
      <c r="P360">
        <v>54</v>
      </c>
      <c r="Q360" s="10">
        <f t="shared" si="26"/>
        <v>0</v>
      </c>
      <c r="R360" t="b">
        <v>1</v>
      </c>
      <c r="S360" t="s">
        <v>8269</v>
      </c>
      <c r="T360" s="12" t="s">
        <v>8310</v>
      </c>
      <c r="U360" t="s">
        <v>8311</v>
      </c>
    </row>
    <row r="361" spans="1:21" ht="60" x14ac:dyDescent="0.25">
      <c r="A361">
        <v>3307</v>
      </c>
      <c r="B361" s="3" t="s">
        <v>3307</v>
      </c>
      <c r="C361" s="9" t="s">
        <v>7417</v>
      </c>
      <c r="D361" s="6">
        <v>1000</v>
      </c>
      <c r="E361" s="8">
        <v>1066.8</v>
      </c>
      <c r="F361" t="s">
        <v>8218</v>
      </c>
      <c r="G361" t="s">
        <v>8223</v>
      </c>
      <c r="H361" t="s">
        <v>8245</v>
      </c>
      <c r="I361">
        <v>1463275339</v>
      </c>
      <c r="J361" s="14">
        <f t="shared" si="23"/>
        <v>42505.057164351849</v>
      </c>
      <c r="K361" s="14"/>
      <c r="L361">
        <v>1460683339</v>
      </c>
      <c r="M361" s="14">
        <f t="shared" si="24"/>
        <v>42475.057164351849</v>
      </c>
      <c r="N361" s="10">
        <f t="shared" si="25"/>
        <v>2016</v>
      </c>
      <c r="O361" t="b">
        <v>0</v>
      </c>
      <c r="P361">
        <v>20</v>
      </c>
      <c r="Q361" s="10">
        <f t="shared" si="26"/>
        <v>0</v>
      </c>
      <c r="R361" t="b">
        <v>1</v>
      </c>
      <c r="S361" t="s">
        <v>8269</v>
      </c>
      <c r="T361" s="12" t="s">
        <v>8310</v>
      </c>
      <c r="U361" t="s">
        <v>8311</v>
      </c>
    </row>
    <row r="362" spans="1:21" ht="45" x14ac:dyDescent="0.25">
      <c r="A362">
        <v>3308</v>
      </c>
      <c r="B362" s="3" t="s">
        <v>3308</v>
      </c>
      <c r="C362" s="9" t="s">
        <v>7418</v>
      </c>
      <c r="D362" s="6">
        <v>3500</v>
      </c>
      <c r="E362" s="8">
        <v>4280</v>
      </c>
      <c r="F362" t="s">
        <v>8218</v>
      </c>
      <c r="G362" t="s">
        <v>8223</v>
      </c>
      <c r="H362" t="s">
        <v>8245</v>
      </c>
      <c r="I362">
        <v>1460581365</v>
      </c>
      <c r="J362" s="14">
        <f t="shared" si="23"/>
        <v>42473.876909722225</v>
      </c>
      <c r="K362" s="14"/>
      <c r="L362">
        <v>1458766965</v>
      </c>
      <c r="M362" s="14">
        <f t="shared" si="24"/>
        <v>42452.876909722225</v>
      </c>
      <c r="N362" s="10">
        <f t="shared" si="25"/>
        <v>2016</v>
      </c>
      <c r="O362" t="b">
        <v>0</v>
      </c>
      <c r="P362">
        <v>57</v>
      </c>
      <c r="Q362" s="10">
        <f t="shared" si="26"/>
        <v>0</v>
      </c>
      <c r="R362" t="b">
        <v>1</v>
      </c>
      <c r="S362" t="s">
        <v>8269</v>
      </c>
      <c r="T362" s="12" t="s">
        <v>8310</v>
      </c>
      <c r="U362" t="s">
        <v>8311</v>
      </c>
    </row>
    <row r="363" spans="1:21" ht="30" x14ac:dyDescent="0.25">
      <c r="A363">
        <v>3309</v>
      </c>
      <c r="B363" s="3" t="s">
        <v>3309</v>
      </c>
      <c r="C363" s="9" t="s">
        <v>7419</v>
      </c>
      <c r="D363" s="6">
        <v>350</v>
      </c>
      <c r="E363" s="8">
        <v>558</v>
      </c>
      <c r="F363" t="s">
        <v>8218</v>
      </c>
      <c r="G363" t="s">
        <v>8224</v>
      </c>
      <c r="H363" t="s">
        <v>8246</v>
      </c>
      <c r="I363">
        <v>1476632178</v>
      </c>
      <c r="J363" s="14">
        <f t="shared" si="23"/>
        <v>42659.650208333333</v>
      </c>
      <c r="K363" s="14"/>
      <c r="L363">
        <v>1473953778</v>
      </c>
      <c r="M363" s="14">
        <f t="shared" si="24"/>
        <v>42628.650208333333</v>
      </c>
      <c r="N363" s="10">
        <f t="shared" si="25"/>
        <v>2016</v>
      </c>
      <c r="O363" t="b">
        <v>0</v>
      </c>
      <c r="P363">
        <v>31</v>
      </c>
      <c r="Q363" s="10">
        <f t="shared" si="26"/>
        <v>0</v>
      </c>
      <c r="R363" t="b">
        <v>1</v>
      </c>
      <c r="S363" t="s">
        <v>8269</v>
      </c>
      <c r="T363" s="12" t="s">
        <v>8310</v>
      </c>
      <c r="U363" t="s">
        <v>8311</v>
      </c>
    </row>
    <row r="364" spans="1:21" ht="45" x14ac:dyDescent="0.25">
      <c r="A364">
        <v>3310</v>
      </c>
      <c r="B364" s="3" t="s">
        <v>3310</v>
      </c>
      <c r="C364" s="9" t="s">
        <v>7420</v>
      </c>
      <c r="D364" s="6">
        <v>6500</v>
      </c>
      <c r="E364" s="8">
        <v>6505</v>
      </c>
      <c r="F364" t="s">
        <v>8218</v>
      </c>
      <c r="G364" t="s">
        <v>8223</v>
      </c>
      <c r="H364" t="s">
        <v>8245</v>
      </c>
      <c r="I364">
        <v>1444169825</v>
      </c>
      <c r="J364" s="14">
        <f t="shared" si="23"/>
        <v>42283.928530092591</v>
      </c>
      <c r="K364" s="14"/>
      <c r="L364">
        <v>1441577825</v>
      </c>
      <c r="M364" s="14">
        <f t="shared" si="24"/>
        <v>42253.928530092591</v>
      </c>
      <c r="N364" s="10">
        <f t="shared" si="25"/>
        <v>2015</v>
      </c>
      <c r="O364" t="b">
        <v>0</v>
      </c>
      <c r="P364">
        <v>31</v>
      </c>
      <c r="Q364" s="10">
        <f t="shared" si="26"/>
        <v>0</v>
      </c>
      <c r="R364" t="b">
        <v>1</v>
      </c>
      <c r="S364" t="s">
        <v>8269</v>
      </c>
      <c r="T364" s="12" t="s">
        <v>8310</v>
      </c>
      <c r="U364" t="s">
        <v>8311</v>
      </c>
    </row>
    <row r="365" spans="1:21" ht="45" x14ac:dyDescent="0.25">
      <c r="A365">
        <v>3311</v>
      </c>
      <c r="B365" s="3" t="s">
        <v>3311</v>
      </c>
      <c r="C365" s="9" t="s">
        <v>7421</v>
      </c>
      <c r="D365" s="6">
        <v>2500</v>
      </c>
      <c r="E365" s="8">
        <v>2746</v>
      </c>
      <c r="F365" t="s">
        <v>8218</v>
      </c>
      <c r="G365" t="s">
        <v>8223</v>
      </c>
      <c r="H365" t="s">
        <v>8245</v>
      </c>
      <c r="I365">
        <v>1445065210</v>
      </c>
      <c r="J365" s="14">
        <f t="shared" si="23"/>
        <v>42294.29178240741</v>
      </c>
      <c r="K365" s="14"/>
      <c r="L365">
        <v>1442473210</v>
      </c>
      <c r="M365" s="14">
        <f t="shared" si="24"/>
        <v>42264.29178240741</v>
      </c>
      <c r="N365" s="10">
        <f t="shared" si="25"/>
        <v>2015</v>
      </c>
      <c r="O365" t="b">
        <v>0</v>
      </c>
      <c r="P365">
        <v>45</v>
      </c>
      <c r="Q365" s="10">
        <f t="shared" si="26"/>
        <v>0</v>
      </c>
      <c r="R365" t="b">
        <v>1</v>
      </c>
      <c r="S365" t="s">
        <v>8269</v>
      </c>
      <c r="T365" s="12" t="s">
        <v>8310</v>
      </c>
      <c r="U365" t="s">
        <v>8311</v>
      </c>
    </row>
    <row r="366" spans="1:21" ht="60" x14ac:dyDescent="0.25">
      <c r="A366">
        <v>3312</v>
      </c>
      <c r="B366" s="3" t="s">
        <v>3312</v>
      </c>
      <c r="C366" s="9" t="s">
        <v>7422</v>
      </c>
      <c r="D366" s="6">
        <v>2500</v>
      </c>
      <c r="E366" s="8">
        <v>2501</v>
      </c>
      <c r="F366" t="s">
        <v>8218</v>
      </c>
      <c r="G366" t="s">
        <v>8223</v>
      </c>
      <c r="H366" t="s">
        <v>8245</v>
      </c>
      <c r="I366">
        <v>1478901600</v>
      </c>
      <c r="J366" s="14">
        <f t="shared" si="23"/>
        <v>42685.916666666672</v>
      </c>
      <c r="K366" s="14"/>
      <c r="L366">
        <v>1477077946</v>
      </c>
      <c r="M366" s="14">
        <f t="shared" si="24"/>
        <v>42664.809560185182</v>
      </c>
      <c r="N366" s="10">
        <f t="shared" si="25"/>
        <v>2016</v>
      </c>
      <c r="O366" t="b">
        <v>0</v>
      </c>
      <c r="P366">
        <v>41</v>
      </c>
      <c r="Q366" s="10">
        <f t="shared" si="26"/>
        <v>0</v>
      </c>
      <c r="R366" t="b">
        <v>1</v>
      </c>
      <c r="S366" t="s">
        <v>8269</v>
      </c>
      <c r="T366" s="12" t="s">
        <v>8310</v>
      </c>
      <c r="U366" t="s">
        <v>8311</v>
      </c>
    </row>
    <row r="367" spans="1:21" ht="45" x14ac:dyDescent="0.25">
      <c r="A367">
        <v>3313</v>
      </c>
      <c r="B367" s="3" t="s">
        <v>3313</v>
      </c>
      <c r="C367" s="9" t="s">
        <v>7423</v>
      </c>
      <c r="D367" s="6">
        <v>2000</v>
      </c>
      <c r="E367" s="8">
        <v>2321</v>
      </c>
      <c r="F367" t="s">
        <v>8218</v>
      </c>
      <c r="G367" t="s">
        <v>8223</v>
      </c>
      <c r="H367" t="s">
        <v>8245</v>
      </c>
      <c r="I367">
        <v>1453856400</v>
      </c>
      <c r="J367" s="14">
        <f t="shared" si="23"/>
        <v>42396.041666666672</v>
      </c>
      <c r="K367" s="14"/>
      <c r="L367">
        <v>1452664317</v>
      </c>
      <c r="M367" s="14">
        <f t="shared" si="24"/>
        <v>42382.244409722218</v>
      </c>
      <c r="N367" s="10">
        <f t="shared" si="25"/>
        <v>2016</v>
      </c>
      <c r="O367" t="b">
        <v>0</v>
      </c>
      <c r="P367">
        <v>29</v>
      </c>
      <c r="Q367" s="10">
        <f t="shared" si="26"/>
        <v>0</v>
      </c>
      <c r="R367" t="b">
        <v>1</v>
      </c>
      <c r="S367" t="s">
        <v>8269</v>
      </c>
      <c r="T367" s="12" t="s">
        <v>8310</v>
      </c>
      <c r="U367" t="s">
        <v>8311</v>
      </c>
    </row>
    <row r="368" spans="1:21" ht="60" x14ac:dyDescent="0.25">
      <c r="A368">
        <v>3314</v>
      </c>
      <c r="B368" s="3" t="s">
        <v>3314</v>
      </c>
      <c r="C368" s="9" t="s">
        <v>7424</v>
      </c>
      <c r="D368" s="6">
        <v>800</v>
      </c>
      <c r="E368" s="8">
        <v>1686</v>
      </c>
      <c r="F368" t="s">
        <v>8218</v>
      </c>
      <c r="G368" t="s">
        <v>8224</v>
      </c>
      <c r="H368" t="s">
        <v>8246</v>
      </c>
      <c r="I368">
        <v>1431115500</v>
      </c>
      <c r="J368" s="14">
        <f t="shared" si="23"/>
        <v>42132.836805555555</v>
      </c>
      <c r="K368" s="14"/>
      <c r="L368">
        <v>1428733511</v>
      </c>
      <c r="M368" s="14">
        <f t="shared" si="24"/>
        <v>42105.267488425925</v>
      </c>
      <c r="N368" s="10">
        <f t="shared" si="25"/>
        <v>2015</v>
      </c>
      <c r="O368" t="b">
        <v>0</v>
      </c>
      <c r="P368">
        <v>58</v>
      </c>
      <c r="Q368" s="10">
        <f t="shared" si="26"/>
        <v>0</v>
      </c>
      <c r="R368" t="b">
        <v>1</v>
      </c>
      <c r="S368" t="s">
        <v>8269</v>
      </c>
      <c r="T368" s="12" t="s">
        <v>8310</v>
      </c>
      <c r="U368" t="s">
        <v>8311</v>
      </c>
    </row>
    <row r="369" spans="1:21" ht="45" x14ac:dyDescent="0.25">
      <c r="A369">
        <v>3315</v>
      </c>
      <c r="B369" s="3" t="s">
        <v>3315</v>
      </c>
      <c r="C369" s="9" t="s">
        <v>7425</v>
      </c>
      <c r="D369" s="6">
        <v>4000</v>
      </c>
      <c r="E369" s="8">
        <v>4400</v>
      </c>
      <c r="F369" t="s">
        <v>8218</v>
      </c>
      <c r="G369" t="s">
        <v>8224</v>
      </c>
      <c r="H369" t="s">
        <v>8246</v>
      </c>
      <c r="I369">
        <v>1462519041</v>
      </c>
      <c r="J369" s="14">
        <f t="shared" si="23"/>
        <v>42496.303715277783</v>
      </c>
      <c r="K369" s="14"/>
      <c r="L369">
        <v>1459927041</v>
      </c>
      <c r="M369" s="14">
        <f t="shared" si="24"/>
        <v>42466.303715277783</v>
      </c>
      <c r="N369" s="10">
        <f t="shared" si="25"/>
        <v>2016</v>
      </c>
      <c r="O369" t="b">
        <v>0</v>
      </c>
      <c r="P369">
        <v>89</v>
      </c>
      <c r="Q369" s="10">
        <f t="shared" si="26"/>
        <v>0</v>
      </c>
      <c r="R369" t="b">
        <v>1</v>
      </c>
      <c r="S369" t="s">
        <v>8269</v>
      </c>
      <c r="T369" s="12" t="s">
        <v>8310</v>
      </c>
      <c r="U369" t="s">
        <v>8311</v>
      </c>
    </row>
    <row r="370" spans="1:21" ht="75" x14ac:dyDescent="0.25">
      <c r="A370">
        <v>3316</v>
      </c>
      <c r="B370" s="3" t="s">
        <v>3316</v>
      </c>
      <c r="C370" s="9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 s="14">
        <f t="shared" si="23"/>
        <v>41859.57916666667</v>
      </c>
      <c r="K370" s="14"/>
      <c r="L370">
        <v>1404680075</v>
      </c>
      <c r="M370" s="14">
        <f t="shared" si="24"/>
        <v>41826.871238425927</v>
      </c>
      <c r="N370" s="10">
        <f t="shared" si="25"/>
        <v>2014</v>
      </c>
      <c r="O370" t="b">
        <v>0</v>
      </c>
      <c r="P370">
        <v>125</v>
      </c>
      <c r="Q370" s="10">
        <f t="shared" si="26"/>
        <v>0</v>
      </c>
      <c r="R370" t="b">
        <v>1</v>
      </c>
      <c r="S370" t="s">
        <v>8269</v>
      </c>
      <c r="T370" s="12" t="s">
        <v>8310</v>
      </c>
      <c r="U370" t="s">
        <v>8311</v>
      </c>
    </row>
    <row r="371" spans="1:21" ht="45" x14ac:dyDescent="0.25">
      <c r="A371">
        <v>3317</v>
      </c>
      <c r="B371" s="3" t="s">
        <v>3317</v>
      </c>
      <c r="C371" s="9" t="s">
        <v>7427</v>
      </c>
      <c r="D371" s="6">
        <v>1050</v>
      </c>
      <c r="E371" s="8">
        <v>1115</v>
      </c>
      <c r="F371" t="s">
        <v>8218</v>
      </c>
      <c r="G371" t="s">
        <v>8223</v>
      </c>
      <c r="H371" t="s">
        <v>8245</v>
      </c>
      <c r="I371">
        <v>1465347424</v>
      </c>
      <c r="J371" s="14">
        <f t="shared" si="23"/>
        <v>42529.039629629624</v>
      </c>
      <c r="K371" s="14"/>
      <c r="L371">
        <v>1462755424</v>
      </c>
      <c r="M371" s="14">
        <f t="shared" si="24"/>
        <v>42499.039629629624</v>
      </c>
      <c r="N371" s="10">
        <f t="shared" si="25"/>
        <v>2016</v>
      </c>
      <c r="O371" t="b">
        <v>0</v>
      </c>
      <c r="P371">
        <v>18</v>
      </c>
      <c r="Q371" s="10">
        <f t="shared" si="26"/>
        <v>0</v>
      </c>
      <c r="R371" t="b">
        <v>1</v>
      </c>
      <c r="S371" t="s">
        <v>8269</v>
      </c>
      <c r="T371" s="12" t="s">
        <v>8310</v>
      </c>
      <c r="U371" t="s">
        <v>8311</v>
      </c>
    </row>
    <row r="372" spans="1:21" ht="30" x14ac:dyDescent="0.25">
      <c r="A372">
        <v>3318</v>
      </c>
      <c r="B372" s="3" t="s">
        <v>3318</v>
      </c>
      <c r="C372" s="9" t="s">
        <v>7428</v>
      </c>
      <c r="D372" s="6">
        <v>2000</v>
      </c>
      <c r="E372" s="8">
        <v>2512</v>
      </c>
      <c r="F372" t="s">
        <v>8218</v>
      </c>
      <c r="G372" t="s">
        <v>8228</v>
      </c>
      <c r="H372" t="s">
        <v>8250</v>
      </c>
      <c r="I372">
        <v>1460341800</v>
      </c>
      <c r="J372" s="14">
        <f t="shared" si="23"/>
        <v>42471.104166666672</v>
      </c>
      <c r="K372" s="14"/>
      <c r="L372">
        <v>1456902893</v>
      </c>
      <c r="M372" s="14">
        <f t="shared" si="24"/>
        <v>42431.302002314813</v>
      </c>
      <c r="N372" s="10">
        <f t="shared" si="25"/>
        <v>2016</v>
      </c>
      <c r="O372" t="b">
        <v>0</v>
      </c>
      <c r="P372">
        <v>32</v>
      </c>
      <c r="Q372" s="10">
        <f t="shared" si="26"/>
        <v>0</v>
      </c>
      <c r="R372" t="b">
        <v>1</v>
      </c>
      <c r="S372" t="s">
        <v>8269</v>
      </c>
      <c r="T372" s="12" t="s">
        <v>8310</v>
      </c>
      <c r="U372" t="s">
        <v>8311</v>
      </c>
    </row>
    <row r="373" spans="1:21" ht="60" x14ac:dyDescent="0.25">
      <c r="A373">
        <v>3319</v>
      </c>
      <c r="B373" s="3" t="s">
        <v>3319</v>
      </c>
      <c r="C373" s="9" t="s">
        <v>7429</v>
      </c>
      <c r="D373" s="6">
        <v>500</v>
      </c>
      <c r="E373" s="8">
        <v>540</v>
      </c>
      <c r="F373" t="s">
        <v>8218</v>
      </c>
      <c r="G373" t="s">
        <v>8224</v>
      </c>
      <c r="H373" t="s">
        <v>8246</v>
      </c>
      <c r="I373">
        <v>1422712986</v>
      </c>
      <c r="J373" s="14">
        <f t="shared" si="23"/>
        <v>42035.585486111115</v>
      </c>
      <c r="K373" s="14"/>
      <c r="L373">
        <v>1418824986</v>
      </c>
      <c r="M373" s="14">
        <f t="shared" si="24"/>
        <v>41990.585486111115</v>
      </c>
      <c r="N373" s="10">
        <f t="shared" si="25"/>
        <v>2014</v>
      </c>
      <c r="O373" t="b">
        <v>0</v>
      </c>
      <c r="P373">
        <v>16</v>
      </c>
      <c r="Q373" s="10">
        <f t="shared" si="26"/>
        <v>0</v>
      </c>
      <c r="R373" t="b">
        <v>1</v>
      </c>
      <c r="S373" t="s">
        <v>8269</v>
      </c>
      <c r="T373" s="12" t="s">
        <v>8310</v>
      </c>
      <c r="U373" t="s">
        <v>8311</v>
      </c>
    </row>
    <row r="374" spans="1:21" ht="45" x14ac:dyDescent="0.25">
      <c r="A374">
        <v>3320</v>
      </c>
      <c r="B374" s="3" t="s">
        <v>3320</v>
      </c>
      <c r="C374" s="9" t="s">
        <v>7430</v>
      </c>
      <c r="D374" s="6">
        <v>2500</v>
      </c>
      <c r="E374" s="8">
        <v>2525</v>
      </c>
      <c r="F374" t="s">
        <v>8218</v>
      </c>
      <c r="G374" t="s">
        <v>8223</v>
      </c>
      <c r="H374" t="s">
        <v>8245</v>
      </c>
      <c r="I374">
        <v>1466557557</v>
      </c>
      <c r="J374" s="14">
        <f t="shared" si="23"/>
        <v>42543.045798611114</v>
      </c>
      <c r="K374" s="14"/>
      <c r="L374">
        <v>1463965557</v>
      </c>
      <c r="M374" s="14">
        <f t="shared" si="24"/>
        <v>42513.045798611114</v>
      </c>
      <c r="N374" s="10">
        <f t="shared" si="25"/>
        <v>2016</v>
      </c>
      <c r="O374" t="b">
        <v>0</v>
      </c>
      <c r="P374">
        <v>38</v>
      </c>
      <c r="Q374" s="10">
        <f t="shared" si="26"/>
        <v>0</v>
      </c>
      <c r="R374" t="b">
        <v>1</v>
      </c>
      <c r="S374" t="s">
        <v>8269</v>
      </c>
      <c r="T374" s="12" t="s">
        <v>8310</v>
      </c>
      <c r="U374" t="s">
        <v>8311</v>
      </c>
    </row>
    <row r="375" spans="1:21" ht="60" x14ac:dyDescent="0.25">
      <c r="A375">
        <v>3321</v>
      </c>
      <c r="B375" s="3" t="s">
        <v>3321</v>
      </c>
      <c r="C375" s="9" t="s">
        <v>7431</v>
      </c>
      <c r="D375" s="6">
        <v>500</v>
      </c>
      <c r="E375" s="8">
        <v>537</v>
      </c>
      <c r="F375" t="s">
        <v>8218</v>
      </c>
      <c r="G375" t="s">
        <v>8223</v>
      </c>
      <c r="H375" t="s">
        <v>8245</v>
      </c>
      <c r="I375">
        <v>1413431940</v>
      </c>
      <c r="J375" s="14">
        <f t="shared" si="23"/>
        <v>41928.165972222225</v>
      </c>
      <c r="K375" s="14"/>
      <c r="L375">
        <v>1412216665</v>
      </c>
      <c r="M375" s="14">
        <f t="shared" si="24"/>
        <v>41914.100289351853</v>
      </c>
      <c r="N375" s="10">
        <f t="shared" si="25"/>
        <v>2014</v>
      </c>
      <c r="O375" t="b">
        <v>0</v>
      </c>
      <c r="P375">
        <v>15</v>
      </c>
      <c r="Q375" s="10">
        <f t="shared" si="26"/>
        <v>0</v>
      </c>
      <c r="R375" t="b">
        <v>1</v>
      </c>
      <c r="S375" t="s">
        <v>8269</v>
      </c>
      <c r="T375" s="12" t="s">
        <v>8310</v>
      </c>
      <c r="U375" t="s">
        <v>8311</v>
      </c>
    </row>
    <row r="376" spans="1:21" ht="60" x14ac:dyDescent="0.25">
      <c r="A376">
        <v>3322</v>
      </c>
      <c r="B376" s="3" t="s">
        <v>3322</v>
      </c>
      <c r="C376" s="9" t="s">
        <v>7432</v>
      </c>
      <c r="D376" s="6">
        <v>3300</v>
      </c>
      <c r="E376" s="8">
        <v>3350</v>
      </c>
      <c r="F376" t="s">
        <v>8218</v>
      </c>
      <c r="G376" t="s">
        <v>8223</v>
      </c>
      <c r="H376" t="s">
        <v>8245</v>
      </c>
      <c r="I376">
        <v>1466567700</v>
      </c>
      <c r="J376" s="14">
        <f t="shared" si="23"/>
        <v>42543.163194444445</v>
      </c>
      <c r="K376" s="14"/>
      <c r="L376">
        <v>1464653696</v>
      </c>
      <c r="M376" s="14">
        <f t="shared" si="24"/>
        <v>42521.010370370372</v>
      </c>
      <c r="N376" s="10">
        <f t="shared" si="25"/>
        <v>2016</v>
      </c>
      <c r="O376" t="b">
        <v>0</v>
      </c>
      <c r="P376">
        <v>23</v>
      </c>
      <c r="Q376" s="10">
        <f t="shared" si="26"/>
        <v>0</v>
      </c>
      <c r="R376" t="b">
        <v>1</v>
      </c>
      <c r="S376" t="s">
        <v>8269</v>
      </c>
      <c r="T376" s="12" t="s">
        <v>8310</v>
      </c>
      <c r="U376" t="s">
        <v>8311</v>
      </c>
    </row>
    <row r="377" spans="1:21" ht="60" x14ac:dyDescent="0.25">
      <c r="A377">
        <v>3323</v>
      </c>
      <c r="B377" s="3" t="s">
        <v>3323</v>
      </c>
      <c r="C377" s="9" t="s">
        <v>7433</v>
      </c>
      <c r="D377" s="6">
        <v>1000</v>
      </c>
      <c r="E377" s="8">
        <v>1259</v>
      </c>
      <c r="F377" t="s">
        <v>8218</v>
      </c>
      <c r="G377" t="s">
        <v>8224</v>
      </c>
      <c r="H377" t="s">
        <v>8246</v>
      </c>
      <c r="I377">
        <v>1474793208</v>
      </c>
      <c r="J377" s="14">
        <f t="shared" si="23"/>
        <v>42638.36583333333</v>
      </c>
      <c r="K377" s="14"/>
      <c r="L377">
        <v>1472201208</v>
      </c>
      <c r="M377" s="14">
        <f t="shared" si="24"/>
        <v>42608.36583333333</v>
      </c>
      <c r="N377" s="10">
        <f t="shared" si="25"/>
        <v>2016</v>
      </c>
      <c r="O377" t="b">
        <v>0</v>
      </c>
      <c r="P377">
        <v>49</v>
      </c>
      <c r="Q377" s="10">
        <f t="shared" si="26"/>
        <v>0</v>
      </c>
      <c r="R377" t="b">
        <v>1</v>
      </c>
      <c r="S377" t="s">
        <v>8269</v>
      </c>
      <c r="T377" s="12" t="s">
        <v>8310</v>
      </c>
      <c r="U377" t="s">
        <v>8311</v>
      </c>
    </row>
    <row r="378" spans="1:21" ht="45" x14ac:dyDescent="0.25">
      <c r="A378">
        <v>3324</v>
      </c>
      <c r="B378" s="3" t="s">
        <v>3324</v>
      </c>
      <c r="C378" s="9" t="s">
        <v>7434</v>
      </c>
      <c r="D378" s="6">
        <v>1500</v>
      </c>
      <c r="E378" s="8">
        <v>1525</v>
      </c>
      <c r="F378" t="s">
        <v>8218</v>
      </c>
      <c r="G378" t="s">
        <v>8240</v>
      </c>
      <c r="H378" t="s">
        <v>8248</v>
      </c>
      <c r="I378">
        <v>1465135190</v>
      </c>
      <c r="J378" s="14">
        <f t="shared" si="23"/>
        <v>42526.58321759259</v>
      </c>
      <c r="K378" s="14"/>
      <c r="L378">
        <v>1463925590</v>
      </c>
      <c r="M378" s="14">
        <f t="shared" si="24"/>
        <v>42512.58321759259</v>
      </c>
      <c r="N378" s="10">
        <f t="shared" si="25"/>
        <v>2016</v>
      </c>
      <c r="O378" t="b">
        <v>0</v>
      </c>
      <c r="P378">
        <v>10</v>
      </c>
      <c r="Q378" s="10">
        <f t="shared" si="26"/>
        <v>0</v>
      </c>
      <c r="R378" t="b">
        <v>1</v>
      </c>
      <c r="S378" t="s">
        <v>8269</v>
      </c>
      <c r="T378" s="12" t="s">
        <v>8310</v>
      </c>
      <c r="U378" t="s">
        <v>8311</v>
      </c>
    </row>
    <row r="379" spans="1:21" ht="60" x14ac:dyDescent="0.25">
      <c r="A379">
        <v>3325</v>
      </c>
      <c r="B379" s="3" t="s">
        <v>3325</v>
      </c>
      <c r="C379" s="9" t="s">
        <v>7435</v>
      </c>
      <c r="D379" s="6">
        <v>400</v>
      </c>
      <c r="E379" s="8">
        <v>450</v>
      </c>
      <c r="F379" t="s">
        <v>8218</v>
      </c>
      <c r="G379" t="s">
        <v>8224</v>
      </c>
      <c r="H379" t="s">
        <v>8246</v>
      </c>
      <c r="I379">
        <v>1428256277</v>
      </c>
      <c r="J379" s="14">
        <f t="shared" si="23"/>
        <v>42099.743946759263</v>
      </c>
      <c r="K379" s="14"/>
      <c r="L379">
        <v>1425235877</v>
      </c>
      <c r="M379" s="14">
        <f t="shared" si="24"/>
        <v>42064.785613425927</v>
      </c>
      <c r="N379" s="10">
        <f t="shared" si="25"/>
        <v>2015</v>
      </c>
      <c r="O379" t="b">
        <v>0</v>
      </c>
      <c r="P379">
        <v>15</v>
      </c>
      <c r="Q379" s="10">
        <f t="shared" si="26"/>
        <v>0</v>
      </c>
      <c r="R379" t="b">
        <v>1</v>
      </c>
      <c r="S379" t="s">
        <v>8269</v>
      </c>
      <c r="T379" s="12" t="s">
        <v>8310</v>
      </c>
      <c r="U379" t="s">
        <v>8311</v>
      </c>
    </row>
    <row r="380" spans="1:21" ht="60" x14ac:dyDescent="0.25">
      <c r="A380">
        <v>3326</v>
      </c>
      <c r="B380" s="3" t="s">
        <v>3326</v>
      </c>
      <c r="C380" s="9" t="s">
        <v>7436</v>
      </c>
      <c r="D380" s="6">
        <v>8000</v>
      </c>
      <c r="E380" s="8">
        <v>8110</v>
      </c>
      <c r="F380" t="s">
        <v>8218</v>
      </c>
      <c r="G380" t="s">
        <v>8223</v>
      </c>
      <c r="H380" t="s">
        <v>8245</v>
      </c>
      <c r="I380">
        <v>1425830905</v>
      </c>
      <c r="J380" s="14">
        <f t="shared" si="23"/>
        <v>42071.67251157407</v>
      </c>
      <c r="K380" s="14"/>
      <c r="L380">
        <v>1423242505</v>
      </c>
      <c r="M380" s="14">
        <f t="shared" si="24"/>
        <v>42041.714178240742</v>
      </c>
      <c r="N380" s="10">
        <f t="shared" si="25"/>
        <v>2015</v>
      </c>
      <c r="O380" t="b">
        <v>0</v>
      </c>
      <c r="P380">
        <v>57</v>
      </c>
      <c r="Q380" s="10">
        <f t="shared" si="26"/>
        <v>0</v>
      </c>
      <c r="R380" t="b">
        <v>1</v>
      </c>
      <c r="S380" t="s">
        <v>8269</v>
      </c>
      <c r="T380" s="12" t="s">
        <v>8310</v>
      </c>
      <c r="U380" t="s">
        <v>8311</v>
      </c>
    </row>
    <row r="381" spans="1:21" ht="60" x14ac:dyDescent="0.25">
      <c r="A381">
        <v>3327</v>
      </c>
      <c r="B381" s="3" t="s">
        <v>3327</v>
      </c>
      <c r="C381" s="9" t="s">
        <v>7437</v>
      </c>
      <c r="D381" s="6">
        <v>800</v>
      </c>
      <c r="E381" s="8">
        <v>810</v>
      </c>
      <c r="F381" t="s">
        <v>8218</v>
      </c>
      <c r="G381" t="s">
        <v>8224</v>
      </c>
      <c r="H381" t="s">
        <v>8246</v>
      </c>
      <c r="I381">
        <v>1462697966</v>
      </c>
      <c r="J381" s="14">
        <f t="shared" si="23"/>
        <v>42498.374606481477</v>
      </c>
      <c r="K381" s="14"/>
      <c r="L381">
        <v>1460105966</v>
      </c>
      <c r="M381" s="14">
        <f t="shared" si="24"/>
        <v>42468.374606481477</v>
      </c>
      <c r="N381" s="10">
        <f t="shared" si="25"/>
        <v>2016</v>
      </c>
      <c r="O381" t="b">
        <v>0</v>
      </c>
      <c r="P381">
        <v>33</v>
      </c>
      <c r="Q381" s="10">
        <f t="shared" si="26"/>
        <v>0</v>
      </c>
      <c r="R381" t="b">
        <v>1</v>
      </c>
      <c r="S381" t="s">
        <v>8269</v>
      </c>
      <c r="T381" s="12" t="s">
        <v>8310</v>
      </c>
      <c r="U381" t="s">
        <v>8311</v>
      </c>
    </row>
    <row r="382" spans="1:21" ht="45" x14ac:dyDescent="0.25">
      <c r="A382">
        <v>3328</v>
      </c>
      <c r="B382" s="3" t="s">
        <v>3328</v>
      </c>
      <c r="C382" s="9" t="s">
        <v>7438</v>
      </c>
      <c r="D382" s="6">
        <v>1800</v>
      </c>
      <c r="E382" s="8">
        <v>2635</v>
      </c>
      <c r="F382" t="s">
        <v>8218</v>
      </c>
      <c r="G382" t="s">
        <v>8223</v>
      </c>
      <c r="H382" t="s">
        <v>8245</v>
      </c>
      <c r="I382">
        <v>1404522000</v>
      </c>
      <c r="J382" s="14">
        <f t="shared" si="23"/>
        <v>41825.041666666664</v>
      </c>
      <c r="K382" s="14"/>
      <c r="L382">
        <v>1404308883</v>
      </c>
      <c r="M382" s="14">
        <f t="shared" si="24"/>
        <v>41822.57503472222</v>
      </c>
      <c r="N382" s="10">
        <f t="shared" si="25"/>
        <v>2014</v>
      </c>
      <c r="O382" t="b">
        <v>0</v>
      </c>
      <c r="P382">
        <v>9</v>
      </c>
      <c r="Q382" s="10">
        <f t="shared" si="26"/>
        <v>0</v>
      </c>
      <c r="R382" t="b">
        <v>1</v>
      </c>
      <c r="S382" t="s">
        <v>8269</v>
      </c>
      <c r="T382" s="12" t="s">
        <v>8310</v>
      </c>
      <c r="U382" t="s">
        <v>8311</v>
      </c>
    </row>
    <row r="383" spans="1:21" ht="45" x14ac:dyDescent="0.25">
      <c r="A383">
        <v>3329</v>
      </c>
      <c r="B383" s="3" t="s">
        <v>3329</v>
      </c>
      <c r="C383" s="9" t="s">
        <v>7439</v>
      </c>
      <c r="D383" s="6">
        <v>1000</v>
      </c>
      <c r="E383" s="8">
        <v>1168</v>
      </c>
      <c r="F383" t="s">
        <v>8218</v>
      </c>
      <c r="G383" t="s">
        <v>8224</v>
      </c>
      <c r="H383" t="s">
        <v>8246</v>
      </c>
      <c r="I383">
        <v>1406502000</v>
      </c>
      <c r="J383" s="14">
        <f t="shared" si="23"/>
        <v>41847.958333333336</v>
      </c>
      <c r="K383" s="14"/>
      <c r="L383">
        <v>1405583108</v>
      </c>
      <c r="M383" s="14">
        <f t="shared" si="24"/>
        <v>41837.323009259257</v>
      </c>
      <c r="N383" s="10">
        <f t="shared" si="25"/>
        <v>2014</v>
      </c>
      <c r="O383" t="b">
        <v>0</v>
      </c>
      <c r="P383">
        <v>26</v>
      </c>
      <c r="Q383" s="10">
        <f t="shared" si="26"/>
        <v>0</v>
      </c>
      <c r="R383" t="b">
        <v>1</v>
      </c>
      <c r="S383" t="s">
        <v>8269</v>
      </c>
      <c r="T383" s="12" t="s">
        <v>8310</v>
      </c>
      <c r="U383" t="s">
        <v>8311</v>
      </c>
    </row>
    <row r="384" spans="1:21" ht="45" x14ac:dyDescent="0.25">
      <c r="A384">
        <v>3330</v>
      </c>
      <c r="B384" s="3" t="s">
        <v>3330</v>
      </c>
      <c r="C384" s="9" t="s">
        <v>7440</v>
      </c>
      <c r="D384" s="6">
        <v>1500</v>
      </c>
      <c r="E384" s="8">
        <v>1594</v>
      </c>
      <c r="F384" t="s">
        <v>8218</v>
      </c>
      <c r="G384" t="s">
        <v>8224</v>
      </c>
      <c r="H384" t="s">
        <v>8246</v>
      </c>
      <c r="I384">
        <v>1427919468</v>
      </c>
      <c r="J384" s="14">
        <f t="shared" si="23"/>
        <v>42095.845694444448</v>
      </c>
      <c r="K384" s="14"/>
      <c r="L384">
        <v>1425331068</v>
      </c>
      <c r="M384" s="14">
        <f t="shared" si="24"/>
        <v>42065.887361111112</v>
      </c>
      <c r="N384" s="10">
        <f t="shared" si="25"/>
        <v>2015</v>
      </c>
      <c r="O384" t="b">
        <v>0</v>
      </c>
      <c r="P384">
        <v>69</v>
      </c>
      <c r="Q384" s="10">
        <f t="shared" si="26"/>
        <v>0</v>
      </c>
      <c r="R384" t="b">
        <v>1</v>
      </c>
      <c r="S384" t="s">
        <v>8269</v>
      </c>
      <c r="T384" s="12" t="s">
        <v>8310</v>
      </c>
      <c r="U384" t="s">
        <v>8311</v>
      </c>
    </row>
    <row r="385" spans="1:21" ht="60" x14ac:dyDescent="0.25">
      <c r="A385">
        <v>3331</v>
      </c>
      <c r="B385" s="3" t="s">
        <v>3331</v>
      </c>
      <c r="C385" s="9" t="s">
        <v>7441</v>
      </c>
      <c r="D385" s="6">
        <v>5000</v>
      </c>
      <c r="E385" s="8">
        <v>5226</v>
      </c>
      <c r="F385" t="s">
        <v>8218</v>
      </c>
      <c r="G385" t="s">
        <v>8223</v>
      </c>
      <c r="H385" t="s">
        <v>8245</v>
      </c>
      <c r="I385">
        <v>1444149886</v>
      </c>
      <c r="J385" s="14">
        <f t="shared" si="23"/>
        <v>42283.697754629626</v>
      </c>
      <c r="K385" s="14"/>
      <c r="L385">
        <v>1441125886</v>
      </c>
      <c r="M385" s="14">
        <f t="shared" si="24"/>
        <v>42248.697754629626</v>
      </c>
      <c r="N385" s="10">
        <f t="shared" si="25"/>
        <v>2015</v>
      </c>
      <c r="O385" t="b">
        <v>0</v>
      </c>
      <c r="P385">
        <v>65</v>
      </c>
      <c r="Q385" s="10">
        <f t="shared" si="26"/>
        <v>0</v>
      </c>
      <c r="R385" t="b">
        <v>1</v>
      </c>
      <c r="S385" t="s">
        <v>8269</v>
      </c>
      <c r="T385" s="12" t="s">
        <v>8310</v>
      </c>
      <c r="U385" t="s">
        <v>8311</v>
      </c>
    </row>
    <row r="386" spans="1:21" ht="45" x14ac:dyDescent="0.25">
      <c r="A386">
        <v>3332</v>
      </c>
      <c r="B386" s="3" t="s">
        <v>3332</v>
      </c>
      <c r="C386" s="9" t="s">
        <v>7442</v>
      </c>
      <c r="D386" s="6">
        <v>6000</v>
      </c>
      <c r="E386" s="8">
        <v>6000</v>
      </c>
      <c r="F386" t="s">
        <v>8218</v>
      </c>
      <c r="G386" t="s">
        <v>8223</v>
      </c>
      <c r="H386" t="s">
        <v>8245</v>
      </c>
      <c r="I386">
        <v>1405802330</v>
      </c>
      <c r="J386" s="14">
        <f t="shared" ref="J386:J449" si="27">(((I386/60)/60/24)+DATE(1970,1,1))</f>
        <v>41839.860300925924</v>
      </c>
      <c r="K386" s="14"/>
      <c r="L386">
        <v>1403210330</v>
      </c>
      <c r="M386" s="14">
        <f t="shared" ref="M386:M449" si="28">(((L386/60)/60/24)+DATE(1970,1,1))</f>
        <v>41809.860300925924</v>
      </c>
      <c r="N386" s="10">
        <f t="shared" ref="N386:N449" si="29">YEAR(M386)</f>
        <v>2014</v>
      </c>
      <c r="O386" t="b">
        <v>0</v>
      </c>
      <c r="P386">
        <v>83</v>
      </c>
      <c r="Q386" s="10">
        <f t="shared" ref="Q386:Q449" si="30">IFERROR(ROUND(D386/O386,2),0)</f>
        <v>0</v>
      </c>
      <c r="R386" t="b">
        <v>1</v>
      </c>
      <c r="S386" t="s">
        <v>8269</v>
      </c>
      <c r="T386" s="12" t="s">
        <v>8310</v>
      </c>
      <c r="U386" t="s">
        <v>8311</v>
      </c>
    </row>
    <row r="387" spans="1:21" ht="60" x14ac:dyDescent="0.25">
      <c r="A387">
        <v>3333</v>
      </c>
      <c r="B387" s="3" t="s">
        <v>3333</v>
      </c>
      <c r="C387" s="9" t="s">
        <v>7443</v>
      </c>
      <c r="D387" s="6">
        <v>3500</v>
      </c>
      <c r="E387" s="8">
        <v>3660</v>
      </c>
      <c r="F387" t="s">
        <v>8218</v>
      </c>
      <c r="G387" t="s">
        <v>8223</v>
      </c>
      <c r="H387" t="s">
        <v>8245</v>
      </c>
      <c r="I387">
        <v>1434384880</v>
      </c>
      <c r="J387" s="14">
        <f t="shared" si="27"/>
        <v>42170.676851851851</v>
      </c>
      <c r="K387" s="14"/>
      <c r="L387">
        <v>1432484080</v>
      </c>
      <c r="M387" s="14">
        <f t="shared" si="28"/>
        <v>42148.676851851851</v>
      </c>
      <c r="N387" s="10">
        <f t="shared" si="29"/>
        <v>2015</v>
      </c>
      <c r="O387" t="b">
        <v>0</v>
      </c>
      <c r="P387">
        <v>111</v>
      </c>
      <c r="Q387" s="10">
        <f t="shared" si="30"/>
        <v>0</v>
      </c>
      <c r="R387" t="b">
        <v>1</v>
      </c>
      <c r="S387" t="s">
        <v>8269</v>
      </c>
      <c r="T387" s="12" t="s">
        <v>8310</v>
      </c>
      <c r="U387" t="s">
        <v>8311</v>
      </c>
    </row>
    <row r="388" spans="1:21" ht="45" x14ac:dyDescent="0.25">
      <c r="A388">
        <v>3334</v>
      </c>
      <c r="B388" s="3" t="s">
        <v>3334</v>
      </c>
      <c r="C388" s="9" t="s">
        <v>7444</v>
      </c>
      <c r="D388" s="6">
        <v>3871</v>
      </c>
      <c r="E388" s="8">
        <v>5366</v>
      </c>
      <c r="F388" t="s">
        <v>8218</v>
      </c>
      <c r="G388" t="s">
        <v>8223</v>
      </c>
      <c r="H388" t="s">
        <v>8245</v>
      </c>
      <c r="I388">
        <v>1438259422</v>
      </c>
      <c r="J388" s="14">
        <f t="shared" si="27"/>
        <v>42215.521087962959</v>
      </c>
      <c r="K388" s="14"/>
      <c r="L388">
        <v>1435667422</v>
      </c>
      <c r="M388" s="14">
        <f t="shared" si="28"/>
        <v>42185.521087962959</v>
      </c>
      <c r="N388" s="10">
        <f t="shared" si="29"/>
        <v>2015</v>
      </c>
      <c r="O388" t="b">
        <v>0</v>
      </c>
      <c r="P388">
        <v>46</v>
      </c>
      <c r="Q388" s="10">
        <f t="shared" si="30"/>
        <v>0</v>
      </c>
      <c r="R388" t="b">
        <v>1</v>
      </c>
      <c r="S388" t="s">
        <v>8269</v>
      </c>
      <c r="T388" s="12" t="s">
        <v>8310</v>
      </c>
      <c r="U388" t="s">
        <v>8311</v>
      </c>
    </row>
    <row r="389" spans="1:21" ht="60" x14ac:dyDescent="0.25">
      <c r="A389">
        <v>3335</v>
      </c>
      <c r="B389" s="3" t="s">
        <v>3335</v>
      </c>
      <c r="C389" s="9" t="s">
        <v>7445</v>
      </c>
      <c r="D389" s="6">
        <v>5000</v>
      </c>
      <c r="E389" s="8">
        <v>5016</v>
      </c>
      <c r="F389" t="s">
        <v>8218</v>
      </c>
      <c r="G389" t="s">
        <v>8224</v>
      </c>
      <c r="H389" t="s">
        <v>8246</v>
      </c>
      <c r="I389">
        <v>1407106800</v>
      </c>
      <c r="J389" s="14">
        <f t="shared" si="27"/>
        <v>41854.958333333336</v>
      </c>
      <c r="K389" s="14"/>
      <c r="L389">
        <v>1404749446</v>
      </c>
      <c r="M389" s="14">
        <f t="shared" si="28"/>
        <v>41827.674143518518</v>
      </c>
      <c r="N389" s="10">
        <f t="shared" si="29"/>
        <v>2014</v>
      </c>
      <c r="O389" t="b">
        <v>0</v>
      </c>
      <c r="P389">
        <v>63</v>
      </c>
      <c r="Q389" s="10">
        <f t="shared" si="30"/>
        <v>0</v>
      </c>
      <c r="R389" t="b">
        <v>1</v>
      </c>
      <c r="S389" t="s">
        <v>8269</v>
      </c>
      <c r="T389" s="12" t="s">
        <v>8310</v>
      </c>
      <c r="U389" t="s">
        <v>8311</v>
      </c>
    </row>
    <row r="390" spans="1:21" ht="45" x14ac:dyDescent="0.25">
      <c r="A390">
        <v>3336</v>
      </c>
      <c r="B390" s="3" t="s">
        <v>3336</v>
      </c>
      <c r="C390" s="9" t="s">
        <v>7446</v>
      </c>
      <c r="D390" s="6">
        <v>250</v>
      </c>
      <c r="E390" s="8">
        <v>250</v>
      </c>
      <c r="F390" t="s">
        <v>8218</v>
      </c>
      <c r="G390" t="s">
        <v>8224</v>
      </c>
      <c r="H390" t="s">
        <v>8246</v>
      </c>
      <c r="I390">
        <v>1459845246</v>
      </c>
      <c r="J390" s="14">
        <f t="shared" si="27"/>
        <v>42465.35701388889</v>
      </c>
      <c r="K390" s="14"/>
      <c r="L390">
        <v>1457429646</v>
      </c>
      <c r="M390" s="14">
        <f t="shared" si="28"/>
        <v>42437.398680555561</v>
      </c>
      <c r="N390" s="10">
        <f t="shared" si="29"/>
        <v>2016</v>
      </c>
      <c r="O390" t="b">
        <v>0</v>
      </c>
      <c r="P390">
        <v>9</v>
      </c>
      <c r="Q390" s="10">
        <f t="shared" si="30"/>
        <v>0</v>
      </c>
      <c r="R390" t="b">
        <v>1</v>
      </c>
      <c r="S390" t="s">
        <v>8269</v>
      </c>
      <c r="T390" s="12" t="s">
        <v>8310</v>
      </c>
      <c r="U390" t="s">
        <v>8311</v>
      </c>
    </row>
    <row r="391" spans="1:21" ht="45" x14ac:dyDescent="0.25">
      <c r="A391">
        <v>3337</v>
      </c>
      <c r="B391" s="3" t="s">
        <v>3337</v>
      </c>
      <c r="C391" s="9" t="s">
        <v>7447</v>
      </c>
      <c r="D391" s="6">
        <v>2500</v>
      </c>
      <c r="E391" s="8">
        <v>2755</v>
      </c>
      <c r="F391" t="s">
        <v>8218</v>
      </c>
      <c r="G391" t="s">
        <v>8224</v>
      </c>
      <c r="H391" t="s">
        <v>8246</v>
      </c>
      <c r="I391">
        <v>1412974800</v>
      </c>
      <c r="J391" s="14">
        <f t="shared" si="27"/>
        <v>41922.875</v>
      </c>
      <c r="K391" s="14"/>
      <c r="L391">
        <v>1411109167</v>
      </c>
      <c r="M391" s="14">
        <f t="shared" si="28"/>
        <v>41901.282025462962</v>
      </c>
      <c r="N391" s="10">
        <f t="shared" si="29"/>
        <v>2014</v>
      </c>
      <c r="O391" t="b">
        <v>0</v>
      </c>
      <c r="P391">
        <v>34</v>
      </c>
      <c r="Q391" s="10">
        <f t="shared" si="30"/>
        <v>0</v>
      </c>
      <c r="R391" t="b">
        <v>1</v>
      </c>
      <c r="S391" t="s">
        <v>8269</v>
      </c>
      <c r="T391" s="12" t="s">
        <v>8310</v>
      </c>
      <c r="U391" t="s">
        <v>8311</v>
      </c>
    </row>
    <row r="392" spans="1:21" ht="30" x14ac:dyDescent="0.25">
      <c r="A392">
        <v>3338</v>
      </c>
      <c r="B392" s="3" t="s">
        <v>3338</v>
      </c>
      <c r="C392" s="9" t="s">
        <v>7448</v>
      </c>
      <c r="D392" s="6">
        <v>15000</v>
      </c>
      <c r="E392" s="8">
        <v>15327</v>
      </c>
      <c r="F392" t="s">
        <v>8218</v>
      </c>
      <c r="G392" t="s">
        <v>8223</v>
      </c>
      <c r="H392" t="s">
        <v>8245</v>
      </c>
      <c r="I392">
        <v>1487944080</v>
      </c>
      <c r="J392" s="14">
        <f t="shared" si="27"/>
        <v>42790.574999999997</v>
      </c>
      <c r="K392" s="14"/>
      <c r="L392">
        <v>1486129680</v>
      </c>
      <c r="M392" s="14">
        <f t="shared" si="28"/>
        <v>42769.574999999997</v>
      </c>
      <c r="N392" s="10">
        <f t="shared" si="29"/>
        <v>2017</v>
      </c>
      <c r="O392" t="b">
        <v>0</v>
      </c>
      <c r="P392">
        <v>112</v>
      </c>
      <c r="Q392" s="10">
        <f t="shared" si="30"/>
        <v>0</v>
      </c>
      <c r="R392" t="b">
        <v>1</v>
      </c>
      <c r="S392" t="s">
        <v>8269</v>
      </c>
      <c r="T392" s="12" t="s">
        <v>8310</v>
      </c>
      <c r="U392" t="s">
        <v>8311</v>
      </c>
    </row>
    <row r="393" spans="1:21" ht="45" x14ac:dyDescent="0.25">
      <c r="A393">
        <v>3339</v>
      </c>
      <c r="B393" s="3" t="s">
        <v>3339</v>
      </c>
      <c r="C393" s="9" t="s">
        <v>7449</v>
      </c>
      <c r="D393" s="6">
        <v>8000</v>
      </c>
      <c r="E393" s="8">
        <v>8348</v>
      </c>
      <c r="F393" t="s">
        <v>8218</v>
      </c>
      <c r="G393" t="s">
        <v>8223</v>
      </c>
      <c r="H393" t="s">
        <v>8245</v>
      </c>
      <c r="I393">
        <v>1469721518</v>
      </c>
      <c r="J393" s="14">
        <f t="shared" si="27"/>
        <v>42579.665717592594</v>
      </c>
      <c r="K393" s="14"/>
      <c r="L393">
        <v>1467129518</v>
      </c>
      <c r="M393" s="14">
        <f t="shared" si="28"/>
        <v>42549.665717592594</v>
      </c>
      <c r="N393" s="10">
        <f t="shared" si="29"/>
        <v>2016</v>
      </c>
      <c r="O393" t="b">
        <v>0</v>
      </c>
      <c r="P393">
        <v>47</v>
      </c>
      <c r="Q393" s="10">
        <f t="shared" si="30"/>
        <v>0</v>
      </c>
      <c r="R393" t="b">
        <v>1</v>
      </c>
      <c r="S393" t="s">
        <v>8269</v>
      </c>
      <c r="T393" s="12" t="s">
        <v>8310</v>
      </c>
      <c r="U393" t="s">
        <v>8311</v>
      </c>
    </row>
    <row r="394" spans="1:21" ht="60" x14ac:dyDescent="0.25">
      <c r="A394">
        <v>3340</v>
      </c>
      <c r="B394" s="3" t="s">
        <v>3340</v>
      </c>
      <c r="C394" s="9" t="s">
        <v>7450</v>
      </c>
      <c r="D394" s="6">
        <v>3000</v>
      </c>
      <c r="E394" s="8">
        <v>4145</v>
      </c>
      <c r="F394" t="s">
        <v>8218</v>
      </c>
      <c r="G394" t="s">
        <v>8223</v>
      </c>
      <c r="H394" t="s">
        <v>8245</v>
      </c>
      <c r="I394">
        <v>1481066554</v>
      </c>
      <c r="J394" s="14">
        <f t="shared" si="27"/>
        <v>42710.974004629628</v>
      </c>
      <c r="K394" s="14"/>
      <c r="L394">
        <v>1478906554</v>
      </c>
      <c r="M394" s="14">
        <f t="shared" si="28"/>
        <v>42685.974004629628</v>
      </c>
      <c r="N394" s="10">
        <f t="shared" si="29"/>
        <v>2016</v>
      </c>
      <c r="O394" t="b">
        <v>0</v>
      </c>
      <c r="P394">
        <v>38</v>
      </c>
      <c r="Q394" s="10">
        <f t="shared" si="30"/>
        <v>0</v>
      </c>
      <c r="R394" t="b">
        <v>1</v>
      </c>
      <c r="S394" t="s">
        <v>8269</v>
      </c>
      <c r="T394" s="12" t="s">
        <v>8310</v>
      </c>
      <c r="U394" t="s">
        <v>8311</v>
      </c>
    </row>
    <row r="395" spans="1:21" ht="60" x14ac:dyDescent="0.25">
      <c r="A395">
        <v>3341</v>
      </c>
      <c r="B395" s="3" t="s">
        <v>3341</v>
      </c>
      <c r="C395" s="9" t="s">
        <v>7451</v>
      </c>
      <c r="D395" s="6">
        <v>3350</v>
      </c>
      <c r="E395" s="8">
        <v>3350</v>
      </c>
      <c r="F395" t="s">
        <v>8218</v>
      </c>
      <c r="G395" t="s">
        <v>8224</v>
      </c>
      <c r="H395" t="s">
        <v>8246</v>
      </c>
      <c r="I395">
        <v>1465750800</v>
      </c>
      <c r="J395" s="14">
        <f t="shared" si="27"/>
        <v>42533.708333333328</v>
      </c>
      <c r="K395" s="14"/>
      <c r="L395">
        <v>1463771421</v>
      </c>
      <c r="M395" s="14">
        <f t="shared" si="28"/>
        <v>42510.798854166671</v>
      </c>
      <c r="N395" s="10">
        <f t="shared" si="29"/>
        <v>2016</v>
      </c>
      <c r="O395" t="b">
        <v>0</v>
      </c>
      <c r="P395">
        <v>28</v>
      </c>
      <c r="Q395" s="10">
        <f t="shared" si="30"/>
        <v>0</v>
      </c>
      <c r="R395" t="b">
        <v>1</v>
      </c>
      <c r="S395" t="s">
        <v>8269</v>
      </c>
      <c r="T395" s="12" t="s">
        <v>8310</v>
      </c>
      <c r="U395" t="s">
        <v>8311</v>
      </c>
    </row>
    <row r="396" spans="1:21" ht="45" x14ac:dyDescent="0.25">
      <c r="A396">
        <v>3342</v>
      </c>
      <c r="B396" s="3" t="s">
        <v>3342</v>
      </c>
      <c r="C396" s="9" t="s">
        <v>7452</v>
      </c>
      <c r="D396" s="6">
        <v>6000</v>
      </c>
      <c r="E396" s="8">
        <v>6100</v>
      </c>
      <c r="F396" t="s">
        <v>8218</v>
      </c>
      <c r="G396" t="s">
        <v>8223</v>
      </c>
      <c r="H396" t="s">
        <v>8245</v>
      </c>
      <c r="I396">
        <v>1427864340</v>
      </c>
      <c r="J396" s="14">
        <f t="shared" si="27"/>
        <v>42095.207638888889</v>
      </c>
      <c r="K396" s="14"/>
      <c r="L396">
        <v>1425020810</v>
      </c>
      <c r="M396" s="14">
        <f t="shared" si="28"/>
        <v>42062.296412037031</v>
      </c>
      <c r="N396" s="10">
        <f t="shared" si="29"/>
        <v>2015</v>
      </c>
      <c r="O396" t="b">
        <v>0</v>
      </c>
      <c r="P396">
        <v>78</v>
      </c>
      <c r="Q396" s="10">
        <f t="shared" si="30"/>
        <v>0</v>
      </c>
      <c r="R396" t="b">
        <v>1</v>
      </c>
      <c r="S396" t="s">
        <v>8269</v>
      </c>
      <c r="T396" s="12" t="s">
        <v>8310</v>
      </c>
      <c r="U396" t="s">
        <v>8311</v>
      </c>
    </row>
    <row r="397" spans="1:21" ht="45" x14ac:dyDescent="0.25">
      <c r="A397">
        <v>3343</v>
      </c>
      <c r="B397" s="3" t="s">
        <v>3343</v>
      </c>
      <c r="C397" s="9" t="s">
        <v>7453</v>
      </c>
      <c r="D397" s="6">
        <v>700</v>
      </c>
      <c r="E397" s="8">
        <v>1200</v>
      </c>
      <c r="F397" t="s">
        <v>8218</v>
      </c>
      <c r="G397" t="s">
        <v>8224</v>
      </c>
      <c r="H397" t="s">
        <v>8246</v>
      </c>
      <c r="I397">
        <v>1460553480</v>
      </c>
      <c r="J397" s="14">
        <f t="shared" si="27"/>
        <v>42473.554166666669</v>
      </c>
      <c r="K397" s="14"/>
      <c r="L397">
        <v>1458770384</v>
      </c>
      <c r="M397" s="14">
        <f t="shared" si="28"/>
        <v>42452.916481481487</v>
      </c>
      <c r="N397" s="10">
        <f t="shared" si="29"/>
        <v>2016</v>
      </c>
      <c r="O397" t="b">
        <v>0</v>
      </c>
      <c r="P397">
        <v>23</v>
      </c>
      <c r="Q397" s="10">
        <f t="shared" si="30"/>
        <v>0</v>
      </c>
      <c r="R397" t="b">
        <v>1</v>
      </c>
      <c r="S397" t="s">
        <v>8269</v>
      </c>
      <c r="T397" s="12" t="s">
        <v>8310</v>
      </c>
      <c r="U397" t="s">
        <v>8311</v>
      </c>
    </row>
    <row r="398" spans="1:21" ht="60" x14ac:dyDescent="0.25">
      <c r="A398">
        <v>3344</v>
      </c>
      <c r="B398" s="3" t="s">
        <v>3344</v>
      </c>
      <c r="C398" s="9" t="s">
        <v>7454</v>
      </c>
      <c r="D398" s="6">
        <v>4500</v>
      </c>
      <c r="E398" s="8">
        <v>4565</v>
      </c>
      <c r="F398" t="s">
        <v>8218</v>
      </c>
      <c r="G398" t="s">
        <v>8223</v>
      </c>
      <c r="H398" t="s">
        <v>8245</v>
      </c>
      <c r="I398">
        <v>1409374093</v>
      </c>
      <c r="J398" s="14">
        <f t="shared" si="27"/>
        <v>41881.200150462959</v>
      </c>
      <c r="K398" s="14"/>
      <c r="L398">
        <v>1406782093</v>
      </c>
      <c r="M398" s="14">
        <f t="shared" si="28"/>
        <v>41851.200150462959</v>
      </c>
      <c r="N398" s="10">
        <f t="shared" si="29"/>
        <v>2014</v>
      </c>
      <c r="O398" t="b">
        <v>0</v>
      </c>
      <c r="P398">
        <v>40</v>
      </c>
      <c r="Q398" s="10">
        <f t="shared" si="30"/>
        <v>0</v>
      </c>
      <c r="R398" t="b">
        <v>1</v>
      </c>
      <c r="S398" t="s">
        <v>8269</v>
      </c>
      <c r="T398" s="12" t="s">
        <v>8310</v>
      </c>
      <c r="U398" t="s">
        <v>8311</v>
      </c>
    </row>
    <row r="399" spans="1:21" ht="60" x14ac:dyDescent="0.25">
      <c r="A399">
        <v>3345</v>
      </c>
      <c r="B399" s="3" t="s">
        <v>3345</v>
      </c>
      <c r="C399" s="9" t="s">
        <v>7455</v>
      </c>
      <c r="D399" s="6">
        <v>500</v>
      </c>
      <c r="E399" s="8">
        <v>650</v>
      </c>
      <c r="F399" t="s">
        <v>8218</v>
      </c>
      <c r="G399" t="s">
        <v>8223</v>
      </c>
      <c r="H399" t="s">
        <v>8245</v>
      </c>
      <c r="I399">
        <v>1429317420</v>
      </c>
      <c r="J399" s="14">
        <f t="shared" si="27"/>
        <v>42112.025694444441</v>
      </c>
      <c r="K399" s="14"/>
      <c r="L399">
        <v>1424226768</v>
      </c>
      <c r="M399" s="14">
        <f t="shared" si="28"/>
        <v>42053.106111111112</v>
      </c>
      <c r="N399" s="10">
        <f t="shared" si="29"/>
        <v>2015</v>
      </c>
      <c r="O399" t="b">
        <v>0</v>
      </c>
      <c r="P399">
        <v>13</v>
      </c>
      <c r="Q399" s="10">
        <f t="shared" si="30"/>
        <v>0</v>
      </c>
      <c r="R399" t="b">
        <v>1</v>
      </c>
      <c r="S399" t="s">
        <v>8269</v>
      </c>
      <c r="T399" s="12" t="s">
        <v>8310</v>
      </c>
      <c r="U399" t="s">
        <v>8311</v>
      </c>
    </row>
    <row r="400" spans="1:21" ht="60" x14ac:dyDescent="0.25">
      <c r="A400">
        <v>3346</v>
      </c>
      <c r="B400" s="3" t="s">
        <v>3346</v>
      </c>
      <c r="C400" s="9" t="s">
        <v>7456</v>
      </c>
      <c r="D400" s="6">
        <v>1500</v>
      </c>
      <c r="E400" s="8">
        <v>1650</v>
      </c>
      <c r="F400" t="s">
        <v>8218</v>
      </c>
      <c r="G400" t="s">
        <v>8223</v>
      </c>
      <c r="H400" t="s">
        <v>8245</v>
      </c>
      <c r="I400">
        <v>1424910910</v>
      </c>
      <c r="J400" s="14">
        <f t="shared" si="27"/>
        <v>42061.024421296301</v>
      </c>
      <c r="K400" s="14"/>
      <c r="L400">
        <v>1424306110</v>
      </c>
      <c r="M400" s="14">
        <f t="shared" si="28"/>
        <v>42054.024421296301</v>
      </c>
      <c r="N400" s="10">
        <f t="shared" si="29"/>
        <v>2015</v>
      </c>
      <c r="O400" t="b">
        <v>0</v>
      </c>
      <c r="P400">
        <v>18</v>
      </c>
      <c r="Q400" s="10">
        <f t="shared" si="30"/>
        <v>0</v>
      </c>
      <c r="R400" t="b">
        <v>1</v>
      </c>
      <c r="S400" t="s">
        <v>8269</v>
      </c>
      <c r="T400" s="12" t="s">
        <v>8310</v>
      </c>
      <c r="U400" t="s">
        <v>8311</v>
      </c>
    </row>
    <row r="401" spans="1:21" ht="60" x14ac:dyDescent="0.25">
      <c r="A401">
        <v>3347</v>
      </c>
      <c r="B401" s="3" t="s">
        <v>3347</v>
      </c>
      <c r="C401" s="9" t="s">
        <v>7457</v>
      </c>
      <c r="D401" s="6">
        <v>2000</v>
      </c>
      <c r="E401" s="8">
        <v>2389</v>
      </c>
      <c r="F401" t="s">
        <v>8218</v>
      </c>
      <c r="G401" t="s">
        <v>8224</v>
      </c>
      <c r="H401" t="s">
        <v>8246</v>
      </c>
      <c r="I401">
        <v>1462741200</v>
      </c>
      <c r="J401" s="14">
        <f t="shared" si="27"/>
        <v>42498.875</v>
      </c>
      <c r="K401" s="14"/>
      <c r="L401">
        <v>1461503654</v>
      </c>
      <c r="M401" s="14">
        <f t="shared" si="28"/>
        <v>42484.551550925928</v>
      </c>
      <c r="N401" s="10">
        <f t="shared" si="29"/>
        <v>2016</v>
      </c>
      <c r="O401" t="b">
        <v>0</v>
      </c>
      <c r="P401">
        <v>22</v>
      </c>
      <c r="Q401" s="10">
        <f t="shared" si="30"/>
        <v>0</v>
      </c>
      <c r="R401" t="b">
        <v>1</v>
      </c>
      <c r="S401" t="s">
        <v>8269</v>
      </c>
      <c r="T401" s="12" t="s">
        <v>8310</v>
      </c>
      <c r="U401" t="s">
        <v>8311</v>
      </c>
    </row>
    <row r="402" spans="1:21" ht="60" x14ac:dyDescent="0.25">
      <c r="A402">
        <v>3348</v>
      </c>
      <c r="B402" s="3" t="s">
        <v>3266</v>
      </c>
      <c r="C402" s="9" t="s">
        <v>7458</v>
      </c>
      <c r="D402" s="6">
        <v>5500</v>
      </c>
      <c r="E402" s="8">
        <v>5516</v>
      </c>
      <c r="F402" t="s">
        <v>8218</v>
      </c>
      <c r="G402" t="s">
        <v>8223</v>
      </c>
      <c r="H402" t="s">
        <v>8245</v>
      </c>
      <c r="I402">
        <v>1461988740</v>
      </c>
      <c r="J402" s="14">
        <f t="shared" si="27"/>
        <v>42490.165972222225</v>
      </c>
      <c r="K402" s="14"/>
      <c r="L402">
        <v>1459949080</v>
      </c>
      <c r="M402" s="14">
        <f t="shared" si="28"/>
        <v>42466.558796296296</v>
      </c>
      <c r="N402" s="10">
        <f t="shared" si="29"/>
        <v>2016</v>
      </c>
      <c r="O402" t="b">
        <v>0</v>
      </c>
      <c r="P402">
        <v>79</v>
      </c>
      <c r="Q402" s="10">
        <f t="shared" si="30"/>
        <v>0</v>
      </c>
      <c r="R402" t="b">
        <v>1</v>
      </c>
      <c r="S402" t="s">
        <v>8269</v>
      </c>
      <c r="T402" s="12" t="s">
        <v>8310</v>
      </c>
      <c r="U402" t="s">
        <v>8311</v>
      </c>
    </row>
    <row r="403" spans="1:21" ht="60" x14ac:dyDescent="0.25">
      <c r="A403">
        <v>3349</v>
      </c>
      <c r="B403" s="3" t="s">
        <v>3348</v>
      </c>
      <c r="C403" s="9" t="s">
        <v>7459</v>
      </c>
      <c r="D403" s="6">
        <v>1000</v>
      </c>
      <c r="E403" s="8">
        <v>1534</v>
      </c>
      <c r="F403" t="s">
        <v>8218</v>
      </c>
      <c r="G403" t="s">
        <v>8223</v>
      </c>
      <c r="H403" t="s">
        <v>8245</v>
      </c>
      <c r="I403">
        <v>1465837200</v>
      </c>
      <c r="J403" s="14">
        <f t="shared" si="27"/>
        <v>42534.708333333328</v>
      </c>
      <c r="K403" s="14"/>
      <c r="L403">
        <v>1463971172</v>
      </c>
      <c r="M403" s="14">
        <f t="shared" si="28"/>
        <v>42513.110787037032</v>
      </c>
      <c r="N403" s="10">
        <f t="shared" si="29"/>
        <v>2016</v>
      </c>
      <c r="O403" t="b">
        <v>0</v>
      </c>
      <c r="P403">
        <v>14</v>
      </c>
      <c r="Q403" s="10">
        <f t="shared" si="30"/>
        <v>0</v>
      </c>
      <c r="R403" t="b">
        <v>1</v>
      </c>
      <c r="S403" t="s">
        <v>8269</v>
      </c>
      <c r="T403" s="12" t="s">
        <v>8310</v>
      </c>
      <c r="U403" t="s">
        <v>8311</v>
      </c>
    </row>
    <row r="404" spans="1:21" ht="60" x14ac:dyDescent="0.25">
      <c r="A404">
        <v>3350</v>
      </c>
      <c r="B404" s="3" t="s">
        <v>3349</v>
      </c>
      <c r="C404" s="9" t="s">
        <v>7460</v>
      </c>
      <c r="D404" s="6">
        <v>3500</v>
      </c>
      <c r="E404" s="8">
        <v>3655</v>
      </c>
      <c r="F404" t="s">
        <v>8218</v>
      </c>
      <c r="G404" t="s">
        <v>8242</v>
      </c>
      <c r="H404" t="s">
        <v>8248</v>
      </c>
      <c r="I404">
        <v>1448838000</v>
      </c>
      <c r="J404" s="14">
        <f t="shared" si="27"/>
        <v>42337.958333333328</v>
      </c>
      <c r="K404" s="14"/>
      <c r="L404">
        <v>1445791811</v>
      </c>
      <c r="M404" s="14">
        <f t="shared" si="28"/>
        <v>42302.701516203699</v>
      </c>
      <c r="N404" s="10">
        <f t="shared" si="29"/>
        <v>2015</v>
      </c>
      <c r="O404" t="b">
        <v>0</v>
      </c>
      <c r="P404">
        <v>51</v>
      </c>
      <c r="Q404" s="10">
        <f t="shared" si="30"/>
        <v>0</v>
      </c>
      <c r="R404" t="b">
        <v>1</v>
      </c>
      <c r="S404" t="s">
        <v>8269</v>
      </c>
      <c r="T404" s="12" t="s">
        <v>8310</v>
      </c>
      <c r="U404" t="s">
        <v>8311</v>
      </c>
    </row>
    <row r="405" spans="1:21" ht="60" x14ac:dyDescent="0.25">
      <c r="A405">
        <v>3351</v>
      </c>
      <c r="B405" s="3" t="s">
        <v>3350</v>
      </c>
      <c r="C405" s="9" t="s">
        <v>7461</v>
      </c>
      <c r="D405" s="6">
        <v>5000</v>
      </c>
      <c r="E405" s="8">
        <v>5055</v>
      </c>
      <c r="F405" t="s">
        <v>8218</v>
      </c>
      <c r="G405" t="s">
        <v>8224</v>
      </c>
      <c r="H405" t="s">
        <v>8246</v>
      </c>
      <c r="I405">
        <v>1406113200</v>
      </c>
      <c r="J405" s="14">
        <f t="shared" si="27"/>
        <v>41843.458333333336</v>
      </c>
      <c r="K405" s="14"/>
      <c r="L405">
        <v>1402910965</v>
      </c>
      <c r="M405" s="14">
        <f t="shared" si="28"/>
        <v>41806.395428240743</v>
      </c>
      <c r="N405" s="10">
        <f t="shared" si="29"/>
        <v>2014</v>
      </c>
      <c r="O405" t="b">
        <v>0</v>
      </c>
      <c r="P405">
        <v>54</v>
      </c>
      <c r="Q405" s="10">
        <f t="shared" si="30"/>
        <v>0</v>
      </c>
      <c r="R405" t="b">
        <v>1</v>
      </c>
      <c r="S405" t="s">
        <v>8269</v>
      </c>
      <c r="T405" s="12" t="s">
        <v>8310</v>
      </c>
      <c r="U405" t="s">
        <v>8311</v>
      </c>
    </row>
    <row r="406" spans="1:21" ht="60" x14ac:dyDescent="0.25">
      <c r="A406">
        <v>3352</v>
      </c>
      <c r="B406" s="3" t="s">
        <v>3351</v>
      </c>
      <c r="C406" s="9" t="s">
        <v>7462</v>
      </c>
      <c r="D406" s="6">
        <v>5000</v>
      </c>
      <c r="E406" s="8">
        <v>5376</v>
      </c>
      <c r="F406" t="s">
        <v>8218</v>
      </c>
      <c r="G406" t="s">
        <v>8224</v>
      </c>
      <c r="H406" t="s">
        <v>8246</v>
      </c>
      <c r="I406">
        <v>1467414000</v>
      </c>
      <c r="J406" s="14">
        <f t="shared" si="27"/>
        <v>42552.958333333328</v>
      </c>
      <c r="K406" s="14"/>
      <c r="L406">
        <v>1462492178</v>
      </c>
      <c r="M406" s="14">
        <f t="shared" si="28"/>
        <v>42495.992800925931</v>
      </c>
      <c r="N406" s="10">
        <f t="shared" si="29"/>
        <v>2016</v>
      </c>
      <c r="O406" t="b">
        <v>0</v>
      </c>
      <c r="P406">
        <v>70</v>
      </c>
      <c r="Q406" s="10">
        <f t="shared" si="30"/>
        <v>0</v>
      </c>
      <c r="R406" t="b">
        <v>1</v>
      </c>
      <c r="S406" t="s">
        <v>8269</v>
      </c>
      <c r="T406" s="12" t="s">
        <v>8310</v>
      </c>
      <c r="U406" t="s">
        <v>8311</v>
      </c>
    </row>
    <row r="407" spans="1:21" ht="60" x14ac:dyDescent="0.25">
      <c r="A407">
        <v>3353</v>
      </c>
      <c r="B407" s="3" t="s">
        <v>3352</v>
      </c>
      <c r="C407" s="9" t="s">
        <v>7463</v>
      </c>
      <c r="D407" s="6">
        <v>500</v>
      </c>
      <c r="E407" s="8">
        <v>1575</v>
      </c>
      <c r="F407" t="s">
        <v>8218</v>
      </c>
      <c r="G407" t="s">
        <v>8224</v>
      </c>
      <c r="H407" t="s">
        <v>8246</v>
      </c>
      <c r="I407">
        <v>1462230000</v>
      </c>
      <c r="J407" s="14">
        <f t="shared" si="27"/>
        <v>42492.958333333328</v>
      </c>
      <c r="K407" s="14"/>
      <c r="L407">
        <v>1461061350</v>
      </c>
      <c r="M407" s="14">
        <f t="shared" si="28"/>
        <v>42479.432291666672</v>
      </c>
      <c r="N407" s="10">
        <f t="shared" si="29"/>
        <v>2016</v>
      </c>
      <c r="O407" t="b">
        <v>0</v>
      </c>
      <c r="P407">
        <v>44</v>
      </c>
      <c r="Q407" s="10">
        <f t="shared" si="30"/>
        <v>0</v>
      </c>
      <c r="R407" t="b">
        <v>1</v>
      </c>
      <c r="S407" t="s">
        <v>8269</v>
      </c>
      <c r="T407" s="12" t="s">
        <v>8310</v>
      </c>
      <c r="U407" t="s">
        <v>8311</v>
      </c>
    </row>
    <row r="408" spans="1:21" ht="45" x14ac:dyDescent="0.25">
      <c r="A408">
        <v>3354</v>
      </c>
      <c r="B408" s="3" t="s">
        <v>3353</v>
      </c>
      <c r="C408" s="9" t="s">
        <v>7464</v>
      </c>
      <c r="D408" s="6">
        <v>3000</v>
      </c>
      <c r="E408" s="8">
        <v>3058</v>
      </c>
      <c r="F408" t="s">
        <v>8218</v>
      </c>
      <c r="G408" t="s">
        <v>8223</v>
      </c>
      <c r="H408" t="s">
        <v>8245</v>
      </c>
      <c r="I408">
        <v>1446091260</v>
      </c>
      <c r="J408" s="14">
        <f t="shared" si="27"/>
        <v>42306.167361111111</v>
      </c>
      <c r="K408" s="14"/>
      <c r="L408">
        <v>1443029206</v>
      </c>
      <c r="M408" s="14">
        <f t="shared" si="28"/>
        <v>42270.7269212963</v>
      </c>
      <c r="N408" s="10">
        <f t="shared" si="29"/>
        <v>2015</v>
      </c>
      <c r="O408" t="b">
        <v>0</v>
      </c>
      <c r="P408">
        <v>55</v>
      </c>
      <c r="Q408" s="10">
        <f t="shared" si="30"/>
        <v>0</v>
      </c>
      <c r="R408" t="b">
        <v>1</v>
      </c>
      <c r="S408" t="s">
        <v>8269</v>
      </c>
      <c r="T408" s="12" t="s">
        <v>8310</v>
      </c>
      <c r="U408" t="s">
        <v>8311</v>
      </c>
    </row>
    <row r="409" spans="1:21" ht="45" x14ac:dyDescent="0.25">
      <c r="A409">
        <v>3355</v>
      </c>
      <c r="B409" s="3" t="s">
        <v>3354</v>
      </c>
      <c r="C409" s="9" t="s">
        <v>7465</v>
      </c>
      <c r="D409" s="6">
        <v>1750</v>
      </c>
      <c r="E409" s="8">
        <v>2210</v>
      </c>
      <c r="F409" t="s">
        <v>8218</v>
      </c>
      <c r="G409" t="s">
        <v>8224</v>
      </c>
      <c r="H409" t="s">
        <v>8246</v>
      </c>
      <c r="I409">
        <v>1462879020</v>
      </c>
      <c r="J409" s="14">
        <f t="shared" si="27"/>
        <v>42500.470138888893</v>
      </c>
      <c r="K409" s="14"/>
      <c r="L409">
        <v>1461941527</v>
      </c>
      <c r="M409" s="14">
        <f t="shared" si="28"/>
        <v>42489.619525462964</v>
      </c>
      <c r="N409" s="10">
        <f t="shared" si="29"/>
        <v>2016</v>
      </c>
      <c r="O409" t="b">
        <v>0</v>
      </c>
      <c r="P409">
        <v>15</v>
      </c>
      <c r="Q409" s="10">
        <f t="shared" si="30"/>
        <v>0</v>
      </c>
      <c r="R409" t="b">
        <v>1</v>
      </c>
      <c r="S409" t="s">
        <v>8269</v>
      </c>
      <c r="T409" s="12" t="s">
        <v>8310</v>
      </c>
      <c r="U409" t="s">
        <v>8311</v>
      </c>
    </row>
    <row r="410" spans="1:21" ht="60" x14ac:dyDescent="0.25">
      <c r="A410">
        <v>3356</v>
      </c>
      <c r="B410" s="3" t="s">
        <v>3355</v>
      </c>
      <c r="C410" s="9" t="s">
        <v>7466</v>
      </c>
      <c r="D410" s="6">
        <v>1500</v>
      </c>
      <c r="E410" s="8">
        <v>1521</v>
      </c>
      <c r="F410" t="s">
        <v>8218</v>
      </c>
      <c r="G410" t="s">
        <v>8224</v>
      </c>
      <c r="H410" t="s">
        <v>8246</v>
      </c>
      <c r="I410">
        <v>1468611272</v>
      </c>
      <c r="J410" s="14">
        <f t="shared" si="27"/>
        <v>42566.815648148149</v>
      </c>
      <c r="K410" s="14"/>
      <c r="L410">
        <v>1466019272</v>
      </c>
      <c r="M410" s="14">
        <f t="shared" si="28"/>
        <v>42536.815648148149</v>
      </c>
      <c r="N410" s="10">
        <f t="shared" si="29"/>
        <v>2016</v>
      </c>
      <c r="O410" t="b">
        <v>0</v>
      </c>
      <c r="P410">
        <v>27</v>
      </c>
      <c r="Q410" s="10">
        <f t="shared" si="30"/>
        <v>0</v>
      </c>
      <c r="R410" t="b">
        <v>1</v>
      </c>
      <c r="S410" t="s">
        <v>8269</v>
      </c>
      <c r="T410" s="12" t="s">
        <v>8310</v>
      </c>
      <c r="U410" t="s">
        <v>8311</v>
      </c>
    </row>
    <row r="411" spans="1:21" ht="60" x14ac:dyDescent="0.25">
      <c r="A411">
        <v>3357</v>
      </c>
      <c r="B411" s="3" t="s">
        <v>3356</v>
      </c>
      <c r="C411" s="9" t="s">
        <v>7467</v>
      </c>
      <c r="D411" s="6">
        <v>2000</v>
      </c>
      <c r="E411" s="8">
        <v>2020</v>
      </c>
      <c r="F411" t="s">
        <v>8218</v>
      </c>
      <c r="G411" t="s">
        <v>8224</v>
      </c>
      <c r="H411" t="s">
        <v>8246</v>
      </c>
      <c r="I411">
        <v>1406887310</v>
      </c>
      <c r="J411" s="14">
        <f t="shared" si="27"/>
        <v>41852.417939814812</v>
      </c>
      <c r="K411" s="14"/>
      <c r="L411">
        <v>1404295310</v>
      </c>
      <c r="M411" s="14">
        <f t="shared" si="28"/>
        <v>41822.417939814812</v>
      </c>
      <c r="N411" s="10">
        <f t="shared" si="29"/>
        <v>2014</v>
      </c>
      <c r="O411" t="b">
        <v>0</v>
      </c>
      <c r="P411">
        <v>21</v>
      </c>
      <c r="Q411" s="10">
        <f t="shared" si="30"/>
        <v>0</v>
      </c>
      <c r="R411" t="b">
        <v>1</v>
      </c>
      <c r="S411" t="s">
        <v>8269</v>
      </c>
      <c r="T411" s="12" t="s">
        <v>8310</v>
      </c>
      <c r="U411" t="s">
        <v>8311</v>
      </c>
    </row>
    <row r="412" spans="1:21" ht="45" x14ac:dyDescent="0.25">
      <c r="A412">
        <v>3358</v>
      </c>
      <c r="B412" s="3" t="s">
        <v>3357</v>
      </c>
      <c r="C412" s="9" t="s">
        <v>7468</v>
      </c>
      <c r="D412" s="6">
        <v>10000</v>
      </c>
      <c r="E412" s="8">
        <v>10299</v>
      </c>
      <c r="F412" t="s">
        <v>8218</v>
      </c>
      <c r="G412" t="s">
        <v>8223</v>
      </c>
      <c r="H412" t="s">
        <v>8245</v>
      </c>
      <c r="I412">
        <v>1416385679</v>
      </c>
      <c r="J412" s="14">
        <f t="shared" si="27"/>
        <v>41962.352766203709</v>
      </c>
      <c r="K412" s="14"/>
      <c r="L412">
        <v>1413790079</v>
      </c>
      <c r="M412" s="14">
        <f t="shared" si="28"/>
        <v>41932.311099537037</v>
      </c>
      <c r="N412" s="10">
        <f t="shared" si="29"/>
        <v>2014</v>
      </c>
      <c r="O412" t="b">
        <v>0</v>
      </c>
      <c r="P412">
        <v>162</v>
      </c>
      <c r="Q412" s="10">
        <f t="shared" si="30"/>
        <v>0</v>
      </c>
      <c r="R412" t="b">
        <v>1</v>
      </c>
      <c r="S412" t="s">
        <v>8269</v>
      </c>
      <c r="T412" s="12" t="s">
        <v>8310</v>
      </c>
      <c r="U412" t="s">
        <v>8311</v>
      </c>
    </row>
    <row r="413" spans="1:21" ht="45" x14ac:dyDescent="0.25">
      <c r="A413">
        <v>3359</v>
      </c>
      <c r="B413" s="3" t="s">
        <v>3358</v>
      </c>
      <c r="C413" s="9" t="s">
        <v>7469</v>
      </c>
      <c r="D413" s="6">
        <v>4000</v>
      </c>
      <c r="E413" s="8">
        <v>4250</v>
      </c>
      <c r="F413" t="s">
        <v>8218</v>
      </c>
      <c r="G413" t="s">
        <v>8223</v>
      </c>
      <c r="H413" t="s">
        <v>8245</v>
      </c>
      <c r="I413">
        <v>1487985734</v>
      </c>
      <c r="J413" s="14">
        <f t="shared" si="27"/>
        <v>42791.057106481487</v>
      </c>
      <c r="K413" s="14"/>
      <c r="L413">
        <v>1484097734</v>
      </c>
      <c r="M413" s="14">
        <f t="shared" si="28"/>
        <v>42746.057106481487</v>
      </c>
      <c r="N413" s="10">
        <f t="shared" si="29"/>
        <v>2017</v>
      </c>
      <c r="O413" t="b">
        <v>0</v>
      </c>
      <c r="P413">
        <v>23</v>
      </c>
      <c r="Q413" s="10">
        <f t="shared" si="30"/>
        <v>0</v>
      </c>
      <c r="R413" t="b">
        <v>1</v>
      </c>
      <c r="S413" t="s">
        <v>8269</v>
      </c>
      <c r="T413" s="12" t="s">
        <v>8310</v>
      </c>
      <c r="U413" t="s">
        <v>8311</v>
      </c>
    </row>
    <row r="414" spans="1:21" ht="30" x14ac:dyDescent="0.25">
      <c r="A414">
        <v>3360</v>
      </c>
      <c r="B414" s="3" t="s">
        <v>3359</v>
      </c>
      <c r="C414" s="9" t="s">
        <v>7470</v>
      </c>
      <c r="D414" s="6">
        <v>9000</v>
      </c>
      <c r="E414" s="8">
        <v>9124</v>
      </c>
      <c r="F414" t="s">
        <v>8218</v>
      </c>
      <c r="G414" t="s">
        <v>8243</v>
      </c>
      <c r="H414" t="s">
        <v>8257</v>
      </c>
      <c r="I414">
        <v>1481731140</v>
      </c>
      <c r="J414" s="14">
        <f t="shared" si="27"/>
        <v>42718.665972222225</v>
      </c>
      <c r="K414" s="14"/>
      <c r="L414">
        <v>1479866343</v>
      </c>
      <c r="M414" s="14">
        <f t="shared" si="28"/>
        <v>42697.082673611112</v>
      </c>
      <c r="N414" s="10">
        <f t="shared" si="29"/>
        <v>2016</v>
      </c>
      <c r="O414" t="b">
        <v>0</v>
      </c>
      <c r="P414">
        <v>72</v>
      </c>
      <c r="Q414" s="10">
        <f t="shared" si="30"/>
        <v>0</v>
      </c>
      <c r="R414" t="b">
        <v>1</v>
      </c>
      <c r="S414" t="s">
        <v>8269</v>
      </c>
      <c r="T414" s="12" t="s">
        <v>8310</v>
      </c>
      <c r="U414" t="s">
        <v>8311</v>
      </c>
    </row>
    <row r="415" spans="1:21" ht="60" x14ac:dyDescent="0.25">
      <c r="A415">
        <v>3361</v>
      </c>
      <c r="B415" s="3" t="s">
        <v>3360</v>
      </c>
      <c r="C415" s="9" t="s">
        <v>7471</v>
      </c>
      <c r="D415" s="6">
        <v>5000</v>
      </c>
      <c r="E415" s="8">
        <v>5673</v>
      </c>
      <c r="F415" t="s">
        <v>8218</v>
      </c>
      <c r="G415" t="s">
        <v>8223</v>
      </c>
      <c r="H415" t="s">
        <v>8245</v>
      </c>
      <c r="I415">
        <v>1409587140</v>
      </c>
      <c r="J415" s="14">
        <f t="shared" si="27"/>
        <v>41883.665972222225</v>
      </c>
      <c r="K415" s="14"/>
      <c r="L415">
        <v>1408062990</v>
      </c>
      <c r="M415" s="14">
        <f t="shared" si="28"/>
        <v>41866.025347222225</v>
      </c>
      <c r="N415" s="10">
        <f t="shared" si="29"/>
        <v>2014</v>
      </c>
      <c r="O415" t="b">
        <v>0</v>
      </c>
      <c r="P415">
        <v>68</v>
      </c>
      <c r="Q415" s="10">
        <f t="shared" si="30"/>
        <v>0</v>
      </c>
      <c r="R415" t="b">
        <v>1</v>
      </c>
      <c r="S415" t="s">
        <v>8269</v>
      </c>
      <c r="T415" s="12" t="s">
        <v>8310</v>
      </c>
      <c r="U415" t="s">
        <v>8311</v>
      </c>
    </row>
    <row r="416" spans="1:21" ht="45" x14ac:dyDescent="0.25">
      <c r="A416">
        <v>3362</v>
      </c>
      <c r="B416" s="3" t="s">
        <v>3361</v>
      </c>
      <c r="C416" s="9" t="s">
        <v>7472</v>
      </c>
      <c r="D416" s="6">
        <v>500</v>
      </c>
      <c r="E416" s="8">
        <v>1090</v>
      </c>
      <c r="F416" t="s">
        <v>8218</v>
      </c>
      <c r="G416" t="s">
        <v>8223</v>
      </c>
      <c r="H416" t="s">
        <v>8245</v>
      </c>
      <c r="I416">
        <v>1425704100</v>
      </c>
      <c r="J416" s="14">
        <f t="shared" si="27"/>
        <v>42070.204861111109</v>
      </c>
      <c r="K416" s="14"/>
      <c r="L416">
        <v>1424484717</v>
      </c>
      <c r="M416" s="14">
        <f t="shared" si="28"/>
        <v>42056.091631944444</v>
      </c>
      <c r="N416" s="10">
        <f t="shared" si="29"/>
        <v>2015</v>
      </c>
      <c r="O416" t="b">
        <v>0</v>
      </c>
      <c r="P416">
        <v>20</v>
      </c>
      <c r="Q416" s="10">
        <f t="shared" si="30"/>
        <v>0</v>
      </c>
      <c r="R416" t="b">
        <v>1</v>
      </c>
      <c r="S416" t="s">
        <v>8269</v>
      </c>
      <c r="T416" s="12" t="s">
        <v>8310</v>
      </c>
      <c r="U416" t="s">
        <v>8311</v>
      </c>
    </row>
    <row r="417" spans="1:21" ht="60" x14ac:dyDescent="0.25">
      <c r="A417">
        <v>3363</v>
      </c>
      <c r="B417" s="3" t="s">
        <v>3362</v>
      </c>
      <c r="C417" s="9" t="s">
        <v>7473</v>
      </c>
      <c r="D417" s="6">
        <v>7750</v>
      </c>
      <c r="E417" s="8">
        <v>7860</v>
      </c>
      <c r="F417" t="s">
        <v>8218</v>
      </c>
      <c r="G417" t="s">
        <v>8223</v>
      </c>
      <c r="H417" t="s">
        <v>8245</v>
      </c>
      <c r="I417">
        <v>1408464000</v>
      </c>
      <c r="J417" s="14">
        <f t="shared" si="27"/>
        <v>41870.666666666664</v>
      </c>
      <c r="K417" s="14"/>
      <c r="L417">
        <v>1406831445</v>
      </c>
      <c r="M417" s="14">
        <f t="shared" si="28"/>
        <v>41851.771354166667</v>
      </c>
      <c r="N417" s="10">
        <f t="shared" si="29"/>
        <v>2014</v>
      </c>
      <c r="O417" t="b">
        <v>0</v>
      </c>
      <c r="P417">
        <v>26</v>
      </c>
      <c r="Q417" s="10">
        <f t="shared" si="30"/>
        <v>0</v>
      </c>
      <c r="R417" t="b">
        <v>1</v>
      </c>
      <c r="S417" t="s">
        <v>8269</v>
      </c>
      <c r="T417" s="12" t="s">
        <v>8310</v>
      </c>
      <c r="U417" t="s">
        <v>8311</v>
      </c>
    </row>
    <row r="418" spans="1:21" ht="60" x14ac:dyDescent="0.25">
      <c r="A418">
        <v>3364</v>
      </c>
      <c r="B418" s="3" t="s">
        <v>3363</v>
      </c>
      <c r="C418" s="9" t="s">
        <v>7474</v>
      </c>
      <c r="D418" s="6">
        <v>3000</v>
      </c>
      <c r="E418" s="8">
        <v>3178</v>
      </c>
      <c r="F418" t="s">
        <v>8218</v>
      </c>
      <c r="G418" t="s">
        <v>8224</v>
      </c>
      <c r="H418" t="s">
        <v>8246</v>
      </c>
      <c r="I418">
        <v>1458075600</v>
      </c>
      <c r="J418" s="14">
        <f t="shared" si="27"/>
        <v>42444.875</v>
      </c>
      <c r="K418" s="14"/>
      <c r="L418">
        <v>1456183649</v>
      </c>
      <c r="M418" s="14">
        <f t="shared" si="28"/>
        <v>42422.977418981478</v>
      </c>
      <c r="N418" s="10">
        <f t="shared" si="29"/>
        <v>2016</v>
      </c>
      <c r="O418" t="b">
        <v>0</v>
      </c>
      <c r="P418">
        <v>72</v>
      </c>
      <c r="Q418" s="10">
        <f t="shared" si="30"/>
        <v>0</v>
      </c>
      <c r="R418" t="b">
        <v>1</v>
      </c>
      <c r="S418" t="s">
        <v>8269</v>
      </c>
      <c r="T418" s="12" t="s">
        <v>8310</v>
      </c>
      <c r="U418" t="s">
        <v>8311</v>
      </c>
    </row>
    <row r="419" spans="1:21" ht="60" x14ac:dyDescent="0.25">
      <c r="A419">
        <v>3365</v>
      </c>
      <c r="B419" s="3" t="s">
        <v>3364</v>
      </c>
      <c r="C419" s="9" t="s">
        <v>7475</v>
      </c>
      <c r="D419" s="6">
        <v>2500</v>
      </c>
      <c r="E419" s="8">
        <v>2600</v>
      </c>
      <c r="F419" t="s">
        <v>8218</v>
      </c>
      <c r="G419" t="s">
        <v>8223</v>
      </c>
      <c r="H419" t="s">
        <v>8245</v>
      </c>
      <c r="I419">
        <v>1449973592</v>
      </c>
      <c r="J419" s="14">
        <f t="shared" si="27"/>
        <v>42351.101759259262</v>
      </c>
      <c r="K419" s="14"/>
      <c r="L419">
        <v>1447381592</v>
      </c>
      <c r="M419" s="14">
        <f t="shared" si="28"/>
        <v>42321.101759259262</v>
      </c>
      <c r="N419" s="10">
        <f t="shared" si="29"/>
        <v>2015</v>
      </c>
      <c r="O419" t="b">
        <v>0</v>
      </c>
      <c r="P419">
        <v>3</v>
      </c>
      <c r="Q419" s="10">
        <f t="shared" si="30"/>
        <v>0</v>
      </c>
      <c r="R419" t="b">
        <v>1</v>
      </c>
      <c r="S419" t="s">
        <v>8269</v>
      </c>
      <c r="T419" s="12" t="s">
        <v>8310</v>
      </c>
      <c r="U419" t="s">
        <v>8311</v>
      </c>
    </row>
    <row r="420" spans="1:21" ht="45" x14ac:dyDescent="0.25">
      <c r="A420">
        <v>3366</v>
      </c>
      <c r="B420" s="3" t="s">
        <v>3365</v>
      </c>
      <c r="C420" s="9" t="s">
        <v>7476</v>
      </c>
      <c r="D420" s="6">
        <v>500</v>
      </c>
      <c r="E420" s="8">
        <v>1105</v>
      </c>
      <c r="F420" t="s">
        <v>8218</v>
      </c>
      <c r="G420" t="s">
        <v>8223</v>
      </c>
      <c r="H420" t="s">
        <v>8245</v>
      </c>
      <c r="I420">
        <v>1431481037</v>
      </c>
      <c r="J420" s="14">
        <f t="shared" si="27"/>
        <v>42137.067557870367</v>
      </c>
      <c r="K420" s="14"/>
      <c r="L420">
        <v>1428889037</v>
      </c>
      <c r="M420" s="14">
        <f t="shared" si="28"/>
        <v>42107.067557870367</v>
      </c>
      <c r="N420" s="10">
        <f t="shared" si="29"/>
        <v>2015</v>
      </c>
      <c r="O420" t="b">
        <v>0</v>
      </c>
      <c r="P420">
        <v>18</v>
      </c>
      <c r="Q420" s="10">
        <f t="shared" si="30"/>
        <v>0</v>
      </c>
      <c r="R420" t="b">
        <v>1</v>
      </c>
      <c r="S420" t="s">
        <v>8269</v>
      </c>
      <c r="T420" s="12" t="s">
        <v>8310</v>
      </c>
      <c r="U420" t="s">
        <v>8311</v>
      </c>
    </row>
    <row r="421" spans="1:21" ht="60" x14ac:dyDescent="0.25">
      <c r="A421">
        <v>3367</v>
      </c>
      <c r="B421" s="3" t="s">
        <v>3366</v>
      </c>
      <c r="C421" s="9" t="s">
        <v>7477</v>
      </c>
      <c r="D421" s="6">
        <v>750</v>
      </c>
      <c r="E421" s="8">
        <v>890</v>
      </c>
      <c r="F421" t="s">
        <v>8218</v>
      </c>
      <c r="G421" t="s">
        <v>8224</v>
      </c>
      <c r="H421" t="s">
        <v>8246</v>
      </c>
      <c r="I421">
        <v>1438467894</v>
      </c>
      <c r="J421" s="14">
        <f t="shared" si="27"/>
        <v>42217.933958333335</v>
      </c>
      <c r="K421" s="14"/>
      <c r="L421">
        <v>1436307894</v>
      </c>
      <c r="M421" s="14">
        <f t="shared" si="28"/>
        <v>42192.933958333335</v>
      </c>
      <c r="N421" s="10">
        <f t="shared" si="29"/>
        <v>2015</v>
      </c>
      <c r="O421" t="b">
        <v>0</v>
      </c>
      <c r="P421">
        <v>30</v>
      </c>
      <c r="Q421" s="10">
        <f t="shared" si="30"/>
        <v>0</v>
      </c>
      <c r="R421" t="b">
        <v>1</v>
      </c>
      <c r="S421" t="s">
        <v>8269</v>
      </c>
      <c r="T421" s="12" t="s">
        <v>8310</v>
      </c>
      <c r="U421" t="s">
        <v>8311</v>
      </c>
    </row>
    <row r="422" spans="1:21" ht="45" x14ac:dyDescent="0.25">
      <c r="A422">
        <v>3368</v>
      </c>
      <c r="B422" s="3" t="s">
        <v>3367</v>
      </c>
      <c r="C422" s="9" t="s">
        <v>7478</v>
      </c>
      <c r="D422" s="6">
        <v>1000</v>
      </c>
      <c r="E422" s="8">
        <v>1046</v>
      </c>
      <c r="F422" t="s">
        <v>8218</v>
      </c>
      <c r="G422" t="s">
        <v>8223</v>
      </c>
      <c r="H422" t="s">
        <v>8245</v>
      </c>
      <c r="I422">
        <v>1420088400</v>
      </c>
      <c r="J422" s="14">
        <f t="shared" si="27"/>
        <v>42005.208333333328</v>
      </c>
      <c r="K422" s="14"/>
      <c r="L422">
        <v>1416977259</v>
      </c>
      <c r="M422" s="14">
        <f t="shared" si="28"/>
        <v>41969.199756944443</v>
      </c>
      <c r="N422" s="10">
        <f t="shared" si="29"/>
        <v>2014</v>
      </c>
      <c r="O422" t="b">
        <v>0</v>
      </c>
      <c r="P422">
        <v>23</v>
      </c>
      <c r="Q422" s="10">
        <f t="shared" si="30"/>
        <v>0</v>
      </c>
      <c r="R422" t="b">
        <v>1</v>
      </c>
      <c r="S422" t="s">
        <v>8269</v>
      </c>
      <c r="T422" s="12" t="s">
        <v>8310</v>
      </c>
      <c r="U422" t="s">
        <v>8311</v>
      </c>
    </row>
    <row r="423" spans="1:21" ht="45" x14ac:dyDescent="0.25">
      <c r="A423">
        <v>3369</v>
      </c>
      <c r="B423" s="3" t="s">
        <v>3368</v>
      </c>
      <c r="C423" s="9" t="s">
        <v>7479</v>
      </c>
      <c r="D423" s="6">
        <v>5000</v>
      </c>
      <c r="E423" s="8">
        <v>5195</v>
      </c>
      <c r="F423" t="s">
        <v>8218</v>
      </c>
      <c r="G423" t="s">
        <v>8240</v>
      </c>
      <c r="H423" t="s">
        <v>8248</v>
      </c>
      <c r="I423">
        <v>1484441980</v>
      </c>
      <c r="J423" s="14">
        <f t="shared" si="27"/>
        <v>42750.041435185187</v>
      </c>
      <c r="K423" s="14"/>
      <c r="L423">
        <v>1479257980</v>
      </c>
      <c r="M423" s="14">
        <f t="shared" si="28"/>
        <v>42690.041435185187</v>
      </c>
      <c r="N423" s="10">
        <f t="shared" si="29"/>
        <v>2016</v>
      </c>
      <c r="O423" t="b">
        <v>0</v>
      </c>
      <c r="P423">
        <v>54</v>
      </c>
      <c r="Q423" s="10">
        <f t="shared" si="30"/>
        <v>0</v>
      </c>
      <c r="R423" t="b">
        <v>1</v>
      </c>
      <c r="S423" t="s">
        <v>8269</v>
      </c>
      <c r="T423" s="12" t="s">
        <v>8310</v>
      </c>
      <c r="U423" t="s">
        <v>8311</v>
      </c>
    </row>
    <row r="424" spans="1:21" ht="30" x14ac:dyDescent="0.25">
      <c r="A424">
        <v>3370</v>
      </c>
      <c r="B424" s="3" t="s">
        <v>3369</v>
      </c>
      <c r="C424" s="9" t="s">
        <v>7480</v>
      </c>
      <c r="D424" s="6">
        <v>1500</v>
      </c>
      <c r="E424" s="8">
        <v>1766</v>
      </c>
      <c r="F424" t="s">
        <v>8218</v>
      </c>
      <c r="G424" t="s">
        <v>8223</v>
      </c>
      <c r="H424" t="s">
        <v>8245</v>
      </c>
      <c r="I424">
        <v>1481961600</v>
      </c>
      <c r="J424" s="14">
        <f t="shared" si="27"/>
        <v>42721.333333333328</v>
      </c>
      <c r="K424" s="14"/>
      <c r="L424">
        <v>1479283285</v>
      </c>
      <c r="M424" s="14">
        <f t="shared" si="28"/>
        <v>42690.334317129629</v>
      </c>
      <c r="N424" s="10">
        <f t="shared" si="29"/>
        <v>2016</v>
      </c>
      <c r="O424" t="b">
        <v>0</v>
      </c>
      <c r="P424">
        <v>26</v>
      </c>
      <c r="Q424" s="10">
        <f t="shared" si="30"/>
        <v>0</v>
      </c>
      <c r="R424" t="b">
        <v>1</v>
      </c>
      <c r="S424" t="s">
        <v>8269</v>
      </c>
      <c r="T424" s="12" t="s">
        <v>8310</v>
      </c>
      <c r="U424" t="s">
        <v>8311</v>
      </c>
    </row>
    <row r="425" spans="1:21" ht="45" x14ac:dyDescent="0.25">
      <c r="A425">
        <v>3371</v>
      </c>
      <c r="B425" s="3" t="s">
        <v>3370</v>
      </c>
      <c r="C425" s="9" t="s">
        <v>7481</v>
      </c>
      <c r="D425" s="6">
        <v>200</v>
      </c>
      <c r="E425" s="8">
        <v>277</v>
      </c>
      <c r="F425" t="s">
        <v>8218</v>
      </c>
      <c r="G425" t="s">
        <v>8223</v>
      </c>
      <c r="H425" t="s">
        <v>8245</v>
      </c>
      <c r="I425">
        <v>1449089965</v>
      </c>
      <c r="J425" s="14">
        <f t="shared" si="27"/>
        <v>42340.874594907407</v>
      </c>
      <c r="K425" s="14"/>
      <c r="L425">
        <v>1446670765</v>
      </c>
      <c r="M425" s="14">
        <f t="shared" si="28"/>
        <v>42312.874594907407</v>
      </c>
      <c r="N425" s="10">
        <f t="shared" si="29"/>
        <v>2015</v>
      </c>
      <c r="O425" t="b">
        <v>0</v>
      </c>
      <c r="P425">
        <v>9</v>
      </c>
      <c r="Q425" s="10">
        <f t="shared" si="30"/>
        <v>0</v>
      </c>
      <c r="R425" t="b">
        <v>1</v>
      </c>
      <c r="S425" t="s">
        <v>8269</v>
      </c>
      <c r="T425" s="12" t="s">
        <v>8310</v>
      </c>
      <c r="U425" t="s">
        <v>8311</v>
      </c>
    </row>
    <row r="426" spans="1:21" ht="45" x14ac:dyDescent="0.25">
      <c r="A426">
        <v>3372</v>
      </c>
      <c r="B426" s="3" t="s">
        <v>3371</v>
      </c>
      <c r="C426" s="9" t="s">
        <v>7482</v>
      </c>
      <c r="D426" s="6">
        <v>1000</v>
      </c>
      <c r="E426" s="8">
        <v>1035</v>
      </c>
      <c r="F426" t="s">
        <v>8218</v>
      </c>
      <c r="G426" t="s">
        <v>8223</v>
      </c>
      <c r="H426" t="s">
        <v>8245</v>
      </c>
      <c r="I426">
        <v>1408942740</v>
      </c>
      <c r="J426" s="14">
        <f t="shared" si="27"/>
        <v>41876.207638888889</v>
      </c>
      <c r="K426" s="14"/>
      <c r="L426">
        <v>1407157756</v>
      </c>
      <c r="M426" s="14">
        <f t="shared" si="28"/>
        <v>41855.548101851848</v>
      </c>
      <c r="N426" s="10">
        <f t="shared" si="29"/>
        <v>2014</v>
      </c>
      <c r="O426" t="b">
        <v>0</v>
      </c>
      <c r="P426">
        <v>27</v>
      </c>
      <c r="Q426" s="10">
        <f t="shared" si="30"/>
        <v>0</v>
      </c>
      <c r="R426" t="b">
        <v>1</v>
      </c>
      <c r="S426" t="s">
        <v>8269</v>
      </c>
      <c r="T426" s="12" t="s">
        <v>8310</v>
      </c>
      <c r="U426" t="s">
        <v>8311</v>
      </c>
    </row>
    <row r="427" spans="1:21" ht="60" x14ac:dyDescent="0.25">
      <c r="A427">
        <v>3373</v>
      </c>
      <c r="B427" s="3" t="s">
        <v>3372</v>
      </c>
      <c r="C427" s="9" t="s">
        <v>7483</v>
      </c>
      <c r="D427" s="6">
        <v>2000</v>
      </c>
      <c r="E427" s="8">
        <v>2005</v>
      </c>
      <c r="F427" t="s">
        <v>8218</v>
      </c>
      <c r="G427" t="s">
        <v>8224</v>
      </c>
      <c r="H427" t="s">
        <v>8246</v>
      </c>
      <c r="I427">
        <v>1437235200</v>
      </c>
      <c r="J427" s="14">
        <f t="shared" si="27"/>
        <v>42203.666666666672</v>
      </c>
      <c r="K427" s="14"/>
      <c r="L427">
        <v>1435177840</v>
      </c>
      <c r="M427" s="14">
        <f t="shared" si="28"/>
        <v>42179.854629629626</v>
      </c>
      <c r="N427" s="10">
        <f t="shared" si="29"/>
        <v>2015</v>
      </c>
      <c r="O427" t="b">
        <v>0</v>
      </c>
      <c r="P427">
        <v>30</v>
      </c>
      <c r="Q427" s="10">
        <f t="shared" si="30"/>
        <v>0</v>
      </c>
      <c r="R427" t="b">
        <v>1</v>
      </c>
      <c r="S427" t="s">
        <v>8269</v>
      </c>
      <c r="T427" s="12" t="s">
        <v>8310</v>
      </c>
      <c r="U427" t="s">
        <v>8311</v>
      </c>
    </row>
    <row r="428" spans="1:21" ht="45" x14ac:dyDescent="0.25">
      <c r="A428">
        <v>3374</v>
      </c>
      <c r="B428" s="3" t="s">
        <v>3373</v>
      </c>
      <c r="C428" s="9" t="s">
        <v>7484</v>
      </c>
      <c r="D428" s="6">
        <v>3500</v>
      </c>
      <c r="E428" s="8">
        <v>3730</v>
      </c>
      <c r="F428" t="s">
        <v>8218</v>
      </c>
      <c r="G428" t="s">
        <v>8228</v>
      </c>
      <c r="H428" t="s">
        <v>8250</v>
      </c>
      <c r="I428">
        <v>1446053616</v>
      </c>
      <c r="J428" s="14">
        <f t="shared" si="27"/>
        <v>42305.731666666667</v>
      </c>
      <c r="K428" s="14"/>
      <c r="L428">
        <v>1443461616</v>
      </c>
      <c r="M428" s="14">
        <f t="shared" si="28"/>
        <v>42275.731666666667</v>
      </c>
      <c r="N428" s="10">
        <f t="shared" si="29"/>
        <v>2015</v>
      </c>
      <c r="O428" t="b">
        <v>0</v>
      </c>
      <c r="P428">
        <v>52</v>
      </c>
      <c r="Q428" s="10">
        <f t="shared" si="30"/>
        <v>0</v>
      </c>
      <c r="R428" t="b">
        <v>1</v>
      </c>
      <c r="S428" t="s">
        <v>8269</v>
      </c>
      <c r="T428" s="12" t="s">
        <v>8310</v>
      </c>
      <c r="U428" t="s">
        <v>8311</v>
      </c>
    </row>
    <row r="429" spans="1:21" ht="45" x14ac:dyDescent="0.25">
      <c r="A429">
        <v>3375</v>
      </c>
      <c r="B429" s="3" t="s">
        <v>3374</v>
      </c>
      <c r="C429" s="9" t="s">
        <v>7485</v>
      </c>
      <c r="D429" s="6">
        <v>3000</v>
      </c>
      <c r="E429" s="8">
        <v>3000</v>
      </c>
      <c r="F429" t="s">
        <v>8218</v>
      </c>
      <c r="G429" t="s">
        <v>8224</v>
      </c>
      <c r="H429" t="s">
        <v>8246</v>
      </c>
      <c r="I429">
        <v>1400423973</v>
      </c>
      <c r="J429" s="14">
        <f t="shared" si="27"/>
        <v>41777.610798611109</v>
      </c>
      <c r="K429" s="14"/>
      <c r="L429">
        <v>1399387173</v>
      </c>
      <c r="M429" s="14">
        <f t="shared" si="28"/>
        <v>41765.610798611109</v>
      </c>
      <c r="N429" s="10">
        <f t="shared" si="29"/>
        <v>2014</v>
      </c>
      <c r="O429" t="b">
        <v>0</v>
      </c>
      <c r="P429">
        <v>17</v>
      </c>
      <c r="Q429" s="10">
        <f t="shared" si="30"/>
        <v>0</v>
      </c>
      <c r="R429" t="b">
        <v>1</v>
      </c>
      <c r="S429" t="s">
        <v>8269</v>
      </c>
      <c r="T429" s="12" t="s">
        <v>8310</v>
      </c>
      <c r="U429" t="s">
        <v>8311</v>
      </c>
    </row>
    <row r="430" spans="1:21" ht="60" x14ac:dyDescent="0.25">
      <c r="A430">
        <v>3376</v>
      </c>
      <c r="B430" s="3" t="s">
        <v>3375</v>
      </c>
      <c r="C430" s="9" t="s">
        <v>7486</v>
      </c>
      <c r="D430" s="6">
        <v>8000</v>
      </c>
      <c r="E430" s="8">
        <v>8001</v>
      </c>
      <c r="F430" t="s">
        <v>8218</v>
      </c>
      <c r="G430" t="s">
        <v>8223</v>
      </c>
      <c r="H430" t="s">
        <v>8245</v>
      </c>
      <c r="I430">
        <v>1429976994</v>
      </c>
      <c r="J430" s="14">
        <f t="shared" si="27"/>
        <v>42119.659652777773</v>
      </c>
      <c r="K430" s="14"/>
      <c r="L430">
        <v>1424796594</v>
      </c>
      <c r="M430" s="14">
        <f t="shared" si="28"/>
        <v>42059.701319444444</v>
      </c>
      <c r="N430" s="10">
        <f t="shared" si="29"/>
        <v>2015</v>
      </c>
      <c r="O430" t="b">
        <v>0</v>
      </c>
      <c r="P430">
        <v>19</v>
      </c>
      <c r="Q430" s="10">
        <f t="shared" si="30"/>
        <v>0</v>
      </c>
      <c r="R430" t="b">
        <v>1</v>
      </c>
      <c r="S430" t="s">
        <v>8269</v>
      </c>
      <c r="T430" s="12" t="s">
        <v>8310</v>
      </c>
      <c r="U430" t="s">
        <v>8311</v>
      </c>
    </row>
    <row r="431" spans="1:21" ht="60" x14ac:dyDescent="0.25">
      <c r="A431">
        <v>3377</v>
      </c>
      <c r="B431" s="3" t="s">
        <v>3376</v>
      </c>
      <c r="C431" s="9" t="s">
        <v>7487</v>
      </c>
      <c r="D431" s="6">
        <v>8000</v>
      </c>
      <c r="E431" s="8">
        <v>8084</v>
      </c>
      <c r="F431" t="s">
        <v>8218</v>
      </c>
      <c r="G431" t="s">
        <v>8224</v>
      </c>
      <c r="H431" t="s">
        <v>8246</v>
      </c>
      <c r="I431">
        <v>1426870560</v>
      </c>
      <c r="J431" s="14">
        <f t="shared" si="27"/>
        <v>42083.705555555556</v>
      </c>
      <c r="K431" s="14"/>
      <c r="L431">
        <v>1424280899</v>
      </c>
      <c r="M431" s="14">
        <f t="shared" si="28"/>
        <v>42053.732627314821</v>
      </c>
      <c r="N431" s="10">
        <f t="shared" si="29"/>
        <v>2015</v>
      </c>
      <c r="O431" t="b">
        <v>0</v>
      </c>
      <c r="P431">
        <v>77</v>
      </c>
      <c r="Q431" s="10">
        <f t="shared" si="30"/>
        <v>0</v>
      </c>
      <c r="R431" t="b">
        <v>1</v>
      </c>
      <c r="S431" t="s">
        <v>8269</v>
      </c>
      <c r="T431" s="12" t="s">
        <v>8310</v>
      </c>
      <c r="U431" t="s">
        <v>8311</v>
      </c>
    </row>
    <row r="432" spans="1:21" ht="60" x14ac:dyDescent="0.25">
      <c r="A432">
        <v>3378</v>
      </c>
      <c r="B432" s="3" t="s">
        <v>3377</v>
      </c>
      <c r="C432" s="9" t="s">
        <v>7488</v>
      </c>
      <c r="D432" s="6">
        <v>550</v>
      </c>
      <c r="E432" s="8">
        <v>592</v>
      </c>
      <c r="F432" t="s">
        <v>8218</v>
      </c>
      <c r="G432" t="s">
        <v>8224</v>
      </c>
      <c r="H432" t="s">
        <v>8246</v>
      </c>
      <c r="I432">
        <v>1409490480</v>
      </c>
      <c r="J432" s="14">
        <f t="shared" si="27"/>
        <v>41882.547222222223</v>
      </c>
      <c r="K432" s="14"/>
      <c r="L432">
        <v>1407400306</v>
      </c>
      <c r="M432" s="14">
        <f t="shared" si="28"/>
        <v>41858.355393518519</v>
      </c>
      <c r="N432" s="10">
        <f t="shared" si="29"/>
        <v>2014</v>
      </c>
      <c r="O432" t="b">
        <v>0</v>
      </c>
      <c r="P432">
        <v>21</v>
      </c>
      <c r="Q432" s="10">
        <f t="shared" si="30"/>
        <v>0</v>
      </c>
      <c r="R432" t="b">
        <v>1</v>
      </c>
      <c r="S432" t="s">
        <v>8269</v>
      </c>
      <c r="T432" s="12" t="s">
        <v>8310</v>
      </c>
      <c r="U432" t="s">
        <v>8311</v>
      </c>
    </row>
    <row r="433" spans="1:21" ht="60" x14ac:dyDescent="0.25">
      <c r="A433">
        <v>3379</v>
      </c>
      <c r="B433" s="3" t="s">
        <v>3378</v>
      </c>
      <c r="C433" s="9" t="s">
        <v>7489</v>
      </c>
      <c r="D433" s="6">
        <v>2000</v>
      </c>
      <c r="E433" s="8">
        <v>2073</v>
      </c>
      <c r="F433" t="s">
        <v>8218</v>
      </c>
      <c r="G433" t="s">
        <v>8224</v>
      </c>
      <c r="H433" t="s">
        <v>8246</v>
      </c>
      <c r="I433">
        <v>1440630000</v>
      </c>
      <c r="J433" s="14">
        <f t="shared" si="27"/>
        <v>42242.958333333328</v>
      </c>
      <c r="K433" s="14"/>
      <c r="L433">
        <v>1439122800</v>
      </c>
      <c r="M433" s="14">
        <f t="shared" si="28"/>
        <v>42225.513888888891</v>
      </c>
      <c r="N433" s="10">
        <f t="shared" si="29"/>
        <v>2015</v>
      </c>
      <c r="O433" t="b">
        <v>0</v>
      </c>
      <c r="P433">
        <v>38</v>
      </c>
      <c r="Q433" s="10">
        <f t="shared" si="30"/>
        <v>0</v>
      </c>
      <c r="R433" t="b">
        <v>1</v>
      </c>
      <c r="S433" t="s">
        <v>8269</v>
      </c>
      <c r="T433" s="12" t="s">
        <v>8310</v>
      </c>
      <c r="U433" t="s">
        <v>8311</v>
      </c>
    </row>
    <row r="434" spans="1:21" ht="60" x14ac:dyDescent="0.25">
      <c r="A434">
        <v>3380</v>
      </c>
      <c r="B434" s="3" t="s">
        <v>3379</v>
      </c>
      <c r="C434" s="9" t="s">
        <v>7490</v>
      </c>
      <c r="D434" s="6">
        <v>3000</v>
      </c>
      <c r="E434" s="8">
        <v>3133</v>
      </c>
      <c r="F434" t="s">
        <v>8218</v>
      </c>
      <c r="G434" t="s">
        <v>8223</v>
      </c>
      <c r="H434" t="s">
        <v>8245</v>
      </c>
      <c r="I434">
        <v>1417305178</v>
      </c>
      <c r="J434" s="14">
        <f t="shared" si="27"/>
        <v>41972.995115740734</v>
      </c>
      <c r="K434" s="14"/>
      <c r="L434">
        <v>1414277578</v>
      </c>
      <c r="M434" s="14">
        <f t="shared" si="28"/>
        <v>41937.95344907407</v>
      </c>
      <c r="N434" s="10">
        <f t="shared" si="29"/>
        <v>2014</v>
      </c>
      <c r="O434" t="b">
        <v>0</v>
      </c>
      <c r="P434">
        <v>28</v>
      </c>
      <c r="Q434" s="10">
        <f t="shared" si="30"/>
        <v>0</v>
      </c>
      <c r="R434" t="b">
        <v>1</v>
      </c>
      <c r="S434" t="s">
        <v>8269</v>
      </c>
      <c r="T434" s="12" t="s">
        <v>8310</v>
      </c>
      <c r="U434" t="s">
        <v>8311</v>
      </c>
    </row>
    <row r="435" spans="1:21" ht="60" x14ac:dyDescent="0.25">
      <c r="A435">
        <v>3381</v>
      </c>
      <c r="B435" s="3" t="s">
        <v>3380</v>
      </c>
      <c r="C435" s="9" t="s">
        <v>7491</v>
      </c>
      <c r="D435" s="6">
        <v>4000</v>
      </c>
      <c r="E435" s="8">
        <v>4090</v>
      </c>
      <c r="F435" t="s">
        <v>8218</v>
      </c>
      <c r="G435" t="s">
        <v>8223</v>
      </c>
      <c r="H435" t="s">
        <v>8245</v>
      </c>
      <c r="I435">
        <v>1426044383</v>
      </c>
      <c r="J435" s="14">
        <f t="shared" si="27"/>
        <v>42074.143321759257</v>
      </c>
      <c r="K435" s="14"/>
      <c r="L435">
        <v>1423455983</v>
      </c>
      <c r="M435" s="14">
        <f t="shared" si="28"/>
        <v>42044.184988425928</v>
      </c>
      <c r="N435" s="10">
        <f t="shared" si="29"/>
        <v>2015</v>
      </c>
      <c r="O435" t="b">
        <v>0</v>
      </c>
      <c r="P435">
        <v>48</v>
      </c>
      <c r="Q435" s="10">
        <f t="shared" si="30"/>
        <v>0</v>
      </c>
      <c r="R435" t="b">
        <v>1</v>
      </c>
      <c r="S435" t="s">
        <v>8269</v>
      </c>
      <c r="T435" s="12" t="s">
        <v>8310</v>
      </c>
      <c r="U435" t="s">
        <v>8311</v>
      </c>
    </row>
    <row r="436" spans="1:21" ht="60" x14ac:dyDescent="0.25">
      <c r="A436">
        <v>3382</v>
      </c>
      <c r="B436" s="3" t="s">
        <v>3381</v>
      </c>
      <c r="C436" s="9" t="s">
        <v>7492</v>
      </c>
      <c r="D436" s="6">
        <v>3500</v>
      </c>
      <c r="E436" s="8">
        <v>3526</v>
      </c>
      <c r="F436" t="s">
        <v>8218</v>
      </c>
      <c r="G436" t="s">
        <v>8224</v>
      </c>
      <c r="H436" t="s">
        <v>8246</v>
      </c>
      <c r="I436">
        <v>1470092340</v>
      </c>
      <c r="J436" s="14">
        <f t="shared" si="27"/>
        <v>42583.957638888889</v>
      </c>
      <c r="K436" s="14"/>
      <c r="L436">
        <v>1467973256</v>
      </c>
      <c r="M436" s="14">
        <f t="shared" si="28"/>
        <v>42559.431203703702</v>
      </c>
      <c r="N436" s="10">
        <f t="shared" si="29"/>
        <v>2016</v>
      </c>
      <c r="O436" t="b">
        <v>0</v>
      </c>
      <c r="P436">
        <v>46</v>
      </c>
      <c r="Q436" s="10">
        <f t="shared" si="30"/>
        <v>0</v>
      </c>
      <c r="R436" t="b">
        <v>1</v>
      </c>
      <c r="S436" t="s">
        <v>8269</v>
      </c>
      <c r="T436" s="12" t="s">
        <v>8310</v>
      </c>
      <c r="U436" t="s">
        <v>8311</v>
      </c>
    </row>
    <row r="437" spans="1:21" ht="60" x14ac:dyDescent="0.25">
      <c r="A437">
        <v>3383</v>
      </c>
      <c r="B437" s="3" t="s">
        <v>3382</v>
      </c>
      <c r="C437" s="9" t="s">
        <v>7493</v>
      </c>
      <c r="D437" s="6">
        <v>1750</v>
      </c>
      <c r="E437" s="8">
        <v>1955</v>
      </c>
      <c r="F437" t="s">
        <v>8218</v>
      </c>
      <c r="G437" t="s">
        <v>8223</v>
      </c>
      <c r="H437" t="s">
        <v>8245</v>
      </c>
      <c r="I437">
        <v>1466707620</v>
      </c>
      <c r="J437" s="14">
        <f t="shared" si="27"/>
        <v>42544.782638888893</v>
      </c>
      <c r="K437" s="14"/>
      <c r="L437">
        <v>1464979620</v>
      </c>
      <c r="M437" s="14">
        <f t="shared" si="28"/>
        <v>42524.782638888893</v>
      </c>
      <c r="N437" s="10">
        <f t="shared" si="29"/>
        <v>2016</v>
      </c>
      <c r="O437" t="b">
        <v>0</v>
      </c>
      <c r="P437">
        <v>30</v>
      </c>
      <c r="Q437" s="10">
        <f t="shared" si="30"/>
        <v>0</v>
      </c>
      <c r="R437" t="b">
        <v>1</v>
      </c>
      <c r="S437" t="s">
        <v>8269</v>
      </c>
      <c r="T437" s="12" t="s">
        <v>8310</v>
      </c>
      <c r="U437" t="s">
        <v>8311</v>
      </c>
    </row>
    <row r="438" spans="1:21" ht="60" x14ac:dyDescent="0.25">
      <c r="A438">
        <v>3384</v>
      </c>
      <c r="B438" s="3" t="s">
        <v>3383</v>
      </c>
      <c r="C438" s="9" t="s">
        <v>7494</v>
      </c>
      <c r="D438" s="6">
        <v>6000</v>
      </c>
      <c r="E438" s="8">
        <v>6000.66</v>
      </c>
      <c r="F438" t="s">
        <v>8218</v>
      </c>
      <c r="G438" t="s">
        <v>8223</v>
      </c>
      <c r="H438" t="s">
        <v>8245</v>
      </c>
      <c r="I438">
        <v>1448074800</v>
      </c>
      <c r="J438" s="14">
        <f t="shared" si="27"/>
        <v>42329.125</v>
      </c>
      <c r="K438" s="14"/>
      <c r="L438">
        <v>1444874768</v>
      </c>
      <c r="M438" s="14">
        <f t="shared" si="28"/>
        <v>42292.087592592594</v>
      </c>
      <c r="N438" s="10">
        <f t="shared" si="29"/>
        <v>2015</v>
      </c>
      <c r="O438" t="b">
        <v>0</v>
      </c>
      <c r="P438">
        <v>64</v>
      </c>
      <c r="Q438" s="10">
        <f t="shared" si="30"/>
        <v>0</v>
      </c>
      <c r="R438" t="b">
        <v>1</v>
      </c>
      <c r="S438" t="s">
        <v>8269</v>
      </c>
      <c r="T438" s="12" t="s">
        <v>8310</v>
      </c>
      <c r="U438" t="s">
        <v>8311</v>
      </c>
    </row>
    <row r="439" spans="1:21" ht="60" x14ac:dyDescent="0.25">
      <c r="A439">
        <v>3385</v>
      </c>
      <c r="B439" s="3" t="s">
        <v>3384</v>
      </c>
      <c r="C439" s="9" t="s">
        <v>7495</v>
      </c>
      <c r="D439" s="6">
        <v>2000</v>
      </c>
      <c r="E439" s="8">
        <v>2000</v>
      </c>
      <c r="F439" t="s">
        <v>8218</v>
      </c>
      <c r="G439" t="s">
        <v>8223</v>
      </c>
      <c r="H439" t="s">
        <v>8245</v>
      </c>
      <c r="I439">
        <v>1418244552</v>
      </c>
      <c r="J439" s="14">
        <f t="shared" si="27"/>
        <v>41983.8675</v>
      </c>
      <c r="K439" s="14"/>
      <c r="L439">
        <v>1415652552</v>
      </c>
      <c r="M439" s="14">
        <f t="shared" si="28"/>
        <v>41953.8675</v>
      </c>
      <c r="N439" s="10">
        <f t="shared" si="29"/>
        <v>2014</v>
      </c>
      <c r="O439" t="b">
        <v>0</v>
      </c>
      <c r="P439">
        <v>15</v>
      </c>
      <c r="Q439" s="10">
        <f t="shared" si="30"/>
        <v>0</v>
      </c>
      <c r="R439" t="b">
        <v>1</v>
      </c>
      <c r="S439" t="s">
        <v>8269</v>
      </c>
      <c r="T439" s="12" t="s">
        <v>8310</v>
      </c>
      <c r="U439" t="s">
        <v>8311</v>
      </c>
    </row>
    <row r="440" spans="1:21" ht="60" x14ac:dyDescent="0.25">
      <c r="A440">
        <v>3386</v>
      </c>
      <c r="B440" s="3" t="s">
        <v>3385</v>
      </c>
      <c r="C440" s="9" t="s">
        <v>7496</v>
      </c>
      <c r="D440" s="6">
        <v>2000</v>
      </c>
      <c r="E440" s="8">
        <v>2100</v>
      </c>
      <c r="F440" t="s">
        <v>8218</v>
      </c>
      <c r="G440" t="s">
        <v>8223</v>
      </c>
      <c r="H440" t="s">
        <v>8245</v>
      </c>
      <c r="I440">
        <v>1417620506</v>
      </c>
      <c r="J440" s="14">
        <f t="shared" si="27"/>
        <v>41976.644745370373</v>
      </c>
      <c r="K440" s="14"/>
      <c r="L440">
        <v>1415028506</v>
      </c>
      <c r="M440" s="14">
        <f t="shared" si="28"/>
        <v>41946.644745370373</v>
      </c>
      <c r="N440" s="10">
        <f t="shared" si="29"/>
        <v>2014</v>
      </c>
      <c r="O440" t="b">
        <v>0</v>
      </c>
      <c r="P440">
        <v>41</v>
      </c>
      <c r="Q440" s="10">
        <f t="shared" si="30"/>
        <v>0</v>
      </c>
      <c r="R440" t="b">
        <v>1</v>
      </c>
      <c r="S440" t="s">
        <v>8269</v>
      </c>
      <c r="T440" s="12" t="s">
        <v>8310</v>
      </c>
      <c r="U440" t="s">
        <v>8311</v>
      </c>
    </row>
    <row r="441" spans="1:21" ht="60" x14ac:dyDescent="0.25">
      <c r="A441">
        <v>3387</v>
      </c>
      <c r="B441" s="3" t="s">
        <v>3386</v>
      </c>
      <c r="C441" s="9" t="s">
        <v>7497</v>
      </c>
      <c r="D441" s="6">
        <v>3000</v>
      </c>
      <c r="E441" s="8">
        <v>3506</v>
      </c>
      <c r="F441" t="s">
        <v>8218</v>
      </c>
      <c r="G441" t="s">
        <v>8223</v>
      </c>
      <c r="H441" t="s">
        <v>8245</v>
      </c>
      <c r="I441">
        <v>1418581088</v>
      </c>
      <c r="J441" s="14">
        <f t="shared" si="27"/>
        <v>41987.762592592597</v>
      </c>
      <c r="K441" s="14"/>
      <c r="L441">
        <v>1415125088</v>
      </c>
      <c r="M441" s="14">
        <f t="shared" si="28"/>
        <v>41947.762592592589</v>
      </c>
      <c r="N441" s="10">
        <f t="shared" si="29"/>
        <v>2014</v>
      </c>
      <c r="O441" t="b">
        <v>0</v>
      </c>
      <c r="P441">
        <v>35</v>
      </c>
      <c r="Q441" s="10">
        <f t="shared" si="30"/>
        <v>0</v>
      </c>
      <c r="R441" t="b">
        <v>1</v>
      </c>
      <c r="S441" t="s">
        <v>8269</v>
      </c>
      <c r="T441" s="12" t="s">
        <v>8310</v>
      </c>
      <c r="U441" t="s">
        <v>8311</v>
      </c>
    </row>
    <row r="442" spans="1:21" ht="60" x14ac:dyDescent="0.25">
      <c r="A442">
        <v>3388</v>
      </c>
      <c r="B442" s="3" t="s">
        <v>3387</v>
      </c>
      <c r="C442" s="9" t="s">
        <v>7498</v>
      </c>
      <c r="D442" s="6">
        <v>1500</v>
      </c>
      <c r="E442" s="8">
        <v>1557</v>
      </c>
      <c r="F442" t="s">
        <v>8218</v>
      </c>
      <c r="G442" t="s">
        <v>8224</v>
      </c>
      <c r="H442" t="s">
        <v>8246</v>
      </c>
      <c r="I442">
        <v>1434625441</v>
      </c>
      <c r="J442" s="14">
        <f t="shared" si="27"/>
        <v>42173.461122685185</v>
      </c>
      <c r="K442" s="14"/>
      <c r="L442">
        <v>1432033441</v>
      </c>
      <c r="M442" s="14">
        <f t="shared" si="28"/>
        <v>42143.461122685185</v>
      </c>
      <c r="N442" s="10">
        <f t="shared" si="29"/>
        <v>2015</v>
      </c>
      <c r="O442" t="b">
        <v>0</v>
      </c>
      <c r="P442">
        <v>45</v>
      </c>
      <c r="Q442" s="10">
        <f t="shared" si="30"/>
        <v>0</v>
      </c>
      <c r="R442" t="b">
        <v>1</v>
      </c>
      <c r="S442" t="s">
        <v>8269</v>
      </c>
      <c r="T442" s="12" t="s">
        <v>8310</v>
      </c>
      <c r="U442" t="s">
        <v>8311</v>
      </c>
    </row>
    <row r="443" spans="1:21" ht="45" x14ac:dyDescent="0.25">
      <c r="A443">
        <v>3389</v>
      </c>
      <c r="B443" s="3" t="s">
        <v>3388</v>
      </c>
      <c r="C443" s="9" t="s">
        <v>7499</v>
      </c>
      <c r="D443" s="6">
        <v>10000</v>
      </c>
      <c r="E443" s="8">
        <v>11450</v>
      </c>
      <c r="F443" t="s">
        <v>8218</v>
      </c>
      <c r="G443" t="s">
        <v>8223</v>
      </c>
      <c r="H443" t="s">
        <v>8245</v>
      </c>
      <c r="I443">
        <v>1464960682</v>
      </c>
      <c r="J443" s="14">
        <f t="shared" si="27"/>
        <v>42524.563449074078</v>
      </c>
      <c r="K443" s="14"/>
      <c r="L443">
        <v>1462368682</v>
      </c>
      <c r="M443" s="14">
        <f t="shared" si="28"/>
        <v>42494.563449074078</v>
      </c>
      <c r="N443" s="10">
        <f t="shared" si="29"/>
        <v>2016</v>
      </c>
      <c r="O443" t="b">
        <v>0</v>
      </c>
      <c r="P443">
        <v>62</v>
      </c>
      <c r="Q443" s="10">
        <f t="shared" si="30"/>
        <v>0</v>
      </c>
      <c r="R443" t="b">
        <v>1</v>
      </c>
      <c r="S443" t="s">
        <v>8269</v>
      </c>
      <c r="T443" s="12" t="s">
        <v>8310</v>
      </c>
      <c r="U443" t="s">
        <v>8311</v>
      </c>
    </row>
    <row r="444" spans="1:21" ht="60" x14ac:dyDescent="0.25">
      <c r="A444">
        <v>3390</v>
      </c>
      <c r="B444" s="3" t="s">
        <v>3389</v>
      </c>
      <c r="C444" s="9" t="s">
        <v>7500</v>
      </c>
      <c r="D444" s="6">
        <v>1500</v>
      </c>
      <c r="E444" s="8">
        <v>1536</v>
      </c>
      <c r="F444" t="s">
        <v>8218</v>
      </c>
      <c r="G444" t="s">
        <v>8223</v>
      </c>
      <c r="H444" t="s">
        <v>8245</v>
      </c>
      <c r="I444">
        <v>1405017345</v>
      </c>
      <c r="J444" s="14">
        <f t="shared" si="27"/>
        <v>41830.774826388886</v>
      </c>
      <c r="K444" s="14"/>
      <c r="L444">
        <v>1403721345</v>
      </c>
      <c r="M444" s="14">
        <f t="shared" si="28"/>
        <v>41815.774826388886</v>
      </c>
      <c r="N444" s="10">
        <f t="shared" si="29"/>
        <v>2014</v>
      </c>
      <c r="O444" t="b">
        <v>0</v>
      </c>
      <c r="P444">
        <v>22</v>
      </c>
      <c r="Q444" s="10">
        <f t="shared" si="30"/>
        <v>0</v>
      </c>
      <c r="R444" t="b">
        <v>1</v>
      </c>
      <c r="S444" t="s">
        <v>8269</v>
      </c>
      <c r="T444" s="12" t="s">
        <v>8310</v>
      </c>
      <c r="U444" t="s">
        <v>8311</v>
      </c>
    </row>
    <row r="445" spans="1:21" ht="60" x14ac:dyDescent="0.25">
      <c r="A445">
        <v>3391</v>
      </c>
      <c r="B445" s="3" t="s">
        <v>3390</v>
      </c>
      <c r="C445" s="9" t="s">
        <v>7501</v>
      </c>
      <c r="D445" s="6">
        <v>500</v>
      </c>
      <c r="E445" s="8">
        <v>1115</v>
      </c>
      <c r="F445" t="s">
        <v>8218</v>
      </c>
      <c r="G445" t="s">
        <v>8223</v>
      </c>
      <c r="H445" t="s">
        <v>8245</v>
      </c>
      <c r="I445">
        <v>1407536880</v>
      </c>
      <c r="J445" s="14">
        <f t="shared" si="27"/>
        <v>41859.936111111114</v>
      </c>
      <c r="K445" s="14"/>
      <c r="L445">
        <v>1404997548</v>
      </c>
      <c r="M445" s="14">
        <f t="shared" si="28"/>
        <v>41830.545694444445</v>
      </c>
      <c r="N445" s="10">
        <f t="shared" si="29"/>
        <v>2014</v>
      </c>
      <c r="O445" t="b">
        <v>0</v>
      </c>
      <c r="P445">
        <v>18</v>
      </c>
      <c r="Q445" s="10">
        <f t="shared" si="30"/>
        <v>0</v>
      </c>
      <c r="R445" t="b">
        <v>1</v>
      </c>
      <c r="S445" t="s">
        <v>8269</v>
      </c>
      <c r="T445" s="12" t="s">
        <v>8310</v>
      </c>
      <c r="U445" t="s">
        <v>8311</v>
      </c>
    </row>
    <row r="446" spans="1:21" ht="60" x14ac:dyDescent="0.25">
      <c r="A446">
        <v>3392</v>
      </c>
      <c r="B446" s="3" t="s">
        <v>3391</v>
      </c>
      <c r="C446" s="9" t="s">
        <v>7502</v>
      </c>
      <c r="D446" s="6">
        <v>500</v>
      </c>
      <c r="E446" s="8">
        <v>500</v>
      </c>
      <c r="F446" t="s">
        <v>8218</v>
      </c>
      <c r="G446" t="s">
        <v>8224</v>
      </c>
      <c r="H446" t="s">
        <v>8246</v>
      </c>
      <c r="I446">
        <v>1462565855</v>
      </c>
      <c r="J446" s="14">
        <f t="shared" si="27"/>
        <v>42496.845543981486</v>
      </c>
      <c r="K446" s="14"/>
      <c r="L446">
        <v>1458245855</v>
      </c>
      <c r="M446" s="14">
        <f t="shared" si="28"/>
        <v>42446.845543981486</v>
      </c>
      <c r="N446" s="10">
        <f t="shared" si="29"/>
        <v>2016</v>
      </c>
      <c r="O446" t="b">
        <v>0</v>
      </c>
      <c r="P446">
        <v>12</v>
      </c>
      <c r="Q446" s="10">
        <f t="shared" si="30"/>
        <v>0</v>
      </c>
      <c r="R446" t="b">
        <v>1</v>
      </c>
      <c r="S446" t="s">
        <v>8269</v>
      </c>
      <c r="T446" s="12" t="s">
        <v>8310</v>
      </c>
      <c r="U446" t="s">
        <v>8311</v>
      </c>
    </row>
    <row r="447" spans="1:21" ht="45" x14ac:dyDescent="0.25">
      <c r="A447">
        <v>3393</v>
      </c>
      <c r="B447" s="3" t="s">
        <v>3392</v>
      </c>
      <c r="C447" s="9" t="s">
        <v>7503</v>
      </c>
      <c r="D447" s="6">
        <v>1500</v>
      </c>
      <c r="E447" s="8">
        <v>1587</v>
      </c>
      <c r="F447" t="s">
        <v>8218</v>
      </c>
      <c r="G447" t="s">
        <v>8223</v>
      </c>
      <c r="H447" t="s">
        <v>8245</v>
      </c>
      <c r="I447">
        <v>1415234760</v>
      </c>
      <c r="J447" s="14">
        <f t="shared" si="27"/>
        <v>41949.031944444447</v>
      </c>
      <c r="K447" s="14"/>
      <c r="L447">
        <v>1413065230</v>
      </c>
      <c r="M447" s="14">
        <f t="shared" si="28"/>
        <v>41923.921643518523</v>
      </c>
      <c r="N447" s="10">
        <f t="shared" si="29"/>
        <v>2014</v>
      </c>
      <c r="O447" t="b">
        <v>0</v>
      </c>
      <c r="P447">
        <v>44</v>
      </c>
      <c r="Q447" s="10">
        <f t="shared" si="30"/>
        <v>0</v>
      </c>
      <c r="R447" t="b">
        <v>1</v>
      </c>
      <c r="S447" t="s">
        <v>8269</v>
      </c>
      <c r="T447" s="12" t="s">
        <v>8310</v>
      </c>
      <c r="U447" t="s">
        <v>8311</v>
      </c>
    </row>
    <row r="448" spans="1:21" ht="60" x14ac:dyDescent="0.25">
      <c r="A448">
        <v>3394</v>
      </c>
      <c r="B448" s="3" t="s">
        <v>3393</v>
      </c>
      <c r="C448" s="9" t="s">
        <v>7504</v>
      </c>
      <c r="D448" s="6">
        <v>550</v>
      </c>
      <c r="E448" s="8">
        <v>783</v>
      </c>
      <c r="F448" t="s">
        <v>8218</v>
      </c>
      <c r="G448" t="s">
        <v>8224</v>
      </c>
      <c r="H448" t="s">
        <v>8246</v>
      </c>
      <c r="I448">
        <v>1406470645</v>
      </c>
      <c r="J448" s="14">
        <f t="shared" si="27"/>
        <v>41847.59542824074</v>
      </c>
      <c r="K448" s="14"/>
      <c r="L448">
        <v>1403878645</v>
      </c>
      <c r="M448" s="14">
        <f t="shared" si="28"/>
        <v>41817.59542824074</v>
      </c>
      <c r="N448" s="10">
        <f t="shared" si="29"/>
        <v>2014</v>
      </c>
      <c r="O448" t="b">
        <v>0</v>
      </c>
      <c r="P448">
        <v>27</v>
      </c>
      <c r="Q448" s="10">
        <f t="shared" si="30"/>
        <v>0</v>
      </c>
      <c r="R448" t="b">
        <v>1</v>
      </c>
      <c r="S448" t="s">
        <v>8269</v>
      </c>
      <c r="T448" s="12" t="s">
        <v>8310</v>
      </c>
      <c r="U448" t="s">
        <v>8311</v>
      </c>
    </row>
    <row r="449" spans="1:21" ht="30" x14ac:dyDescent="0.25">
      <c r="A449">
        <v>3395</v>
      </c>
      <c r="B449" s="3" t="s">
        <v>3394</v>
      </c>
      <c r="C449" s="9" t="s">
        <v>7505</v>
      </c>
      <c r="D449" s="6">
        <v>500</v>
      </c>
      <c r="E449" s="8">
        <v>920</v>
      </c>
      <c r="F449" t="s">
        <v>8218</v>
      </c>
      <c r="G449" t="s">
        <v>8224</v>
      </c>
      <c r="H449" t="s">
        <v>8246</v>
      </c>
      <c r="I449">
        <v>1433009400</v>
      </c>
      <c r="J449" s="14">
        <f t="shared" si="27"/>
        <v>42154.756944444445</v>
      </c>
      <c r="K449" s="14"/>
      <c r="L449">
        <v>1431795944</v>
      </c>
      <c r="M449" s="14">
        <f t="shared" si="28"/>
        <v>42140.712314814817</v>
      </c>
      <c r="N449" s="10">
        <f t="shared" si="29"/>
        <v>2015</v>
      </c>
      <c r="O449" t="b">
        <v>0</v>
      </c>
      <c r="P449">
        <v>38</v>
      </c>
      <c r="Q449" s="10">
        <f t="shared" si="30"/>
        <v>0</v>
      </c>
      <c r="R449" t="b">
        <v>1</v>
      </c>
      <c r="S449" t="s">
        <v>8269</v>
      </c>
      <c r="T449" s="12" t="s">
        <v>8310</v>
      </c>
      <c r="U449" t="s">
        <v>8311</v>
      </c>
    </row>
    <row r="450" spans="1:21" ht="45" x14ac:dyDescent="0.25">
      <c r="A450">
        <v>3396</v>
      </c>
      <c r="B450" s="3" t="s">
        <v>3395</v>
      </c>
      <c r="C450" s="9" t="s">
        <v>7506</v>
      </c>
      <c r="D450" s="6">
        <v>1500</v>
      </c>
      <c r="E450" s="8">
        <v>1565</v>
      </c>
      <c r="F450" t="s">
        <v>8218</v>
      </c>
      <c r="G450" t="s">
        <v>8223</v>
      </c>
      <c r="H450" t="s">
        <v>8245</v>
      </c>
      <c r="I450">
        <v>1401595140</v>
      </c>
      <c r="J450" s="14">
        <f t="shared" ref="J450:J513" si="31">(((I450/60)/60/24)+DATE(1970,1,1))</f>
        <v>41791.165972222225</v>
      </c>
      <c r="K450" s="14"/>
      <c r="L450">
        <v>1399286589</v>
      </c>
      <c r="M450" s="14">
        <f t="shared" ref="M450:M513" si="32">(((L450/60)/60/24)+DATE(1970,1,1))</f>
        <v>41764.44663194444</v>
      </c>
      <c r="N450" s="10">
        <f t="shared" ref="N450:N513" si="33">YEAR(M450)</f>
        <v>2014</v>
      </c>
      <c r="O450" t="b">
        <v>0</v>
      </c>
      <c r="P450">
        <v>28</v>
      </c>
      <c r="Q450" s="10">
        <f t="shared" ref="Q450:Q513" si="34">IFERROR(ROUND(D450/O450,2),0)</f>
        <v>0</v>
      </c>
      <c r="R450" t="b">
        <v>1</v>
      </c>
      <c r="S450" t="s">
        <v>8269</v>
      </c>
      <c r="T450" s="12" t="s">
        <v>8310</v>
      </c>
      <c r="U450" t="s">
        <v>8311</v>
      </c>
    </row>
    <row r="451" spans="1:21" ht="30" x14ac:dyDescent="0.25">
      <c r="A451">
        <v>3397</v>
      </c>
      <c r="B451" s="3" t="s">
        <v>3396</v>
      </c>
      <c r="C451" s="9" t="s">
        <v>7507</v>
      </c>
      <c r="D451" s="6">
        <v>250</v>
      </c>
      <c r="E451" s="8">
        <v>280</v>
      </c>
      <c r="F451" t="s">
        <v>8218</v>
      </c>
      <c r="G451" t="s">
        <v>8224</v>
      </c>
      <c r="H451" t="s">
        <v>8246</v>
      </c>
      <c r="I451">
        <v>1455832800</v>
      </c>
      <c r="J451" s="14">
        <f t="shared" si="31"/>
        <v>42418.916666666672</v>
      </c>
      <c r="K451" s="14"/>
      <c r="L451">
        <v>1452338929</v>
      </c>
      <c r="M451" s="14">
        <f t="shared" si="32"/>
        <v>42378.478344907402</v>
      </c>
      <c r="N451" s="10">
        <f t="shared" si="33"/>
        <v>2016</v>
      </c>
      <c r="O451" t="b">
        <v>0</v>
      </c>
      <c r="P451">
        <v>24</v>
      </c>
      <c r="Q451" s="10">
        <f t="shared" si="34"/>
        <v>0</v>
      </c>
      <c r="R451" t="b">
        <v>1</v>
      </c>
      <c r="S451" t="s">
        <v>8269</v>
      </c>
      <c r="T451" s="12" t="s">
        <v>8310</v>
      </c>
      <c r="U451" t="s">
        <v>8311</v>
      </c>
    </row>
    <row r="452" spans="1:21" ht="60" x14ac:dyDescent="0.25">
      <c r="A452">
        <v>3398</v>
      </c>
      <c r="B452" s="3" t="s">
        <v>3397</v>
      </c>
      <c r="C452" s="9" t="s">
        <v>7508</v>
      </c>
      <c r="D452" s="6">
        <v>4000</v>
      </c>
      <c r="E452" s="8">
        <v>4443</v>
      </c>
      <c r="F452" t="s">
        <v>8218</v>
      </c>
      <c r="G452" t="s">
        <v>8223</v>
      </c>
      <c r="H452" t="s">
        <v>8245</v>
      </c>
      <c r="I452">
        <v>1416589200</v>
      </c>
      <c r="J452" s="14">
        <f t="shared" si="31"/>
        <v>41964.708333333328</v>
      </c>
      <c r="K452" s="14"/>
      <c r="L452">
        <v>1414605776</v>
      </c>
      <c r="M452" s="14">
        <f t="shared" si="32"/>
        <v>41941.75203703704</v>
      </c>
      <c r="N452" s="10">
        <f t="shared" si="33"/>
        <v>2014</v>
      </c>
      <c r="O452" t="b">
        <v>0</v>
      </c>
      <c r="P452">
        <v>65</v>
      </c>
      <c r="Q452" s="10">
        <f t="shared" si="34"/>
        <v>0</v>
      </c>
      <c r="R452" t="b">
        <v>1</v>
      </c>
      <c r="S452" t="s">
        <v>8269</v>
      </c>
      <c r="T452" s="12" t="s">
        <v>8310</v>
      </c>
      <c r="U452" t="s">
        <v>8311</v>
      </c>
    </row>
    <row r="453" spans="1:21" ht="45" x14ac:dyDescent="0.25">
      <c r="A453">
        <v>3399</v>
      </c>
      <c r="B453" s="3" t="s">
        <v>3398</v>
      </c>
      <c r="C453" s="9" t="s">
        <v>7509</v>
      </c>
      <c r="D453" s="6">
        <v>1200</v>
      </c>
      <c r="E453" s="8">
        <v>1245</v>
      </c>
      <c r="F453" t="s">
        <v>8218</v>
      </c>
      <c r="G453" t="s">
        <v>8224</v>
      </c>
      <c r="H453" t="s">
        <v>8246</v>
      </c>
      <c r="I453">
        <v>1424556325</v>
      </c>
      <c r="J453" s="14">
        <f t="shared" si="31"/>
        <v>42056.920428240745</v>
      </c>
      <c r="K453" s="14"/>
      <c r="L453">
        <v>1421964325</v>
      </c>
      <c r="M453" s="14">
        <f t="shared" si="32"/>
        <v>42026.920428240745</v>
      </c>
      <c r="N453" s="10">
        <f t="shared" si="33"/>
        <v>2015</v>
      </c>
      <c r="O453" t="b">
        <v>0</v>
      </c>
      <c r="P453">
        <v>46</v>
      </c>
      <c r="Q453" s="10">
        <f t="shared" si="34"/>
        <v>0</v>
      </c>
      <c r="R453" t="b">
        <v>1</v>
      </c>
      <c r="S453" t="s">
        <v>8269</v>
      </c>
      <c r="T453" s="12" t="s">
        <v>8310</v>
      </c>
      <c r="U453" t="s">
        <v>8311</v>
      </c>
    </row>
    <row r="454" spans="1:21" ht="60" x14ac:dyDescent="0.25">
      <c r="A454">
        <v>3400</v>
      </c>
      <c r="B454" s="3" t="s">
        <v>3399</v>
      </c>
      <c r="C454" s="9" t="s">
        <v>7510</v>
      </c>
      <c r="D454" s="6">
        <v>10000</v>
      </c>
      <c r="E454" s="8">
        <v>10041</v>
      </c>
      <c r="F454" t="s">
        <v>8218</v>
      </c>
      <c r="G454" t="s">
        <v>8223</v>
      </c>
      <c r="H454" t="s">
        <v>8245</v>
      </c>
      <c r="I454">
        <v>1409266414</v>
      </c>
      <c r="J454" s="14">
        <f t="shared" si="31"/>
        <v>41879.953865740739</v>
      </c>
      <c r="K454" s="14"/>
      <c r="L454">
        <v>1405378414</v>
      </c>
      <c r="M454" s="14">
        <f t="shared" si="32"/>
        <v>41834.953865740739</v>
      </c>
      <c r="N454" s="10">
        <f t="shared" si="33"/>
        <v>2014</v>
      </c>
      <c r="O454" t="b">
        <v>0</v>
      </c>
      <c r="P454">
        <v>85</v>
      </c>
      <c r="Q454" s="10">
        <f t="shared" si="34"/>
        <v>0</v>
      </c>
      <c r="R454" t="b">
        <v>1</v>
      </c>
      <c r="S454" t="s">
        <v>8269</v>
      </c>
      <c r="T454" s="12" t="s">
        <v>8310</v>
      </c>
      <c r="U454" t="s">
        <v>8311</v>
      </c>
    </row>
    <row r="455" spans="1:21" ht="60" x14ac:dyDescent="0.25">
      <c r="A455">
        <v>3401</v>
      </c>
      <c r="B455" s="3" t="s">
        <v>3400</v>
      </c>
      <c r="C455" s="9" t="s">
        <v>7511</v>
      </c>
      <c r="D455" s="6">
        <v>2900</v>
      </c>
      <c r="E455" s="8">
        <v>2954</v>
      </c>
      <c r="F455" t="s">
        <v>8218</v>
      </c>
      <c r="G455" t="s">
        <v>8224</v>
      </c>
      <c r="H455" t="s">
        <v>8246</v>
      </c>
      <c r="I455">
        <v>1438968146</v>
      </c>
      <c r="J455" s="14">
        <f t="shared" si="31"/>
        <v>42223.723912037036</v>
      </c>
      <c r="K455" s="14"/>
      <c r="L455">
        <v>1436376146</v>
      </c>
      <c r="M455" s="14">
        <f t="shared" si="32"/>
        <v>42193.723912037036</v>
      </c>
      <c r="N455" s="10">
        <f t="shared" si="33"/>
        <v>2015</v>
      </c>
      <c r="O455" t="b">
        <v>0</v>
      </c>
      <c r="P455">
        <v>66</v>
      </c>
      <c r="Q455" s="10">
        <f t="shared" si="34"/>
        <v>0</v>
      </c>
      <c r="R455" t="b">
        <v>1</v>
      </c>
      <c r="S455" t="s">
        <v>8269</v>
      </c>
      <c r="T455" s="12" t="s">
        <v>8310</v>
      </c>
      <c r="U455" t="s">
        <v>8311</v>
      </c>
    </row>
    <row r="456" spans="1:21" ht="45" x14ac:dyDescent="0.25">
      <c r="A456">
        <v>3402</v>
      </c>
      <c r="B456" s="3" t="s">
        <v>3401</v>
      </c>
      <c r="C456" s="9" t="s">
        <v>7512</v>
      </c>
      <c r="D456" s="6">
        <v>15000</v>
      </c>
      <c r="E456" s="8">
        <v>16465</v>
      </c>
      <c r="F456" t="s">
        <v>8218</v>
      </c>
      <c r="G456" t="s">
        <v>8223</v>
      </c>
      <c r="H456" t="s">
        <v>8245</v>
      </c>
      <c r="I456">
        <v>1447295460</v>
      </c>
      <c r="J456" s="14">
        <f t="shared" si="31"/>
        <v>42320.104861111111</v>
      </c>
      <c r="K456" s="14"/>
      <c r="L456">
        <v>1444747843</v>
      </c>
      <c r="M456" s="14">
        <f t="shared" si="32"/>
        <v>42290.61855324074</v>
      </c>
      <c r="N456" s="10">
        <f t="shared" si="33"/>
        <v>2015</v>
      </c>
      <c r="O456" t="b">
        <v>0</v>
      </c>
      <c r="P456">
        <v>165</v>
      </c>
      <c r="Q456" s="10">
        <f t="shared" si="34"/>
        <v>0</v>
      </c>
      <c r="R456" t="b">
        <v>1</v>
      </c>
      <c r="S456" t="s">
        <v>8269</v>
      </c>
      <c r="T456" s="12" t="s">
        <v>8310</v>
      </c>
      <c r="U456" t="s">
        <v>8311</v>
      </c>
    </row>
    <row r="457" spans="1:21" ht="45" x14ac:dyDescent="0.25">
      <c r="A457">
        <v>3403</v>
      </c>
      <c r="B457" s="3" t="s">
        <v>3402</v>
      </c>
      <c r="C457" s="9" t="s">
        <v>7513</v>
      </c>
      <c r="D457" s="6">
        <v>2000</v>
      </c>
      <c r="E457" s="8">
        <v>2000</v>
      </c>
      <c r="F457" t="s">
        <v>8218</v>
      </c>
      <c r="G457" t="s">
        <v>8224</v>
      </c>
      <c r="H457" t="s">
        <v>8246</v>
      </c>
      <c r="I457">
        <v>1435230324</v>
      </c>
      <c r="J457" s="14">
        <f t="shared" si="31"/>
        <v>42180.462083333332</v>
      </c>
      <c r="K457" s="14"/>
      <c r="L457">
        <v>1432638324</v>
      </c>
      <c r="M457" s="14">
        <f t="shared" si="32"/>
        <v>42150.462083333332</v>
      </c>
      <c r="N457" s="10">
        <f t="shared" si="33"/>
        <v>2015</v>
      </c>
      <c r="O457" t="b">
        <v>0</v>
      </c>
      <c r="P457">
        <v>17</v>
      </c>
      <c r="Q457" s="10">
        <f t="shared" si="34"/>
        <v>0</v>
      </c>
      <c r="R457" t="b">
        <v>1</v>
      </c>
      <c r="S457" t="s">
        <v>8269</v>
      </c>
      <c r="T457" s="12" t="s">
        <v>8310</v>
      </c>
      <c r="U457" t="s">
        <v>8311</v>
      </c>
    </row>
    <row r="458" spans="1:21" ht="60" x14ac:dyDescent="0.25">
      <c r="A458">
        <v>3404</v>
      </c>
      <c r="B458" s="3" t="s">
        <v>3403</v>
      </c>
      <c r="C458" s="9" t="s">
        <v>7514</v>
      </c>
      <c r="D458" s="6">
        <v>500</v>
      </c>
      <c r="E458" s="8">
        <v>610</v>
      </c>
      <c r="F458" t="s">
        <v>8218</v>
      </c>
      <c r="G458" t="s">
        <v>8223</v>
      </c>
      <c r="H458" t="s">
        <v>8245</v>
      </c>
      <c r="I458">
        <v>1434542702</v>
      </c>
      <c r="J458" s="14">
        <f t="shared" si="31"/>
        <v>42172.503495370373</v>
      </c>
      <c r="K458" s="14"/>
      <c r="L458">
        <v>1432814702</v>
      </c>
      <c r="M458" s="14">
        <f t="shared" si="32"/>
        <v>42152.503495370373</v>
      </c>
      <c r="N458" s="10">
        <f t="shared" si="33"/>
        <v>2015</v>
      </c>
      <c r="O458" t="b">
        <v>0</v>
      </c>
      <c r="P458">
        <v>3</v>
      </c>
      <c r="Q458" s="10">
        <f t="shared" si="34"/>
        <v>0</v>
      </c>
      <c r="R458" t="b">
        <v>1</v>
      </c>
      <c r="S458" t="s">
        <v>8269</v>
      </c>
      <c r="T458" s="12" t="s">
        <v>8310</v>
      </c>
      <c r="U458" t="s">
        <v>8311</v>
      </c>
    </row>
    <row r="459" spans="1:21" ht="45" x14ac:dyDescent="0.25">
      <c r="A459">
        <v>3405</v>
      </c>
      <c r="B459" s="3" t="s">
        <v>3404</v>
      </c>
      <c r="C459" s="9" t="s">
        <v>7515</v>
      </c>
      <c r="D459" s="6">
        <v>350</v>
      </c>
      <c r="E459" s="8">
        <v>481.5</v>
      </c>
      <c r="F459" t="s">
        <v>8218</v>
      </c>
      <c r="G459" t="s">
        <v>8224</v>
      </c>
      <c r="H459" t="s">
        <v>8246</v>
      </c>
      <c r="I459">
        <v>1456876740</v>
      </c>
      <c r="J459" s="14">
        <f t="shared" si="31"/>
        <v>42430.999305555553</v>
      </c>
      <c r="K459" s="14"/>
      <c r="L459">
        <v>1455063886</v>
      </c>
      <c r="M459" s="14">
        <f t="shared" si="32"/>
        <v>42410.017199074078</v>
      </c>
      <c r="N459" s="10">
        <f t="shared" si="33"/>
        <v>2016</v>
      </c>
      <c r="O459" t="b">
        <v>0</v>
      </c>
      <c r="P459">
        <v>17</v>
      </c>
      <c r="Q459" s="10">
        <f t="shared" si="34"/>
        <v>0</v>
      </c>
      <c r="R459" t="b">
        <v>1</v>
      </c>
      <c r="S459" t="s">
        <v>8269</v>
      </c>
      <c r="T459" s="12" t="s">
        <v>8310</v>
      </c>
      <c r="U459" t="s">
        <v>8311</v>
      </c>
    </row>
    <row r="460" spans="1:21" ht="45" x14ac:dyDescent="0.25">
      <c r="A460">
        <v>3406</v>
      </c>
      <c r="B460" s="3" t="s">
        <v>3405</v>
      </c>
      <c r="C460" s="9" t="s">
        <v>7516</v>
      </c>
      <c r="D460" s="6">
        <v>10000</v>
      </c>
      <c r="E460" s="8">
        <v>10031</v>
      </c>
      <c r="F460" t="s">
        <v>8218</v>
      </c>
      <c r="G460" t="s">
        <v>8223</v>
      </c>
      <c r="H460" t="s">
        <v>8245</v>
      </c>
      <c r="I460">
        <v>1405511376</v>
      </c>
      <c r="J460" s="14">
        <f t="shared" si="31"/>
        <v>41836.492777777778</v>
      </c>
      <c r="K460" s="14"/>
      <c r="L460">
        <v>1401623376</v>
      </c>
      <c r="M460" s="14">
        <f t="shared" si="32"/>
        <v>41791.492777777778</v>
      </c>
      <c r="N460" s="10">
        <f t="shared" si="33"/>
        <v>2014</v>
      </c>
      <c r="O460" t="b">
        <v>0</v>
      </c>
      <c r="P460">
        <v>91</v>
      </c>
      <c r="Q460" s="10">
        <f t="shared" si="34"/>
        <v>0</v>
      </c>
      <c r="R460" t="b">
        <v>1</v>
      </c>
      <c r="S460" t="s">
        <v>8269</v>
      </c>
      <c r="T460" s="12" t="s">
        <v>8310</v>
      </c>
      <c r="U460" t="s">
        <v>8311</v>
      </c>
    </row>
    <row r="461" spans="1:21" ht="60" x14ac:dyDescent="0.25">
      <c r="A461">
        <v>3407</v>
      </c>
      <c r="B461" s="3" t="s">
        <v>3406</v>
      </c>
      <c r="C461" s="9" t="s">
        <v>7517</v>
      </c>
      <c r="D461" s="6">
        <v>2000</v>
      </c>
      <c r="E461" s="8">
        <v>2142</v>
      </c>
      <c r="F461" t="s">
        <v>8218</v>
      </c>
      <c r="G461" t="s">
        <v>8224</v>
      </c>
      <c r="H461" t="s">
        <v>8246</v>
      </c>
      <c r="I461">
        <v>1404641289</v>
      </c>
      <c r="J461" s="14">
        <f t="shared" si="31"/>
        <v>41826.422326388885</v>
      </c>
      <c r="K461" s="14"/>
      <c r="L461">
        <v>1402049289</v>
      </c>
      <c r="M461" s="14">
        <f t="shared" si="32"/>
        <v>41796.422326388885</v>
      </c>
      <c r="N461" s="10">
        <f t="shared" si="33"/>
        <v>2014</v>
      </c>
      <c r="O461" t="b">
        <v>0</v>
      </c>
      <c r="P461">
        <v>67</v>
      </c>
      <c r="Q461" s="10">
        <f t="shared" si="34"/>
        <v>0</v>
      </c>
      <c r="R461" t="b">
        <v>1</v>
      </c>
      <c r="S461" t="s">
        <v>8269</v>
      </c>
      <c r="T461" s="12" t="s">
        <v>8310</v>
      </c>
      <c r="U461" t="s">
        <v>8311</v>
      </c>
    </row>
    <row r="462" spans="1:21" ht="45" x14ac:dyDescent="0.25">
      <c r="A462">
        <v>3408</v>
      </c>
      <c r="B462" s="3" t="s">
        <v>3407</v>
      </c>
      <c r="C462" s="9" t="s">
        <v>7518</v>
      </c>
      <c r="D462" s="6">
        <v>500</v>
      </c>
      <c r="E462" s="8">
        <v>1055</v>
      </c>
      <c r="F462" t="s">
        <v>8218</v>
      </c>
      <c r="G462" t="s">
        <v>8223</v>
      </c>
      <c r="H462" t="s">
        <v>8245</v>
      </c>
      <c r="I462">
        <v>1405727304</v>
      </c>
      <c r="J462" s="14">
        <f t="shared" si="31"/>
        <v>41838.991944444446</v>
      </c>
      <c r="K462" s="14"/>
      <c r="L462">
        <v>1403135304</v>
      </c>
      <c r="M462" s="14">
        <f t="shared" si="32"/>
        <v>41808.991944444446</v>
      </c>
      <c r="N462" s="10">
        <f t="shared" si="33"/>
        <v>2014</v>
      </c>
      <c r="O462" t="b">
        <v>0</v>
      </c>
      <c r="P462">
        <v>18</v>
      </c>
      <c r="Q462" s="10">
        <f t="shared" si="34"/>
        <v>0</v>
      </c>
      <c r="R462" t="b">
        <v>1</v>
      </c>
      <c r="S462" t="s">
        <v>8269</v>
      </c>
      <c r="T462" s="12" t="s">
        <v>8310</v>
      </c>
      <c r="U462" t="s">
        <v>8311</v>
      </c>
    </row>
    <row r="463" spans="1:21" ht="45" x14ac:dyDescent="0.25">
      <c r="A463">
        <v>3409</v>
      </c>
      <c r="B463" s="3" t="s">
        <v>3408</v>
      </c>
      <c r="C463" s="9" t="s">
        <v>7519</v>
      </c>
      <c r="D463" s="6">
        <v>500</v>
      </c>
      <c r="E463" s="8">
        <v>618</v>
      </c>
      <c r="F463" t="s">
        <v>8218</v>
      </c>
      <c r="G463" t="s">
        <v>8224</v>
      </c>
      <c r="H463" t="s">
        <v>8246</v>
      </c>
      <c r="I463">
        <v>1469998680</v>
      </c>
      <c r="J463" s="14">
        <f t="shared" si="31"/>
        <v>42582.873611111107</v>
      </c>
      <c r="K463" s="14"/>
      <c r="L463">
        <v>1466710358</v>
      </c>
      <c r="M463" s="14">
        <f t="shared" si="32"/>
        <v>42544.814328703709</v>
      </c>
      <c r="N463" s="10">
        <f t="shared" si="33"/>
        <v>2016</v>
      </c>
      <c r="O463" t="b">
        <v>0</v>
      </c>
      <c r="P463">
        <v>21</v>
      </c>
      <c r="Q463" s="10">
        <f t="shared" si="34"/>
        <v>0</v>
      </c>
      <c r="R463" t="b">
        <v>1</v>
      </c>
      <c r="S463" t="s">
        <v>8269</v>
      </c>
      <c r="T463" s="12" t="s">
        <v>8310</v>
      </c>
      <c r="U463" t="s">
        <v>8311</v>
      </c>
    </row>
    <row r="464" spans="1:21" ht="60" x14ac:dyDescent="0.25">
      <c r="A464">
        <v>3410</v>
      </c>
      <c r="B464" s="3" t="s">
        <v>3409</v>
      </c>
      <c r="C464" s="9" t="s">
        <v>7520</v>
      </c>
      <c r="D464" s="6">
        <v>3000</v>
      </c>
      <c r="E464" s="8">
        <v>3255</v>
      </c>
      <c r="F464" t="s">
        <v>8218</v>
      </c>
      <c r="G464" t="s">
        <v>8223</v>
      </c>
      <c r="H464" t="s">
        <v>8245</v>
      </c>
      <c r="I464">
        <v>1465196400</v>
      </c>
      <c r="J464" s="14">
        <f t="shared" si="31"/>
        <v>42527.291666666672</v>
      </c>
      <c r="K464" s="14"/>
      <c r="L464">
        <v>1462841990</v>
      </c>
      <c r="M464" s="14">
        <f t="shared" si="32"/>
        <v>42500.041550925926</v>
      </c>
      <c r="N464" s="10">
        <f t="shared" si="33"/>
        <v>2016</v>
      </c>
      <c r="O464" t="b">
        <v>0</v>
      </c>
      <c r="P464">
        <v>40</v>
      </c>
      <c r="Q464" s="10">
        <f t="shared" si="34"/>
        <v>0</v>
      </c>
      <c r="R464" t="b">
        <v>1</v>
      </c>
      <c r="S464" t="s">
        <v>8269</v>
      </c>
      <c r="T464" s="12" t="s">
        <v>8310</v>
      </c>
      <c r="U464" t="s">
        <v>8311</v>
      </c>
    </row>
    <row r="465" spans="1:21" ht="60" x14ac:dyDescent="0.25">
      <c r="A465">
        <v>3411</v>
      </c>
      <c r="B465" s="3" t="s">
        <v>3410</v>
      </c>
      <c r="C465" s="9" t="s">
        <v>7521</v>
      </c>
      <c r="D465" s="6">
        <v>15000</v>
      </c>
      <c r="E465" s="8">
        <v>15535</v>
      </c>
      <c r="F465" t="s">
        <v>8218</v>
      </c>
      <c r="G465" t="s">
        <v>8223</v>
      </c>
      <c r="H465" t="s">
        <v>8245</v>
      </c>
      <c r="I465">
        <v>1444264372</v>
      </c>
      <c r="J465" s="14">
        <f t="shared" si="31"/>
        <v>42285.022824074069</v>
      </c>
      <c r="K465" s="14"/>
      <c r="L465">
        <v>1442536372</v>
      </c>
      <c r="M465" s="14">
        <f t="shared" si="32"/>
        <v>42265.022824074069</v>
      </c>
      <c r="N465" s="10">
        <f t="shared" si="33"/>
        <v>2015</v>
      </c>
      <c r="O465" t="b">
        <v>0</v>
      </c>
      <c r="P465">
        <v>78</v>
      </c>
      <c r="Q465" s="10">
        <f t="shared" si="34"/>
        <v>0</v>
      </c>
      <c r="R465" t="b">
        <v>1</v>
      </c>
      <c r="S465" t="s">
        <v>8269</v>
      </c>
      <c r="T465" s="12" t="s">
        <v>8310</v>
      </c>
      <c r="U465" t="s">
        <v>8311</v>
      </c>
    </row>
    <row r="466" spans="1:21" ht="45" x14ac:dyDescent="0.25">
      <c r="A466">
        <v>3412</v>
      </c>
      <c r="B466" s="3" t="s">
        <v>3411</v>
      </c>
      <c r="C466" s="9" t="s">
        <v>7522</v>
      </c>
      <c r="D466" s="6">
        <v>3000</v>
      </c>
      <c r="E466" s="8">
        <v>3000</v>
      </c>
      <c r="F466" t="s">
        <v>8218</v>
      </c>
      <c r="G466" t="s">
        <v>8224</v>
      </c>
      <c r="H466" t="s">
        <v>8246</v>
      </c>
      <c r="I466">
        <v>1411858862</v>
      </c>
      <c r="J466" s="14">
        <f t="shared" si="31"/>
        <v>41909.959050925929</v>
      </c>
      <c r="K466" s="14"/>
      <c r="L466">
        <v>1409266862</v>
      </c>
      <c r="M466" s="14">
        <f t="shared" si="32"/>
        <v>41879.959050925929</v>
      </c>
      <c r="N466" s="10">
        <f t="shared" si="33"/>
        <v>2014</v>
      </c>
      <c r="O466" t="b">
        <v>0</v>
      </c>
      <c r="P466">
        <v>26</v>
      </c>
      <c r="Q466" s="10">
        <f t="shared" si="34"/>
        <v>0</v>
      </c>
      <c r="R466" t="b">
        <v>1</v>
      </c>
      <c r="S466" t="s">
        <v>8269</v>
      </c>
      <c r="T466" s="12" t="s">
        <v>8310</v>
      </c>
      <c r="U466" t="s">
        <v>8311</v>
      </c>
    </row>
    <row r="467" spans="1:21" ht="60" x14ac:dyDescent="0.25">
      <c r="A467">
        <v>3413</v>
      </c>
      <c r="B467" s="3" t="s">
        <v>3412</v>
      </c>
      <c r="C467" s="9" t="s">
        <v>7523</v>
      </c>
      <c r="D467" s="6">
        <v>500</v>
      </c>
      <c r="E467" s="8">
        <v>650</v>
      </c>
      <c r="F467" t="s">
        <v>8218</v>
      </c>
      <c r="G467" t="s">
        <v>8223</v>
      </c>
      <c r="H467" t="s">
        <v>8245</v>
      </c>
      <c r="I467">
        <v>1425099540</v>
      </c>
      <c r="J467" s="14">
        <f t="shared" si="31"/>
        <v>42063.207638888889</v>
      </c>
      <c r="K467" s="14"/>
      <c r="L467">
        <v>1424280938</v>
      </c>
      <c r="M467" s="14">
        <f t="shared" si="32"/>
        <v>42053.733078703706</v>
      </c>
      <c r="N467" s="10">
        <f t="shared" si="33"/>
        <v>2015</v>
      </c>
      <c r="O467" t="b">
        <v>0</v>
      </c>
      <c r="P467">
        <v>14</v>
      </c>
      <c r="Q467" s="10">
        <f t="shared" si="34"/>
        <v>0</v>
      </c>
      <c r="R467" t="b">
        <v>1</v>
      </c>
      <c r="S467" t="s">
        <v>8269</v>
      </c>
      <c r="T467" s="12" t="s">
        <v>8310</v>
      </c>
      <c r="U467" t="s">
        <v>8311</v>
      </c>
    </row>
    <row r="468" spans="1:21" ht="45" x14ac:dyDescent="0.25">
      <c r="A468">
        <v>3414</v>
      </c>
      <c r="B468" s="3" t="s">
        <v>3413</v>
      </c>
      <c r="C468" s="9" t="s">
        <v>7524</v>
      </c>
      <c r="D468" s="6">
        <v>3000</v>
      </c>
      <c r="E468" s="8">
        <v>3105</v>
      </c>
      <c r="F468" t="s">
        <v>8218</v>
      </c>
      <c r="G468" t="s">
        <v>8223</v>
      </c>
      <c r="H468" t="s">
        <v>8245</v>
      </c>
      <c r="I468">
        <v>1480579140</v>
      </c>
      <c r="J468" s="14">
        <f t="shared" si="31"/>
        <v>42705.332638888889</v>
      </c>
      <c r="K468" s="14"/>
      <c r="L468">
        <v>1478030325</v>
      </c>
      <c r="M468" s="14">
        <f t="shared" si="32"/>
        <v>42675.832465277781</v>
      </c>
      <c r="N468" s="10">
        <f t="shared" si="33"/>
        <v>2016</v>
      </c>
      <c r="O468" t="b">
        <v>0</v>
      </c>
      <c r="P468">
        <v>44</v>
      </c>
      <c r="Q468" s="10">
        <f t="shared" si="34"/>
        <v>0</v>
      </c>
      <c r="R468" t="b">
        <v>1</v>
      </c>
      <c r="S468" t="s">
        <v>8269</v>
      </c>
      <c r="T468" s="12" t="s">
        <v>8310</v>
      </c>
      <c r="U468" t="s">
        <v>8311</v>
      </c>
    </row>
    <row r="469" spans="1:21" ht="45" x14ac:dyDescent="0.25">
      <c r="A469">
        <v>3415</v>
      </c>
      <c r="B469" s="3" t="s">
        <v>3414</v>
      </c>
      <c r="C469" s="9" t="s">
        <v>7525</v>
      </c>
      <c r="D469" s="6">
        <v>200</v>
      </c>
      <c r="E469" s="8">
        <v>200</v>
      </c>
      <c r="F469" t="s">
        <v>8218</v>
      </c>
      <c r="G469" t="s">
        <v>8223</v>
      </c>
      <c r="H469" t="s">
        <v>8245</v>
      </c>
      <c r="I469">
        <v>1460935800</v>
      </c>
      <c r="J469" s="14">
        <f t="shared" si="31"/>
        <v>42477.979166666672</v>
      </c>
      <c r="K469" s="14"/>
      <c r="L469">
        <v>1459999656</v>
      </c>
      <c r="M469" s="14">
        <f t="shared" si="32"/>
        <v>42467.144166666665</v>
      </c>
      <c r="N469" s="10">
        <f t="shared" si="33"/>
        <v>2016</v>
      </c>
      <c r="O469" t="b">
        <v>0</v>
      </c>
      <c r="P469">
        <v>9</v>
      </c>
      <c r="Q469" s="10">
        <f t="shared" si="34"/>
        <v>0</v>
      </c>
      <c r="R469" t="b">
        <v>1</v>
      </c>
      <c r="S469" t="s">
        <v>8269</v>
      </c>
      <c r="T469" s="12" t="s">
        <v>8310</v>
      </c>
      <c r="U469" t="s">
        <v>8311</v>
      </c>
    </row>
    <row r="470" spans="1:21" ht="60" x14ac:dyDescent="0.25">
      <c r="A470">
        <v>3416</v>
      </c>
      <c r="B470" s="3" t="s">
        <v>3415</v>
      </c>
      <c r="C470" s="9" t="s">
        <v>7526</v>
      </c>
      <c r="D470" s="6">
        <v>4000</v>
      </c>
      <c r="E470" s="8">
        <v>4784</v>
      </c>
      <c r="F470" t="s">
        <v>8218</v>
      </c>
      <c r="G470" t="s">
        <v>8224</v>
      </c>
      <c r="H470" t="s">
        <v>8246</v>
      </c>
      <c r="I470">
        <v>1429813800</v>
      </c>
      <c r="J470" s="14">
        <f t="shared" si="31"/>
        <v>42117.770833333328</v>
      </c>
      <c r="K470" s="14"/>
      <c r="L470">
        <v>1427363645</v>
      </c>
      <c r="M470" s="14">
        <f t="shared" si="32"/>
        <v>42089.412557870368</v>
      </c>
      <c r="N470" s="10">
        <f t="shared" si="33"/>
        <v>2015</v>
      </c>
      <c r="O470" t="b">
        <v>0</v>
      </c>
      <c r="P470">
        <v>30</v>
      </c>
      <c r="Q470" s="10">
        <f t="shared" si="34"/>
        <v>0</v>
      </c>
      <c r="R470" t="b">
        <v>1</v>
      </c>
      <c r="S470" t="s">
        <v>8269</v>
      </c>
      <c r="T470" s="12" t="s">
        <v>8310</v>
      </c>
      <c r="U470" t="s">
        <v>8311</v>
      </c>
    </row>
    <row r="471" spans="1:21" ht="45" x14ac:dyDescent="0.25">
      <c r="A471">
        <v>3417</v>
      </c>
      <c r="B471" s="3" t="s">
        <v>3416</v>
      </c>
      <c r="C471" s="9" t="s">
        <v>7527</v>
      </c>
      <c r="D471" s="6">
        <v>1700</v>
      </c>
      <c r="E471" s="8">
        <v>1700.01</v>
      </c>
      <c r="F471" t="s">
        <v>8218</v>
      </c>
      <c r="G471" t="s">
        <v>8223</v>
      </c>
      <c r="H471" t="s">
        <v>8245</v>
      </c>
      <c r="I471">
        <v>1414284180</v>
      </c>
      <c r="J471" s="14">
        <f t="shared" si="31"/>
        <v>41938.029861111114</v>
      </c>
      <c r="K471" s="14"/>
      <c r="L471">
        <v>1410558948</v>
      </c>
      <c r="M471" s="14">
        <f t="shared" si="32"/>
        <v>41894.91375</v>
      </c>
      <c r="N471" s="10">
        <f t="shared" si="33"/>
        <v>2014</v>
      </c>
      <c r="O471" t="b">
        <v>0</v>
      </c>
      <c r="P471">
        <v>45</v>
      </c>
      <c r="Q471" s="10">
        <f t="shared" si="34"/>
        <v>0</v>
      </c>
      <c r="R471" t="b">
        <v>1</v>
      </c>
      <c r="S471" t="s">
        <v>8269</v>
      </c>
      <c r="T471" s="12" t="s">
        <v>8310</v>
      </c>
      <c r="U471" t="s">
        <v>8311</v>
      </c>
    </row>
    <row r="472" spans="1:21" ht="60" x14ac:dyDescent="0.25">
      <c r="A472">
        <v>3418</v>
      </c>
      <c r="B472" s="3" t="s">
        <v>3417</v>
      </c>
      <c r="C472" s="9" t="s">
        <v>7528</v>
      </c>
      <c r="D472" s="6">
        <v>4000</v>
      </c>
      <c r="E472" s="8">
        <v>4035</v>
      </c>
      <c r="F472" t="s">
        <v>8218</v>
      </c>
      <c r="G472" t="s">
        <v>8223</v>
      </c>
      <c r="H472" t="s">
        <v>8245</v>
      </c>
      <c r="I472">
        <v>1400875307</v>
      </c>
      <c r="J472" s="14">
        <f t="shared" si="31"/>
        <v>41782.83457175926</v>
      </c>
      <c r="K472" s="14"/>
      <c r="L472">
        <v>1398283307</v>
      </c>
      <c r="M472" s="14">
        <f t="shared" si="32"/>
        <v>41752.83457175926</v>
      </c>
      <c r="N472" s="10">
        <f t="shared" si="33"/>
        <v>2014</v>
      </c>
      <c r="O472" t="b">
        <v>0</v>
      </c>
      <c r="P472">
        <v>56</v>
      </c>
      <c r="Q472" s="10">
        <f t="shared" si="34"/>
        <v>0</v>
      </c>
      <c r="R472" t="b">
        <v>1</v>
      </c>
      <c r="S472" t="s">
        <v>8269</v>
      </c>
      <c r="T472" s="12" t="s">
        <v>8310</v>
      </c>
      <c r="U472" t="s">
        <v>8311</v>
      </c>
    </row>
    <row r="473" spans="1:21" ht="60" x14ac:dyDescent="0.25">
      <c r="A473">
        <v>3419</v>
      </c>
      <c r="B473" s="3" t="s">
        <v>3418</v>
      </c>
      <c r="C473" s="9" t="s">
        <v>7529</v>
      </c>
      <c r="D473" s="6">
        <v>2750</v>
      </c>
      <c r="E473" s="8">
        <v>2930</v>
      </c>
      <c r="F473" t="s">
        <v>8218</v>
      </c>
      <c r="G473" t="s">
        <v>8240</v>
      </c>
      <c r="H473" t="s">
        <v>8248</v>
      </c>
      <c r="I473">
        <v>1459978200</v>
      </c>
      <c r="J473" s="14">
        <f t="shared" si="31"/>
        <v>42466.895833333328</v>
      </c>
      <c r="K473" s="14"/>
      <c r="L473">
        <v>1458416585</v>
      </c>
      <c r="M473" s="14">
        <f t="shared" si="32"/>
        <v>42448.821585648147</v>
      </c>
      <c r="N473" s="10">
        <f t="shared" si="33"/>
        <v>2016</v>
      </c>
      <c r="O473" t="b">
        <v>0</v>
      </c>
      <c r="P473">
        <v>46</v>
      </c>
      <c r="Q473" s="10">
        <f t="shared" si="34"/>
        <v>0</v>
      </c>
      <c r="R473" t="b">
        <v>1</v>
      </c>
      <c r="S473" t="s">
        <v>8269</v>
      </c>
      <c r="T473" s="12" t="s">
        <v>8310</v>
      </c>
      <c r="U473" t="s">
        <v>8311</v>
      </c>
    </row>
    <row r="474" spans="1:21" ht="45" x14ac:dyDescent="0.25">
      <c r="A474">
        <v>3420</v>
      </c>
      <c r="B474" s="3" t="s">
        <v>3419</v>
      </c>
      <c r="C474" s="9" t="s">
        <v>7530</v>
      </c>
      <c r="D474" s="6">
        <v>700</v>
      </c>
      <c r="E474" s="8">
        <v>966</v>
      </c>
      <c r="F474" t="s">
        <v>8218</v>
      </c>
      <c r="G474" t="s">
        <v>8224</v>
      </c>
      <c r="H474" t="s">
        <v>8246</v>
      </c>
      <c r="I474">
        <v>1455408000</v>
      </c>
      <c r="J474" s="14">
        <f t="shared" si="31"/>
        <v>42414</v>
      </c>
      <c r="K474" s="14"/>
      <c r="L474">
        <v>1454638202</v>
      </c>
      <c r="M474" s="14">
        <f t="shared" si="32"/>
        <v>42405.090300925927</v>
      </c>
      <c r="N474" s="10">
        <f t="shared" si="33"/>
        <v>2016</v>
      </c>
      <c r="O474" t="b">
        <v>0</v>
      </c>
      <c r="P474">
        <v>34</v>
      </c>
      <c r="Q474" s="10">
        <f t="shared" si="34"/>
        <v>0</v>
      </c>
      <c r="R474" t="b">
        <v>1</v>
      </c>
      <c r="S474" t="s">
        <v>8269</v>
      </c>
      <c r="T474" s="12" t="s">
        <v>8310</v>
      </c>
      <c r="U474" t="s">
        <v>8311</v>
      </c>
    </row>
    <row r="475" spans="1:21" ht="45" x14ac:dyDescent="0.25">
      <c r="A475">
        <v>3421</v>
      </c>
      <c r="B475" s="3" t="s">
        <v>3420</v>
      </c>
      <c r="C475" s="9" t="s">
        <v>7531</v>
      </c>
      <c r="D475" s="6">
        <v>10000</v>
      </c>
      <c r="E475" s="8">
        <v>10115</v>
      </c>
      <c r="F475" t="s">
        <v>8218</v>
      </c>
      <c r="G475" t="s">
        <v>8223</v>
      </c>
      <c r="H475" t="s">
        <v>8245</v>
      </c>
      <c r="I475">
        <v>1425495563</v>
      </c>
      <c r="J475" s="14">
        <f t="shared" si="31"/>
        <v>42067.791238425925</v>
      </c>
      <c r="K475" s="14"/>
      <c r="L475">
        <v>1422903563</v>
      </c>
      <c r="M475" s="14">
        <f t="shared" si="32"/>
        <v>42037.791238425925</v>
      </c>
      <c r="N475" s="10">
        <f t="shared" si="33"/>
        <v>2015</v>
      </c>
      <c r="O475" t="b">
        <v>0</v>
      </c>
      <c r="P475">
        <v>98</v>
      </c>
      <c r="Q475" s="10">
        <f t="shared" si="34"/>
        <v>0</v>
      </c>
      <c r="R475" t="b">
        <v>1</v>
      </c>
      <c r="S475" t="s">
        <v>8269</v>
      </c>
      <c r="T475" s="12" t="s">
        <v>8310</v>
      </c>
      <c r="U475" t="s">
        <v>8311</v>
      </c>
    </row>
    <row r="476" spans="1:21" ht="60" x14ac:dyDescent="0.25">
      <c r="A476">
        <v>3422</v>
      </c>
      <c r="B476" s="3" t="s">
        <v>3421</v>
      </c>
      <c r="C476" s="9" t="s">
        <v>7532</v>
      </c>
      <c r="D476" s="6">
        <v>3000</v>
      </c>
      <c r="E476" s="8">
        <v>3273</v>
      </c>
      <c r="F476" t="s">
        <v>8218</v>
      </c>
      <c r="G476" t="s">
        <v>8224</v>
      </c>
      <c r="H476" t="s">
        <v>8246</v>
      </c>
      <c r="I476">
        <v>1450051200</v>
      </c>
      <c r="J476" s="14">
        <f t="shared" si="31"/>
        <v>42352</v>
      </c>
      <c r="K476" s="14"/>
      <c r="L476">
        <v>1447594176</v>
      </c>
      <c r="M476" s="14">
        <f t="shared" si="32"/>
        <v>42323.562222222223</v>
      </c>
      <c r="N476" s="10">
        <f t="shared" si="33"/>
        <v>2015</v>
      </c>
      <c r="O476" t="b">
        <v>0</v>
      </c>
      <c r="P476">
        <v>46</v>
      </c>
      <c r="Q476" s="10">
        <f t="shared" si="34"/>
        <v>0</v>
      </c>
      <c r="R476" t="b">
        <v>1</v>
      </c>
      <c r="S476" t="s">
        <v>8269</v>
      </c>
      <c r="T476" s="12" t="s">
        <v>8310</v>
      </c>
      <c r="U476" t="s">
        <v>8311</v>
      </c>
    </row>
    <row r="477" spans="1:21" ht="45" x14ac:dyDescent="0.25">
      <c r="A477">
        <v>3423</v>
      </c>
      <c r="B477" s="3" t="s">
        <v>3422</v>
      </c>
      <c r="C477" s="9" t="s">
        <v>7533</v>
      </c>
      <c r="D477" s="6">
        <v>250</v>
      </c>
      <c r="E477" s="8">
        <v>350</v>
      </c>
      <c r="F477" t="s">
        <v>8218</v>
      </c>
      <c r="G477" t="s">
        <v>8223</v>
      </c>
      <c r="H477" t="s">
        <v>8245</v>
      </c>
      <c r="I477">
        <v>1429912341</v>
      </c>
      <c r="J477" s="14">
        <f t="shared" si="31"/>
        <v>42118.911354166667</v>
      </c>
      <c r="K477" s="14"/>
      <c r="L477">
        <v>1427320341</v>
      </c>
      <c r="M477" s="14">
        <f t="shared" si="32"/>
        <v>42088.911354166667</v>
      </c>
      <c r="N477" s="10">
        <f t="shared" si="33"/>
        <v>2015</v>
      </c>
      <c r="O477" t="b">
        <v>0</v>
      </c>
      <c r="P477">
        <v>10</v>
      </c>
      <c r="Q477" s="10">
        <f t="shared" si="34"/>
        <v>0</v>
      </c>
      <c r="R477" t="b">
        <v>1</v>
      </c>
      <c r="S477" t="s">
        <v>8269</v>
      </c>
      <c r="T477" s="12" t="s">
        <v>8310</v>
      </c>
      <c r="U477" t="s">
        <v>8311</v>
      </c>
    </row>
    <row r="478" spans="1:21" ht="60" x14ac:dyDescent="0.25">
      <c r="A478">
        <v>3424</v>
      </c>
      <c r="B478" s="3" t="s">
        <v>3423</v>
      </c>
      <c r="C478" s="9" t="s">
        <v>7534</v>
      </c>
      <c r="D478" s="6">
        <v>6000</v>
      </c>
      <c r="E478" s="8">
        <v>6215</v>
      </c>
      <c r="F478" t="s">
        <v>8218</v>
      </c>
      <c r="G478" t="s">
        <v>8223</v>
      </c>
      <c r="H478" t="s">
        <v>8245</v>
      </c>
      <c r="I478">
        <v>1423119540</v>
      </c>
      <c r="J478" s="14">
        <f t="shared" si="31"/>
        <v>42040.290972222225</v>
      </c>
      <c r="K478" s="14"/>
      <c r="L478">
        <v>1421252084</v>
      </c>
      <c r="M478" s="14">
        <f t="shared" si="32"/>
        <v>42018.676898148144</v>
      </c>
      <c r="N478" s="10">
        <f t="shared" si="33"/>
        <v>2015</v>
      </c>
      <c r="O478" t="b">
        <v>0</v>
      </c>
      <c r="P478">
        <v>76</v>
      </c>
      <c r="Q478" s="10">
        <f t="shared" si="34"/>
        <v>0</v>
      </c>
      <c r="R478" t="b">
        <v>1</v>
      </c>
      <c r="S478" t="s">
        <v>8269</v>
      </c>
      <c r="T478" s="12" t="s">
        <v>8310</v>
      </c>
      <c r="U478" t="s">
        <v>8311</v>
      </c>
    </row>
    <row r="479" spans="1:21" ht="60" x14ac:dyDescent="0.25">
      <c r="A479">
        <v>3425</v>
      </c>
      <c r="B479" s="3" t="s">
        <v>3424</v>
      </c>
      <c r="C479" s="9" t="s">
        <v>7535</v>
      </c>
      <c r="D479" s="6">
        <v>30000</v>
      </c>
      <c r="E479" s="8">
        <v>30891.1</v>
      </c>
      <c r="F479" t="s">
        <v>8218</v>
      </c>
      <c r="G479" t="s">
        <v>8223</v>
      </c>
      <c r="H479" t="s">
        <v>8245</v>
      </c>
      <c r="I479">
        <v>1412434136</v>
      </c>
      <c r="J479" s="14">
        <f t="shared" si="31"/>
        <v>41916.617314814815</v>
      </c>
      <c r="K479" s="14"/>
      <c r="L479">
        <v>1409669336</v>
      </c>
      <c r="M479" s="14">
        <f t="shared" si="32"/>
        <v>41884.617314814815</v>
      </c>
      <c r="N479" s="10">
        <f t="shared" si="33"/>
        <v>2014</v>
      </c>
      <c r="O479" t="b">
        <v>0</v>
      </c>
      <c r="P479">
        <v>104</v>
      </c>
      <c r="Q479" s="10">
        <f t="shared" si="34"/>
        <v>0</v>
      </c>
      <c r="R479" t="b">
        <v>1</v>
      </c>
      <c r="S479" t="s">
        <v>8269</v>
      </c>
      <c r="T479" s="12" t="s">
        <v>8310</v>
      </c>
      <c r="U479" t="s">
        <v>8311</v>
      </c>
    </row>
    <row r="480" spans="1:21" ht="45" x14ac:dyDescent="0.25">
      <c r="A480">
        <v>3426</v>
      </c>
      <c r="B480" s="3" t="s">
        <v>3425</v>
      </c>
      <c r="C480" s="9" t="s">
        <v>7536</v>
      </c>
      <c r="D480" s="6">
        <v>3750</v>
      </c>
      <c r="E480" s="8">
        <v>4055</v>
      </c>
      <c r="F480" t="s">
        <v>8218</v>
      </c>
      <c r="G480" t="s">
        <v>8223</v>
      </c>
      <c r="H480" t="s">
        <v>8245</v>
      </c>
      <c r="I480">
        <v>1411264800</v>
      </c>
      <c r="J480" s="14">
        <f t="shared" si="31"/>
        <v>41903.083333333336</v>
      </c>
      <c r="K480" s="14"/>
      <c r="L480">
        <v>1409620903</v>
      </c>
      <c r="M480" s="14">
        <f t="shared" si="32"/>
        <v>41884.056747685187</v>
      </c>
      <c r="N480" s="10">
        <f t="shared" si="33"/>
        <v>2014</v>
      </c>
      <c r="O480" t="b">
        <v>0</v>
      </c>
      <c r="P480">
        <v>87</v>
      </c>
      <c r="Q480" s="10">
        <f t="shared" si="34"/>
        <v>0</v>
      </c>
      <c r="R480" t="b">
        <v>1</v>
      </c>
      <c r="S480" t="s">
        <v>8269</v>
      </c>
      <c r="T480" s="12" t="s">
        <v>8310</v>
      </c>
      <c r="U480" t="s">
        <v>8311</v>
      </c>
    </row>
    <row r="481" spans="1:21" ht="60" x14ac:dyDescent="0.25">
      <c r="A481">
        <v>3427</v>
      </c>
      <c r="B481" s="3" t="s">
        <v>3426</v>
      </c>
      <c r="C481" s="9" t="s">
        <v>7537</v>
      </c>
      <c r="D481" s="6">
        <v>1500</v>
      </c>
      <c r="E481" s="8">
        <v>1500</v>
      </c>
      <c r="F481" t="s">
        <v>8218</v>
      </c>
      <c r="G481" t="s">
        <v>8224</v>
      </c>
      <c r="H481" t="s">
        <v>8246</v>
      </c>
      <c r="I481">
        <v>1404314952</v>
      </c>
      <c r="J481" s="14">
        <f t="shared" si="31"/>
        <v>41822.645277777774</v>
      </c>
      <c r="K481" s="14"/>
      <c r="L481">
        <v>1401722952</v>
      </c>
      <c r="M481" s="14">
        <f t="shared" si="32"/>
        <v>41792.645277777774</v>
      </c>
      <c r="N481" s="10">
        <f t="shared" si="33"/>
        <v>2014</v>
      </c>
      <c r="O481" t="b">
        <v>0</v>
      </c>
      <c r="P481">
        <v>29</v>
      </c>
      <c r="Q481" s="10">
        <f t="shared" si="34"/>
        <v>0</v>
      </c>
      <c r="R481" t="b">
        <v>1</v>
      </c>
      <c r="S481" t="s">
        <v>8269</v>
      </c>
      <c r="T481" s="12" t="s">
        <v>8310</v>
      </c>
      <c r="U481" t="s">
        <v>8311</v>
      </c>
    </row>
    <row r="482" spans="1:21" ht="60" x14ac:dyDescent="0.25">
      <c r="A482">
        <v>3428</v>
      </c>
      <c r="B482" s="3" t="s">
        <v>3427</v>
      </c>
      <c r="C482" s="9" t="s">
        <v>7538</v>
      </c>
      <c r="D482" s="6">
        <v>2000</v>
      </c>
      <c r="E482" s="8">
        <v>2055</v>
      </c>
      <c r="F482" t="s">
        <v>8218</v>
      </c>
      <c r="G482" t="s">
        <v>8224</v>
      </c>
      <c r="H482" t="s">
        <v>8246</v>
      </c>
      <c r="I482">
        <v>1425142800</v>
      </c>
      <c r="J482" s="14">
        <f t="shared" si="31"/>
        <v>42063.708333333328</v>
      </c>
      <c r="K482" s="14"/>
      <c r="L482">
        <v>1422983847</v>
      </c>
      <c r="M482" s="14">
        <f t="shared" si="32"/>
        <v>42038.720451388886</v>
      </c>
      <c r="N482" s="10">
        <f t="shared" si="33"/>
        <v>2015</v>
      </c>
      <c r="O482" t="b">
        <v>0</v>
      </c>
      <c r="P482">
        <v>51</v>
      </c>
      <c r="Q482" s="10">
        <f t="shared" si="34"/>
        <v>0</v>
      </c>
      <c r="R482" t="b">
        <v>1</v>
      </c>
      <c r="S482" t="s">
        <v>8269</v>
      </c>
      <c r="T482" s="12" t="s">
        <v>8310</v>
      </c>
      <c r="U482" t="s">
        <v>8311</v>
      </c>
    </row>
    <row r="483" spans="1:21" ht="60" x14ac:dyDescent="0.25">
      <c r="A483">
        <v>3429</v>
      </c>
      <c r="B483" s="3" t="s">
        <v>3428</v>
      </c>
      <c r="C483" s="9" t="s">
        <v>7539</v>
      </c>
      <c r="D483" s="6">
        <v>150</v>
      </c>
      <c r="E483" s="8">
        <v>195</v>
      </c>
      <c r="F483" t="s">
        <v>8218</v>
      </c>
      <c r="G483" t="s">
        <v>8224</v>
      </c>
      <c r="H483" t="s">
        <v>8246</v>
      </c>
      <c r="I483">
        <v>1478046661</v>
      </c>
      <c r="J483" s="14">
        <f t="shared" si="31"/>
        <v>42676.021539351852</v>
      </c>
      <c r="K483" s="14"/>
      <c r="L483">
        <v>1476837061</v>
      </c>
      <c r="M483" s="14">
        <f t="shared" si="32"/>
        <v>42662.021539351852</v>
      </c>
      <c r="N483" s="10">
        <f t="shared" si="33"/>
        <v>2016</v>
      </c>
      <c r="O483" t="b">
        <v>0</v>
      </c>
      <c r="P483">
        <v>12</v>
      </c>
      <c r="Q483" s="10">
        <f t="shared" si="34"/>
        <v>0</v>
      </c>
      <c r="R483" t="b">
        <v>1</v>
      </c>
      <c r="S483" t="s">
        <v>8269</v>
      </c>
      <c r="T483" s="12" t="s">
        <v>8310</v>
      </c>
      <c r="U483" t="s">
        <v>8311</v>
      </c>
    </row>
    <row r="484" spans="1:21" ht="60" x14ac:dyDescent="0.25">
      <c r="A484">
        <v>3430</v>
      </c>
      <c r="B484" s="3" t="s">
        <v>3429</v>
      </c>
      <c r="C484" s="9" t="s">
        <v>7540</v>
      </c>
      <c r="D484" s="6">
        <v>2000</v>
      </c>
      <c r="E484" s="8">
        <v>2170.9899999999998</v>
      </c>
      <c r="F484" t="s">
        <v>8218</v>
      </c>
      <c r="G484" t="s">
        <v>8224</v>
      </c>
      <c r="H484" t="s">
        <v>8246</v>
      </c>
      <c r="I484">
        <v>1406760101</v>
      </c>
      <c r="J484" s="14">
        <f t="shared" si="31"/>
        <v>41850.945613425924</v>
      </c>
      <c r="K484" s="14"/>
      <c r="L484">
        <v>1404168101</v>
      </c>
      <c r="M484" s="14">
        <f t="shared" si="32"/>
        <v>41820.945613425924</v>
      </c>
      <c r="N484" s="10">
        <f t="shared" si="33"/>
        <v>2014</v>
      </c>
      <c r="O484" t="b">
        <v>0</v>
      </c>
      <c r="P484">
        <v>72</v>
      </c>
      <c r="Q484" s="10">
        <f t="shared" si="34"/>
        <v>0</v>
      </c>
      <c r="R484" t="b">
        <v>1</v>
      </c>
      <c r="S484" t="s">
        <v>8269</v>
      </c>
      <c r="T484" s="12" t="s">
        <v>8310</v>
      </c>
      <c r="U484" t="s">
        <v>8311</v>
      </c>
    </row>
    <row r="485" spans="1:21" ht="45" x14ac:dyDescent="0.25">
      <c r="A485">
        <v>3431</v>
      </c>
      <c r="B485" s="3" t="s">
        <v>3430</v>
      </c>
      <c r="C485" s="9" t="s">
        <v>7541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1408383153</v>
      </c>
      <c r="J485" s="14">
        <f t="shared" si="31"/>
        <v>41869.730937500004</v>
      </c>
      <c r="K485" s="14"/>
      <c r="L485">
        <v>1405791153</v>
      </c>
      <c r="M485" s="14">
        <f t="shared" si="32"/>
        <v>41839.730937500004</v>
      </c>
      <c r="N485" s="10">
        <f t="shared" si="33"/>
        <v>2014</v>
      </c>
      <c r="O485" t="b">
        <v>0</v>
      </c>
      <c r="P485">
        <v>21</v>
      </c>
      <c r="Q485" s="10">
        <f t="shared" si="34"/>
        <v>0</v>
      </c>
      <c r="R485" t="b">
        <v>1</v>
      </c>
      <c r="S485" t="s">
        <v>8269</v>
      </c>
      <c r="T485" s="12" t="s">
        <v>8310</v>
      </c>
      <c r="U485" t="s">
        <v>8311</v>
      </c>
    </row>
    <row r="486" spans="1:21" ht="45" x14ac:dyDescent="0.25">
      <c r="A486">
        <v>3432</v>
      </c>
      <c r="B486" s="3" t="s">
        <v>3431</v>
      </c>
      <c r="C486" s="9" t="s">
        <v>7542</v>
      </c>
      <c r="D486" s="6">
        <v>2000</v>
      </c>
      <c r="E486" s="8">
        <v>2193</v>
      </c>
      <c r="F486" t="s">
        <v>8218</v>
      </c>
      <c r="G486" t="s">
        <v>8223</v>
      </c>
      <c r="H486" t="s">
        <v>8245</v>
      </c>
      <c r="I486">
        <v>1454709600</v>
      </c>
      <c r="J486" s="14">
        <f t="shared" si="31"/>
        <v>42405.916666666672</v>
      </c>
      <c r="K486" s="14"/>
      <c r="L486">
        <v>1452520614</v>
      </c>
      <c r="M486" s="14">
        <f t="shared" si="32"/>
        <v>42380.581180555557</v>
      </c>
      <c r="N486" s="10">
        <f t="shared" si="33"/>
        <v>2016</v>
      </c>
      <c r="O486" t="b">
        <v>0</v>
      </c>
      <c r="P486">
        <v>42</v>
      </c>
      <c r="Q486" s="10">
        <f t="shared" si="34"/>
        <v>0</v>
      </c>
      <c r="R486" t="b">
        <v>1</v>
      </c>
      <c r="S486" t="s">
        <v>8269</v>
      </c>
      <c r="T486" s="12" t="s">
        <v>8310</v>
      </c>
      <c r="U486" t="s">
        <v>8311</v>
      </c>
    </row>
    <row r="487" spans="1:21" ht="45" x14ac:dyDescent="0.25">
      <c r="A487">
        <v>3433</v>
      </c>
      <c r="B487" s="3" t="s">
        <v>3432</v>
      </c>
      <c r="C487" s="9" t="s">
        <v>7543</v>
      </c>
      <c r="D487" s="6">
        <v>9500</v>
      </c>
      <c r="E487" s="8">
        <v>9525</v>
      </c>
      <c r="F487" t="s">
        <v>8218</v>
      </c>
      <c r="G487" t="s">
        <v>8223</v>
      </c>
      <c r="H487" t="s">
        <v>8245</v>
      </c>
      <c r="I487">
        <v>1402974000</v>
      </c>
      <c r="J487" s="14">
        <f t="shared" si="31"/>
        <v>41807.125</v>
      </c>
      <c r="K487" s="14"/>
      <c r="L487">
        <v>1400290255</v>
      </c>
      <c r="M487" s="14">
        <f t="shared" si="32"/>
        <v>41776.063136574077</v>
      </c>
      <c r="N487" s="10">
        <f t="shared" si="33"/>
        <v>2014</v>
      </c>
      <c r="O487" t="b">
        <v>0</v>
      </c>
      <c r="P487">
        <v>71</v>
      </c>
      <c r="Q487" s="10">
        <f t="shared" si="34"/>
        <v>0</v>
      </c>
      <c r="R487" t="b">
        <v>1</v>
      </c>
      <c r="S487" t="s">
        <v>8269</v>
      </c>
      <c r="T487" s="12" t="s">
        <v>8310</v>
      </c>
      <c r="U487" t="s">
        <v>8311</v>
      </c>
    </row>
    <row r="488" spans="1:21" ht="60" x14ac:dyDescent="0.25">
      <c r="A488">
        <v>3434</v>
      </c>
      <c r="B488" s="3" t="s">
        <v>3433</v>
      </c>
      <c r="C488" s="9" t="s">
        <v>7544</v>
      </c>
      <c r="D488" s="6">
        <v>10000</v>
      </c>
      <c r="E488" s="8">
        <v>10555</v>
      </c>
      <c r="F488" t="s">
        <v>8218</v>
      </c>
      <c r="G488" t="s">
        <v>8223</v>
      </c>
      <c r="H488" t="s">
        <v>8245</v>
      </c>
      <c r="I488">
        <v>1404983269</v>
      </c>
      <c r="J488" s="14">
        <f t="shared" si="31"/>
        <v>41830.380428240744</v>
      </c>
      <c r="K488" s="14"/>
      <c r="L488">
        <v>1402391269</v>
      </c>
      <c r="M488" s="14">
        <f t="shared" si="32"/>
        <v>41800.380428240744</v>
      </c>
      <c r="N488" s="10">
        <f t="shared" si="33"/>
        <v>2014</v>
      </c>
      <c r="O488" t="b">
        <v>0</v>
      </c>
      <c r="P488">
        <v>168</v>
      </c>
      <c r="Q488" s="10">
        <f t="shared" si="34"/>
        <v>0</v>
      </c>
      <c r="R488" t="b">
        <v>1</v>
      </c>
      <c r="S488" t="s">
        <v>8269</v>
      </c>
      <c r="T488" s="12" t="s">
        <v>8310</v>
      </c>
      <c r="U488" t="s">
        <v>8311</v>
      </c>
    </row>
    <row r="489" spans="1:21" ht="60" x14ac:dyDescent="0.25">
      <c r="A489">
        <v>3435</v>
      </c>
      <c r="B489" s="3" t="s">
        <v>3434</v>
      </c>
      <c r="C489" s="9" t="s">
        <v>7545</v>
      </c>
      <c r="D489" s="6">
        <v>1000</v>
      </c>
      <c r="E489" s="8">
        <v>1120</v>
      </c>
      <c r="F489" t="s">
        <v>8218</v>
      </c>
      <c r="G489" t="s">
        <v>8223</v>
      </c>
      <c r="H489" t="s">
        <v>8245</v>
      </c>
      <c r="I489">
        <v>1470538800</v>
      </c>
      <c r="J489" s="14">
        <f t="shared" si="31"/>
        <v>42589.125</v>
      </c>
      <c r="K489" s="14"/>
      <c r="L489">
        <v>1469112493</v>
      </c>
      <c r="M489" s="14">
        <f t="shared" si="32"/>
        <v>42572.61681712963</v>
      </c>
      <c r="N489" s="10">
        <f t="shared" si="33"/>
        <v>2016</v>
      </c>
      <c r="O489" t="b">
        <v>0</v>
      </c>
      <c r="P489">
        <v>19</v>
      </c>
      <c r="Q489" s="10">
        <f t="shared" si="34"/>
        <v>0</v>
      </c>
      <c r="R489" t="b">
        <v>1</v>
      </c>
      <c r="S489" t="s">
        <v>8269</v>
      </c>
      <c r="T489" s="12" t="s">
        <v>8310</v>
      </c>
      <c r="U489" t="s">
        <v>8311</v>
      </c>
    </row>
    <row r="490" spans="1:21" ht="60" x14ac:dyDescent="0.25">
      <c r="A490">
        <v>3436</v>
      </c>
      <c r="B490" s="3" t="s">
        <v>3435</v>
      </c>
      <c r="C490" s="9" t="s">
        <v>7546</v>
      </c>
      <c r="D490" s="6">
        <v>5000</v>
      </c>
      <c r="E490" s="8">
        <v>5295</v>
      </c>
      <c r="F490" t="s">
        <v>8218</v>
      </c>
      <c r="G490" t="s">
        <v>8223</v>
      </c>
      <c r="H490" t="s">
        <v>8245</v>
      </c>
      <c r="I490">
        <v>1408638480</v>
      </c>
      <c r="J490" s="14">
        <f t="shared" si="31"/>
        <v>41872.686111111114</v>
      </c>
      <c r="K490" s="14"/>
      <c r="L490">
        <v>1406811593</v>
      </c>
      <c r="M490" s="14">
        <f t="shared" si="32"/>
        <v>41851.541585648149</v>
      </c>
      <c r="N490" s="10">
        <f t="shared" si="33"/>
        <v>2014</v>
      </c>
      <c r="O490" t="b">
        <v>0</v>
      </c>
      <c r="P490">
        <v>37</v>
      </c>
      <c r="Q490" s="10">
        <f t="shared" si="34"/>
        <v>0</v>
      </c>
      <c r="R490" t="b">
        <v>1</v>
      </c>
      <c r="S490" t="s">
        <v>8269</v>
      </c>
      <c r="T490" s="12" t="s">
        <v>8310</v>
      </c>
      <c r="U490" t="s">
        <v>8311</v>
      </c>
    </row>
    <row r="491" spans="1:21" ht="60" x14ac:dyDescent="0.25">
      <c r="A491">
        <v>3437</v>
      </c>
      <c r="B491" s="3" t="s">
        <v>3436</v>
      </c>
      <c r="C491" s="9" t="s">
        <v>7547</v>
      </c>
      <c r="D491" s="6">
        <v>3000</v>
      </c>
      <c r="E491" s="8">
        <v>3030</v>
      </c>
      <c r="F491" t="s">
        <v>8218</v>
      </c>
      <c r="G491" t="s">
        <v>8223</v>
      </c>
      <c r="H491" t="s">
        <v>8245</v>
      </c>
      <c r="I491">
        <v>1440003820</v>
      </c>
      <c r="J491" s="14">
        <f t="shared" si="31"/>
        <v>42235.710879629631</v>
      </c>
      <c r="K491" s="14"/>
      <c r="L491">
        <v>1437411820</v>
      </c>
      <c r="M491" s="14">
        <f t="shared" si="32"/>
        <v>42205.710879629631</v>
      </c>
      <c r="N491" s="10">
        <f t="shared" si="33"/>
        <v>2015</v>
      </c>
      <c r="O491" t="b">
        <v>0</v>
      </c>
      <c r="P491">
        <v>36</v>
      </c>
      <c r="Q491" s="10">
        <f t="shared" si="34"/>
        <v>0</v>
      </c>
      <c r="R491" t="b">
        <v>1</v>
      </c>
      <c r="S491" t="s">
        <v>8269</v>
      </c>
      <c r="T491" s="12" t="s">
        <v>8310</v>
      </c>
      <c r="U491" t="s">
        <v>8311</v>
      </c>
    </row>
    <row r="492" spans="1:21" ht="60" x14ac:dyDescent="0.25">
      <c r="A492">
        <v>3438</v>
      </c>
      <c r="B492" s="3" t="s">
        <v>3437</v>
      </c>
      <c r="C492" s="9" t="s">
        <v>7548</v>
      </c>
      <c r="D492" s="6">
        <v>2500</v>
      </c>
      <c r="E492" s="8">
        <v>2605</v>
      </c>
      <c r="F492" t="s">
        <v>8218</v>
      </c>
      <c r="G492" t="s">
        <v>8224</v>
      </c>
      <c r="H492" t="s">
        <v>8246</v>
      </c>
      <c r="I492">
        <v>1430600400</v>
      </c>
      <c r="J492" s="14">
        <f t="shared" si="31"/>
        <v>42126.875</v>
      </c>
      <c r="K492" s="14"/>
      <c r="L492">
        <v>1428358567</v>
      </c>
      <c r="M492" s="14">
        <f t="shared" si="32"/>
        <v>42100.927858796291</v>
      </c>
      <c r="N492" s="10">
        <f t="shared" si="33"/>
        <v>2015</v>
      </c>
      <c r="O492" t="b">
        <v>0</v>
      </c>
      <c r="P492">
        <v>14</v>
      </c>
      <c r="Q492" s="10">
        <f t="shared" si="34"/>
        <v>0</v>
      </c>
      <c r="R492" t="b">
        <v>1</v>
      </c>
      <c r="S492" t="s">
        <v>8269</v>
      </c>
      <c r="T492" s="12" t="s">
        <v>8310</v>
      </c>
      <c r="U492" t="s">
        <v>8311</v>
      </c>
    </row>
    <row r="493" spans="1:21" ht="30" x14ac:dyDescent="0.25">
      <c r="A493">
        <v>3439</v>
      </c>
      <c r="B493" s="3" t="s">
        <v>3438</v>
      </c>
      <c r="C493" s="9" t="s">
        <v>7549</v>
      </c>
      <c r="D493" s="6">
        <v>1200</v>
      </c>
      <c r="E493" s="8">
        <v>1616.14</v>
      </c>
      <c r="F493" t="s">
        <v>8218</v>
      </c>
      <c r="G493" t="s">
        <v>8223</v>
      </c>
      <c r="H493" t="s">
        <v>8245</v>
      </c>
      <c r="I493">
        <v>1453179540</v>
      </c>
      <c r="J493" s="14">
        <f t="shared" si="31"/>
        <v>42388.207638888889</v>
      </c>
      <c r="K493" s="14"/>
      <c r="L493">
        <v>1452030730</v>
      </c>
      <c r="M493" s="14">
        <f t="shared" si="32"/>
        <v>42374.911226851851</v>
      </c>
      <c r="N493" s="10">
        <f t="shared" si="33"/>
        <v>2016</v>
      </c>
      <c r="O493" t="b">
        <v>0</v>
      </c>
      <c r="P493">
        <v>18</v>
      </c>
      <c r="Q493" s="10">
        <f t="shared" si="34"/>
        <v>0</v>
      </c>
      <c r="R493" t="b">
        <v>1</v>
      </c>
      <c r="S493" t="s">
        <v>8269</v>
      </c>
      <c r="T493" s="12" t="s">
        <v>8310</v>
      </c>
      <c r="U493" t="s">
        <v>8311</v>
      </c>
    </row>
    <row r="494" spans="1:21" ht="60" x14ac:dyDescent="0.25">
      <c r="A494">
        <v>3440</v>
      </c>
      <c r="B494" s="3" t="s">
        <v>3439</v>
      </c>
      <c r="C494" s="9" t="s">
        <v>7550</v>
      </c>
      <c r="D494" s="6">
        <v>5000</v>
      </c>
      <c r="E494" s="8">
        <v>5260.92</v>
      </c>
      <c r="F494" t="s">
        <v>8218</v>
      </c>
      <c r="G494" t="s">
        <v>8223</v>
      </c>
      <c r="H494" t="s">
        <v>8245</v>
      </c>
      <c r="I494">
        <v>1405095300</v>
      </c>
      <c r="J494" s="14">
        <f t="shared" si="31"/>
        <v>41831.677083333336</v>
      </c>
      <c r="K494" s="14"/>
      <c r="L494">
        <v>1403146628</v>
      </c>
      <c r="M494" s="14">
        <f t="shared" si="32"/>
        <v>41809.12300925926</v>
      </c>
      <c r="N494" s="10">
        <f t="shared" si="33"/>
        <v>2014</v>
      </c>
      <c r="O494" t="b">
        <v>0</v>
      </c>
      <c r="P494">
        <v>82</v>
      </c>
      <c r="Q494" s="10">
        <f t="shared" si="34"/>
        <v>0</v>
      </c>
      <c r="R494" t="b">
        <v>1</v>
      </c>
      <c r="S494" t="s">
        <v>8269</v>
      </c>
      <c r="T494" s="12" t="s">
        <v>8310</v>
      </c>
      <c r="U494" t="s">
        <v>8311</v>
      </c>
    </row>
    <row r="495" spans="1:21" ht="60" x14ac:dyDescent="0.25">
      <c r="A495">
        <v>3441</v>
      </c>
      <c r="B495" s="3" t="s">
        <v>3440</v>
      </c>
      <c r="C495" s="9" t="s">
        <v>7551</v>
      </c>
      <c r="D495" s="6">
        <v>2500</v>
      </c>
      <c r="E495" s="8">
        <v>2565</v>
      </c>
      <c r="F495" t="s">
        <v>8218</v>
      </c>
      <c r="G495" t="s">
        <v>8223</v>
      </c>
      <c r="H495" t="s">
        <v>8245</v>
      </c>
      <c r="I495">
        <v>1447445820</v>
      </c>
      <c r="J495" s="14">
        <f t="shared" si="31"/>
        <v>42321.845138888893</v>
      </c>
      <c r="K495" s="14"/>
      <c r="L495">
        <v>1445077121</v>
      </c>
      <c r="M495" s="14">
        <f t="shared" si="32"/>
        <v>42294.429641203707</v>
      </c>
      <c r="N495" s="10">
        <f t="shared" si="33"/>
        <v>2015</v>
      </c>
      <c r="O495" t="b">
        <v>0</v>
      </c>
      <c r="P495">
        <v>43</v>
      </c>
      <c r="Q495" s="10">
        <f t="shared" si="34"/>
        <v>0</v>
      </c>
      <c r="R495" t="b">
        <v>1</v>
      </c>
      <c r="S495" t="s">
        <v>8269</v>
      </c>
      <c r="T495" s="12" t="s">
        <v>8310</v>
      </c>
      <c r="U495" t="s">
        <v>8311</v>
      </c>
    </row>
    <row r="496" spans="1:21" ht="60" x14ac:dyDescent="0.25">
      <c r="A496">
        <v>3442</v>
      </c>
      <c r="B496" s="3" t="s">
        <v>3441</v>
      </c>
      <c r="C496" s="9" t="s">
        <v>7552</v>
      </c>
      <c r="D496" s="6">
        <v>250</v>
      </c>
      <c r="E496" s="8">
        <v>250</v>
      </c>
      <c r="F496" t="s">
        <v>8218</v>
      </c>
      <c r="G496" t="s">
        <v>8223</v>
      </c>
      <c r="H496" t="s">
        <v>8245</v>
      </c>
      <c r="I496">
        <v>1433016672</v>
      </c>
      <c r="J496" s="14">
        <f t="shared" si="31"/>
        <v>42154.841111111105</v>
      </c>
      <c r="K496" s="14"/>
      <c r="L496">
        <v>1430424672</v>
      </c>
      <c r="M496" s="14">
        <f t="shared" si="32"/>
        <v>42124.841111111105</v>
      </c>
      <c r="N496" s="10">
        <f t="shared" si="33"/>
        <v>2015</v>
      </c>
      <c r="O496" t="b">
        <v>0</v>
      </c>
      <c r="P496">
        <v>8</v>
      </c>
      <c r="Q496" s="10">
        <f t="shared" si="34"/>
        <v>0</v>
      </c>
      <c r="R496" t="b">
        <v>1</v>
      </c>
      <c r="S496" t="s">
        <v>8269</v>
      </c>
      <c r="T496" s="12" t="s">
        <v>8310</v>
      </c>
      <c r="U496" t="s">
        <v>8311</v>
      </c>
    </row>
    <row r="497" spans="1:21" ht="60" x14ac:dyDescent="0.25">
      <c r="A497">
        <v>3443</v>
      </c>
      <c r="B497" s="3" t="s">
        <v>3442</v>
      </c>
      <c r="C497" s="9" t="s">
        <v>7553</v>
      </c>
      <c r="D497" s="6">
        <v>1000</v>
      </c>
      <c r="E497" s="8">
        <v>1855</v>
      </c>
      <c r="F497" t="s">
        <v>8218</v>
      </c>
      <c r="G497" t="s">
        <v>8223</v>
      </c>
      <c r="H497" t="s">
        <v>8245</v>
      </c>
      <c r="I497">
        <v>1410266146</v>
      </c>
      <c r="J497" s="14">
        <f t="shared" si="31"/>
        <v>41891.524837962963</v>
      </c>
      <c r="K497" s="14"/>
      <c r="L497">
        <v>1407674146</v>
      </c>
      <c r="M497" s="14">
        <f t="shared" si="32"/>
        <v>41861.524837962963</v>
      </c>
      <c r="N497" s="10">
        <f t="shared" si="33"/>
        <v>2014</v>
      </c>
      <c r="O497" t="b">
        <v>0</v>
      </c>
      <c r="P497">
        <v>45</v>
      </c>
      <c r="Q497" s="10">
        <f t="shared" si="34"/>
        <v>0</v>
      </c>
      <c r="R497" t="b">
        <v>1</v>
      </c>
      <c r="S497" t="s">
        <v>8269</v>
      </c>
      <c r="T497" s="12" t="s">
        <v>8310</v>
      </c>
      <c r="U497" t="s">
        <v>8311</v>
      </c>
    </row>
    <row r="498" spans="1:21" ht="60" x14ac:dyDescent="0.25">
      <c r="A498">
        <v>3444</v>
      </c>
      <c r="B498" s="3" t="s">
        <v>3443</v>
      </c>
      <c r="C498" s="9" t="s">
        <v>7554</v>
      </c>
      <c r="D498" s="6">
        <v>300</v>
      </c>
      <c r="E498" s="8">
        <v>867</v>
      </c>
      <c r="F498" t="s">
        <v>8218</v>
      </c>
      <c r="G498" t="s">
        <v>8225</v>
      </c>
      <c r="H498" t="s">
        <v>8247</v>
      </c>
      <c r="I498">
        <v>1465394340</v>
      </c>
      <c r="J498" s="14">
        <f t="shared" si="31"/>
        <v>42529.582638888889</v>
      </c>
      <c r="K498" s="14"/>
      <c r="L498">
        <v>1464677986</v>
      </c>
      <c r="M498" s="14">
        <f t="shared" si="32"/>
        <v>42521.291504629626</v>
      </c>
      <c r="N498" s="10">
        <f t="shared" si="33"/>
        <v>2016</v>
      </c>
      <c r="O498" t="b">
        <v>0</v>
      </c>
      <c r="P498">
        <v>20</v>
      </c>
      <c r="Q498" s="10">
        <f t="shared" si="34"/>
        <v>0</v>
      </c>
      <c r="R498" t="b">
        <v>1</v>
      </c>
      <c r="S498" t="s">
        <v>8269</v>
      </c>
      <c r="T498" s="12" t="s">
        <v>8310</v>
      </c>
      <c r="U498" t="s">
        <v>8311</v>
      </c>
    </row>
    <row r="499" spans="1:21" ht="45" x14ac:dyDescent="0.25">
      <c r="A499">
        <v>3445</v>
      </c>
      <c r="B499" s="3" t="s">
        <v>3444</v>
      </c>
      <c r="C499" s="9" t="s">
        <v>7555</v>
      </c>
      <c r="D499" s="6">
        <v>2000</v>
      </c>
      <c r="E499" s="8">
        <v>2000</v>
      </c>
      <c r="F499" t="s">
        <v>8218</v>
      </c>
      <c r="G499" t="s">
        <v>8224</v>
      </c>
      <c r="H499" t="s">
        <v>8246</v>
      </c>
      <c r="I499">
        <v>1445604236</v>
      </c>
      <c r="J499" s="14">
        <f t="shared" si="31"/>
        <v>42300.530509259261</v>
      </c>
      <c r="K499" s="14"/>
      <c r="L499">
        <v>1443185036</v>
      </c>
      <c r="M499" s="14">
        <f t="shared" si="32"/>
        <v>42272.530509259261</v>
      </c>
      <c r="N499" s="10">
        <f t="shared" si="33"/>
        <v>2015</v>
      </c>
      <c r="O499" t="b">
        <v>0</v>
      </c>
      <c r="P499">
        <v>31</v>
      </c>
      <c r="Q499" s="10">
        <f t="shared" si="34"/>
        <v>0</v>
      </c>
      <c r="R499" t="b">
        <v>1</v>
      </c>
      <c r="S499" t="s">
        <v>8269</v>
      </c>
      <c r="T499" s="12" t="s">
        <v>8310</v>
      </c>
      <c r="U499" t="s">
        <v>8311</v>
      </c>
    </row>
    <row r="500" spans="1:21" ht="60" x14ac:dyDescent="0.25">
      <c r="A500">
        <v>3446</v>
      </c>
      <c r="B500" s="3" t="s">
        <v>3445</v>
      </c>
      <c r="C500" s="9" t="s">
        <v>7556</v>
      </c>
      <c r="D500" s="6">
        <v>1000</v>
      </c>
      <c r="E500" s="8">
        <v>1082</v>
      </c>
      <c r="F500" t="s">
        <v>8218</v>
      </c>
      <c r="G500" t="s">
        <v>8224</v>
      </c>
      <c r="H500" t="s">
        <v>8246</v>
      </c>
      <c r="I500">
        <v>1423138800</v>
      </c>
      <c r="J500" s="14">
        <f t="shared" si="31"/>
        <v>42040.513888888891</v>
      </c>
      <c r="K500" s="14"/>
      <c r="L500">
        <v>1421092725</v>
      </c>
      <c r="M500" s="14">
        <f t="shared" si="32"/>
        <v>42016.832465277781</v>
      </c>
      <c r="N500" s="10">
        <f t="shared" si="33"/>
        <v>2015</v>
      </c>
      <c r="O500" t="b">
        <v>0</v>
      </c>
      <c r="P500">
        <v>25</v>
      </c>
      <c r="Q500" s="10">
        <f t="shared" si="34"/>
        <v>0</v>
      </c>
      <c r="R500" t="b">
        <v>1</v>
      </c>
      <c r="S500" t="s">
        <v>8269</v>
      </c>
      <c r="T500" s="12" t="s">
        <v>8310</v>
      </c>
      <c r="U500" t="s">
        <v>8311</v>
      </c>
    </row>
    <row r="501" spans="1:21" ht="30" x14ac:dyDescent="0.25">
      <c r="A501">
        <v>3447</v>
      </c>
      <c r="B501" s="3" t="s">
        <v>3446</v>
      </c>
      <c r="C501" s="9" t="s">
        <v>7557</v>
      </c>
      <c r="D501" s="6">
        <v>1000</v>
      </c>
      <c r="E501" s="8">
        <v>1078</v>
      </c>
      <c r="F501" t="s">
        <v>8218</v>
      </c>
      <c r="G501" t="s">
        <v>8223</v>
      </c>
      <c r="H501" t="s">
        <v>8245</v>
      </c>
      <c r="I501">
        <v>1458332412</v>
      </c>
      <c r="J501" s="14">
        <f t="shared" si="31"/>
        <v>42447.847361111111</v>
      </c>
      <c r="K501" s="14"/>
      <c r="L501">
        <v>1454448012</v>
      </c>
      <c r="M501" s="14">
        <f t="shared" si="32"/>
        <v>42402.889027777783</v>
      </c>
      <c r="N501" s="10">
        <f t="shared" si="33"/>
        <v>2016</v>
      </c>
      <c r="O501" t="b">
        <v>0</v>
      </c>
      <c r="P501">
        <v>14</v>
      </c>
      <c r="Q501" s="10">
        <f t="shared" si="34"/>
        <v>0</v>
      </c>
      <c r="R501" t="b">
        <v>1</v>
      </c>
      <c r="S501" t="s">
        <v>8269</v>
      </c>
      <c r="T501" s="12" t="s">
        <v>8310</v>
      </c>
      <c r="U501" t="s">
        <v>8311</v>
      </c>
    </row>
    <row r="502" spans="1:21" ht="45" x14ac:dyDescent="0.25">
      <c r="A502">
        <v>3448</v>
      </c>
      <c r="B502" s="3" t="s">
        <v>3447</v>
      </c>
      <c r="C502" s="9" t="s">
        <v>7558</v>
      </c>
      <c r="D502" s="6">
        <v>2100</v>
      </c>
      <c r="E502" s="8">
        <v>2305</v>
      </c>
      <c r="F502" t="s">
        <v>8218</v>
      </c>
      <c r="G502" t="s">
        <v>8223</v>
      </c>
      <c r="H502" t="s">
        <v>8245</v>
      </c>
      <c r="I502">
        <v>1418784689</v>
      </c>
      <c r="J502" s="14">
        <f t="shared" si="31"/>
        <v>41990.119085648148</v>
      </c>
      <c r="K502" s="14"/>
      <c r="L502">
        <v>1416192689</v>
      </c>
      <c r="M502" s="14">
        <f t="shared" si="32"/>
        <v>41960.119085648148</v>
      </c>
      <c r="N502" s="10">
        <f t="shared" si="33"/>
        <v>2014</v>
      </c>
      <c r="O502" t="b">
        <v>0</v>
      </c>
      <c r="P502">
        <v>45</v>
      </c>
      <c r="Q502" s="10">
        <f t="shared" si="34"/>
        <v>0</v>
      </c>
      <c r="R502" t="b">
        <v>1</v>
      </c>
      <c r="S502" t="s">
        <v>8269</v>
      </c>
      <c r="T502" s="12" t="s">
        <v>8310</v>
      </c>
      <c r="U502" t="s">
        <v>8311</v>
      </c>
    </row>
    <row r="503" spans="1:21" ht="45" x14ac:dyDescent="0.25">
      <c r="A503">
        <v>3449</v>
      </c>
      <c r="B503" s="3" t="s">
        <v>3448</v>
      </c>
      <c r="C503" s="9" t="s">
        <v>7559</v>
      </c>
      <c r="D503" s="6">
        <v>800</v>
      </c>
      <c r="E503" s="8">
        <v>1365</v>
      </c>
      <c r="F503" t="s">
        <v>8218</v>
      </c>
      <c r="G503" t="s">
        <v>8223</v>
      </c>
      <c r="H503" t="s">
        <v>8245</v>
      </c>
      <c r="I503">
        <v>1468036800</v>
      </c>
      <c r="J503" s="14">
        <f t="shared" si="31"/>
        <v>42560.166666666672</v>
      </c>
      <c r="K503" s="14"/>
      <c r="L503">
        <v>1465607738</v>
      </c>
      <c r="M503" s="14">
        <f t="shared" si="32"/>
        <v>42532.052523148144</v>
      </c>
      <c r="N503" s="10">
        <f t="shared" si="33"/>
        <v>2016</v>
      </c>
      <c r="O503" t="b">
        <v>0</v>
      </c>
      <c r="P503">
        <v>20</v>
      </c>
      <c r="Q503" s="10">
        <f t="shared" si="34"/>
        <v>0</v>
      </c>
      <c r="R503" t="b">
        <v>1</v>
      </c>
      <c r="S503" t="s">
        <v>8269</v>
      </c>
      <c r="T503" s="12" t="s">
        <v>8310</v>
      </c>
      <c r="U503" t="s">
        <v>8311</v>
      </c>
    </row>
    <row r="504" spans="1:21" ht="60" x14ac:dyDescent="0.25">
      <c r="A504">
        <v>3450</v>
      </c>
      <c r="B504" s="3" t="s">
        <v>3449</v>
      </c>
      <c r="C504" s="9" t="s">
        <v>7560</v>
      </c>
      <c r="D504" s="6">
        <v>500</v>
      </c>
      <c r="E504" s="8">
        <v>760</v>
      </c>
      <c r="F504" t="s">
        <v>8218</v>
      </c>
      <c r="G504" t="s">
        <v>8224</v>
      </c>
      <c r="H504" t="s">
        <v>8246</v>
      </c>
      <c r="I504">
        <v>1427990071</v>
      </c>
      <c r="J504" s="14">
        <f t="shared" si="31"/>
        <v>42096.662858796291</v>
      </c>
      <c r="K504" s="14"/>
      <c r="L504">
        <v>1422809671</v>
      </c>
      <c r="M504" s="14">
        <f t="shared" si="32"/>
        <v>42036.704525462963</v>
      </c>
      <c r="N504" s="10">
        <f t="shared" si="33"/>
        <v>2015</v>
      </c>
      <c r="O504" t="b">
        <v>0</v>
      </c>
      <c r="P504">
        <v>39</v>
      </c>
      <c r="Q504" s="10">
        <f t="shared" si="34"/>
        <v>0</v>
      </c>
      <c r="R504" t="b">
        <v>1</v>
      </c>
      <c r="S504" t="s">
        <v>8269</v>
      </c>
      <c r="T504" s="12" t="s">
        <v>8310</v>
      </c>
      <c r="U504" t="s">
        <v>8311</v>
      </c>
    </row>
    <row r="505" spans="1:21" ht="60" x14ac:dyDescent="0.25">
      <c r="A505">
        <v>3451</v>
      </c>
      <c r="B505" s="3" t="s">
        <v>3450</v>
      </c>
      <c r="C505" s="9" t="s">
        <v>7561</v>
      </c>
      <c r="D505" s="6">
        <v>650</v>
      </c>
      <c r="E505" s="8">
        <v>658</v>
      </c>
      <c r="F505" t="s">
        <v>8218</v>
      </c>
      <c r="G505" t="s">
        <v>8223</v>
      </c>
      <c r="H505" t="s">
        <v>8245</v>
      </c>
      <c r="I505">
        <v>1429636927</v>
      </c>
      <c r="J505" s="14">
        <f t="shared" si="31"/>
        <v>42115.723692129628</v>
      </c>
      <c r="K505" s="14"/>
      <c r="L505">
        <v>1427304127</v>
      </c>
      <c r="M505" s="14">
        <f t="shared" si="32"/>
        <v>42088.723692129628</v>
      </c>
      <c r="N505" s="10">
        <f t="shared" si="33"/>
        <v>2015</v>
      </c>
      <c r="O505" t="b">
        <v>0</v>
      </c>
      <c r="P505">
        <v>16</v>
      </c>
      <c r="Q505" s="10">
        <f t="shared" si="34"/>
        <v>0</v>
      </c>
      <c r="R505" t="b">
        <v>1</v>
      </c>
      <c r="S505" t="s">
        <v>8269</v>
      </c>
      <c r="T505" s="12" t="s">
        <v>8310</v>
      </c>
      <c r="U505" t="s">
        <v>8311</v>
      </c>
    </row>
    <row r="506" spans="1:21" ht="60" x14ac:dyDescent="0.25">
      <c r="A506">
        <v>3452</v>
      </c>
      <c r="B506" s="3" t="s">
        <v>3451</v>
      </c>
      <c r="C506" s="9" t="s">
        <v>7562</v>
      </c>
      <c r="D506" s="6">
        <v>1000</v>
      </c>
      <c r="E506" s="8">
        <v>1532</v>
      </c>
      <c r="F506" t="s">
        <v>8218</v>
      </c>
      <c r="G506" t="s">
        <v>8223</v>
      </c>
      <c r="H506" t="s">
        <v>8245</v>
      </c>
      <c r="I506">
        <v>1406087940</v>
      </c>
      <c r="J506" s="14">
        <f t="shared" si="31"/>
        <v>41843.165972222225</v>
      </c>
      <c r="K506" s="14"/>
      <c r="L506">
        <v>1404141626</v>
      </c>
      <c r="M506" s="14">
        <f t="shared" si="32"/>
        <v>41820.639189814814</v>
      </c>
      <c r="N506" s="10">
        <f t="shared" si="33"/>
        <v>2014</v>
      </c>
      <c r="O506" t="b">
        <v>0</v>
      </c>
      <c r="P506">
        <v>37</v>
      </c>
      <c r="Q506" s="10">
        <f t="shared" si="34"/>
        <v>0</v>
      </c>
      <c r="R506" t="b">
        <v>1</v>
      </c>
      <c r="S506" t="s">
        <v>8269</v>
      </c>
      <c r="T506" s="12" t="s">
        <v>8310</v>
      </c>
      <c r="U506" t="s">
        <v>8311</v>
      </c>
    </row>
    <row r="507" spans="1:21" ht="45" x14ac:dyDescent="0.25">
      <c r="A507">
        <v>3453</v>
      </c>
      <c r="B507" s="3" t="s">
        <v>3452</v>
      </c>
      <c r="C507" s="9" t="s">
        <v>7563</v>
      </c>
      <c r="D507" s="6">
        <v>300</v>
      </c>
      <c r="E507" s="8">
        <v>385</v>
      </c>
      <c r="F507" t="s">
        <v>8218</v>
      </c>
      <c r="G507" t="s">
        <v>8224</v>
      </c>
      <c r="H507" t="s">
        <v>8246</v>
      </c>
      <c r="I507">
        <v>1471130956</v>
      </c>
      <c r="J507" s="14">
        <f t="shared" si="31"/>
        <v>42595.97865740741</v>
      </c>
      <c r="K507" s="14"/>
      <c r="L507">
        <v>1465946956</v>
      </c>
      <c r="M507" s="14">
        <f t="shared" si="32"/>
        <v>42535.97865740741</v>
      </c>
      <c r="N507" s="10">
        <f t="shared" si="33"/>
        <v>2016</v>
      </c>
      <c r="O507" t="b">
        <v>0</v>
      </c>
      <c r="P507">
        <v>14</v>
      </c>
      <c r="Q507" s="10">
        <f t="shared" si="34"/>
        <v>0</v>
      </c>
      <c r="R507" t="b">
        <v>1</v>
      </c>
      <c r="S507" t="s">
        <v>8269</v>
      </c>
      <c r="T507" s="12" t="s">
        <v>8310</v>
      </c>
      <c r="U507" t="s">
        <v>8311</v>
      </c>
    </row>
    <row r="508" spans="1:21" ht="60" x14ac:dyDescent="0.25">
      <c r="A508">
        <v>3454</v>
      </c>
      <c r="B508" s="3" t="s">
        <v>3453</v>
      </c>
      <c r="C508" s="9" t="s">
        <v>7564</v>
      </c>
      <c r="D508" s="6">
        <v>700</v>
      </c>
      <c r="E508" s="8">
        <v>705</v>
      </c>
      <c r="F508" t="s">
        <v>8218</v>
      </c>
      <c r="G508" t="s">
        <v>8224</v>
      </c>
      <c r="H508" t="s">
        <v>8246</v>
      </c>
      <c r="I508">
        <v>1406825159</v>
      </c>
      <c r="J508" s="14">
        <f t="shared" si="31"/>
        <v>41851.698599537034</v>
      </c>
      <c r="K508" s="14"/>
      <c r="L508">
        <v>1404233159</v>
      </c>
      <c r="M508" s="14">
        <f t="shared" si="32"/>
        <v>41821.698599537034</v>
      </c>
      <c r="N508" s="10">
        <f t="shared" si="33"/>
        <v>2014</v>
      </c>
      <c r="O508" t="b">
        <v>0</v>
      </c>
      <c r="P508">
        <v>21</v>
      </c>
      <c r="Q508" s="10">
        <f t="shared" si="34"/>
        <v>0</v>
      </c>
      <c r="R508" t="b">
        <v>1</v>
      </c>
      <c r="S508" t="s">
        <v>8269</v>
      </c>
      <c r="T508" s="12" t="s">
        <v>8310</v>
      </c>
      <c r="U508" t="s">
        <v>8311</v>
      </c>
    </row>
    <row r="509" spans="1:21" ht="60" x14ac:dyDescent="0.25">
      <c r="A509">
        <v>3455</v>
      </c>
      <c r="B509" s="3" t="s">
        <v>3454</v>
      </c>
      <c r="C509" s="9" t="s">
        <v>7565</v>
      </c>
      <c r="D509" s="6">
        <v>10000</v>
      </c>
      <c r="E509" s="8">
        <v>10065</v>
      </c>
      <c r="F509" t="s">
        <v>8218</v>
      </c>
      <c r="G509" t="s">
        <v>8223</v>
      </c>
      <c r="H509" t="s">
        <v>8245</v>
      </c>
      <c r="I509">
        <v>1476381627</v>
      </c>
      <c r="J509" s="14">
        <f t="shared" si="31"/>
        <v>42656.7503125</v>
      </c>
      <c r="K509" s="14"/>
      <c r="L509">
        <v>1473789627</v>
      </c>
      <c r="M509" s="14">
        <f t="shared" si="32"/>
        <v>42626.7503125</v>
      </c>
      <c r="N509" s="10">
        <f t="shared" si="33"/>
        <v>2016</v>
      </c>
      <c r="O509" t="b">
        <v>0</v>
      </c>
      <c r="P509">
        <v>69</v>
      </c>
      <c r="Q509" s="10">
        <f t="shared" si="34"/>
        <v>0</v>
      </c>
      <c r="R509" t="b">
        <v>1</v>
      </c>
      <c r="S509" t="s">
        <v>8269</v>
      </c>
      <c r="T509" s="12" t="s">
        <v>8310</v>
      </c>
      <c r="U509" t="s">
        <v>8311</v>
      </c>
    </row>
    <row r="510" spans="1:21" ht="60" x14ac:dyDescent="0.25">
      <c r="A510">
        <v>3456</v>
      </c>
      <c r="B510" s="3" t="s">
        <v>3455</v>
      </c>
      <c r="C510" s="9" t="s">
        <v>7566</v>
      </c>
      <c r="D510" s="6">
        <v>3000</v>
      </c>
      <c r="E510" s="8">
        <v>5739</v>
      </c>
      <c r="F510" t="s">
        <v>8218</v>
      </c>
      <c r="G510" t="s">
        <v>8223</v>
      </c>
      <c r="H510" t="s">
        <v>8245</v>
      </c>
      <c r="I510">
        <v>1406876340</v>
      </c>
      <c r="J510" s="14">
        <f t="shared" si="31"/>
        <v>41852.290972222225</v>
      </c>
      <c r="K510" s="14"/>
      <c r="L510">
        <v>1404190567</v>
      </c>
      <c r="M510" s="14">
        <f t="shared" si="32"/>
        <v>41821.205636574072</v>
      </c>
      <c r="N510" s="10">
        <f t="shared" si="33"/>
        <v>2014</v>
      </c>
      <c r="O510" t="b">
        <v>0</v>
      </c>
      <c r="P510">
        <v>16</v>
      </c>
      <c r="Q510" s="10">
        <f t="shared" si="34"/>
        <v>0</v>
      </c>
      <c r="R510" t="b">
        <v>1</v>
      </c>
      <c r="S510" t="s">
        <v>8269</v>
      </c>
      <c r="T510" s="12" t="s">
        <v>8310</v>
      </c>
      <c r="U510" t="s">
        <v>8311</v>
      </c>
    </row>
    <row r="511" spans="1:21" ht="30" x14ac:dyDescent="0.25">
      <c r="A511">
        <v>3457</v>
      </c>
      <c r="B511" s="3" t="s">
        <v>3456</v>
      </c>
      <c r="C511" s="9" t="s">
        <v>7567</v>
      </c>
      <c r="D511" s="6">
        <v>2000</v>
      </c>
      <c r="E511" s="8">
        <v>2804</v>
      </c>
      <c r="F511" t="s">
        <v>8218</v>
      </c>
      <c r="G511" t="s">
        <v>8223</v>
      </c>
      <c r="H511" t="s">
        <v>8245</v>
      </c>
      <c r="I511">
        <v>1423720740</v>
      </c>
      <c r="J511" s="14">
        <f t="shared" si="31"/>
        <v>42047.249305555553</v>
      </c>
      <c r="K511" s="14"/>
      <c r="L511">
        <v>1421081857</v>
      </c>
      <c r="M511" s="14">
        <f t="shared" si="32"/>
        <v>42016.706678240742</v>
      </c>
      <c r="N511" s="10">
        <f t="shared" si="33"/>
        <v>2015</v>
      </c>
      <c r="O511" t="b">
        <v>0</v>
      </c>
      <c r="P511">
        <v>55</v>
      </c>
      <c r="Q511" s="10">
        <f t="shared" si="34"/>
        <v>0</v>
      </c>
      <c r="R511" t="b">
        <v>1</v>
      </c>
      <c r="S511" t="s">
        <v>8269</v>
      </c>
      <c r="T511" s="12" t="s">
        <v>8310</v>
      </c>
      <c r="U511" t="s">
        <v>8311</v>
      </c>
    </row>
    <row r="512" spans="1:21" ht="60" x14ac:dyDescent="0.25">
      <c r="A512">
        <v>3458</v>
      </c>
      <c r="B512" s="3" t="s">
        <v>3457</v>
      </c>
      <c r="C512" s="9" t="s">
        <v>7568</v>
      </c>
      <c r="D512" s="6">
        <v>978</v>
      </c>
      <c r="E512" s="8">
        <v>1216</v>
      </c>
      <c r="F512" t="s">
        <v>8218</v>
      </c>
      <c r="G512" t="s">
        <v>8223</v>
      </c>
      <c r="H512" t="s">
        <v>8245</v>
      </c>
      <c r="I512">
        <v>1422937620</v>
      </c>
      <c r="J512" s="14">
        <f t="shared" si="31"/>
        <v>42038.185416666667</v>
      </c>
      <c r="K512" s="14"/>
      <c r="L512">
        <v>1420606303</v>
      </c>
      <c r="M512" s="14">
        <f t="shared" si="32"/>
        <v>42011.202581018515</v>
      </c>
      <c r="N512" s="10">
        <f t="shared" si="33"/>
        <v>2015</v>
      </c>
      <c r="O512" t="b">
        <v>0</v>
      </c>
      <c r="P512">
        <v>27</v>
      </c>
      <c r="Q512" s="10">
        <f t="shared" si="34"/>
        <v>0</v>
      </c>
      <c r="R512" t="b">
        <v>1</v>
      </c>
      <c r="S512" t="s">
        <v>8269</v>
      </c>
      <c r="T512" s="12" t="s">
        <v>8310</v>
      </c>
      <c r="U512" t="s">
        <v>8311</v>
      </c>
    </row>
    <row r="513" spans="1:21" ht="60" x14ac:dyDescent="0.25">
      <c r="A513">
        <v>3459</v>
      </c>
      <c r="B513" s="3" t="s">
        <v>3458</v>
      </c>
      <c r="C513" s="9" t="s">
        <v>7569</v>
      </c>
      <c r="D513" s="6">
        <v>500</v>
      </c>
      <c r="E513" s="8">
        <v>631</v>
      </c>
      <c r="F513" t="s">
        <v>8218</v>
      </c>
      <c r="G513" t="s">
        <v>8224</v>
      </c>
      <c r="H513" t="s">
        <v>8246</v>
      </c>
      <c r="I513">
        <v>1463743860</v>
      </c>
      <c r="J513" s="14">
        <f t="shared" si="31"/>
        <v>42510.479861111111</v>
      </c>
      <c r="K513" s="14"/>
      <c r="L513">
        <v>1461151860</v>
      </c>
      <c r="M513" s="14">
        <f t="shared" si="32"/>
        <v>42480.479861111111</v>
      </c>
      <c r="N513" s="10">
        <f t="shared" si="33"/>
        <v>2016</v>
      </c>
      <c r="O513" t="b">
        <v>0</v>
      </c>
      <c r="P513">
        <v>36</v>
      </c>
      <c r="Q513" s="10">
        <f t="shared" si="34"/>
        <v>0</v>
      </c>
      <c r="R513" t="b">
        <v>1</v>
      </c>
      <c r="S513" t="s">
        <v>8269</v>
      </c>
      <c r="T513" s="12" t="s">
        <v>8310</v>
      </c>
      <c r="U513" t="s">
        <v>8311</v>
      </c>
    </row>
    <row r="514" spans="1:21" ht="45" x14ac:dyDescent="0.25">
      <c r="A514">
        <v>3460</v>
      </c>
      <c r="B514" s="3" t="s">
        <v>3459</v>
      </c>
      <c r="C514" s="9" t="s">
        <v>7570</v>
      </c>
      <c r="D514" s="6">
        <v>500</v>
      </c>
      <c r="E514" s="8">
        <v>950</v>
      </c>
      <c r="F514" t="s">
        <v>8218</v>
      </c>
      <c r="G514" t="s">
        <v>8224</v>
      </c>
      <c r="H514" t="s">
        <v>8246</v>
      </c>
      <c r="I514">
        <v>1408106352</v>
      </c>
      <c r="J514" s="14">
        <f t="shared" ref="J514:J577" si="35">(((I514/60)/60/24)+DATE(1970,1,1))</f>
        <v>41866.527222222219</v>
      </c>
      <c r="K514" s="14"/>
      <c r="L514">
        <v>1406896752</v>
      </c>
      <c r="M514" s="14">
        <f t="shared" ref="M514:M577" si="36">(((L514/60)/60/24)+DATE(1970,1,1))</f>
        <v>41852.527222222219</v>
      </c>
      <c r="N514" s="10">
        <f t="shared" ref="N514:N577" si="37">YEAR(M514)</f>
        <v>2014</v>
      </c>
      <c r="O514" t="b">
        <v>0</v>
      </c>
      <c r="P514">
        <v>19</v>
      </c>
      <c r="Q514" s="10">
        <f t="shared" ref="Q514:Q577" si="38">IFERROR(ROUND(D514/O514,2),0)</f>
        <v>0</v>
      </c>
      <c r="R514" t="b">
        <v>1</v>
      </c>
      <c r="S514" t="s">
        <v>8269</v>
      </c>
      <c r="T514" s="12" t="s">
        <v>8310</v>
      </c>
      <c r="U514" t="s">
        <v>8311</v>
      </c>
    </row>
    <row r="515" spans="1:21" ht="60" x14ac:dyDescent="0.25">
      <c r="A515">
        <v>3461</v>
      </c>
      <c r="B515" s="3" t="s">
        <v>3460</v>
      </c>
      <c r="C515" s="9" t="s">
        <v>7571</v>
      </c>
      <c r="D515" s="6">
        <v>500</v>
      </c>
      <c r="E515" s="8">
        <v>695</v>
      </c>
      <c r="F515" t="s">
        <v>8218</v>
      </c>
      <c r="G515" t="s">
        <v>8223</v>
      </c>
      <c r="H515" t="s">
        <v>8245</v>
      </c>
      <c r="I515">
        <v>1477710000</v>
      </c>
      <c r="J515" s="14">
        <f t="shared" si="35"/>
        <v>42672.125</v>
      </c>
      <c r="K515" s="14"/>
      <c r="L515">
        <v>1475248279</v>
      </c>
      <c r="M515" s="14">
        <f t="shared" si="36"/>
        <v>42643.632858796293</v>
      </c>
      <c r="N515" s="10">
        <f t="shared" si="37"/>
        <v>2016</v>
      </c>
      <c r="O515" t="b">
        <v>0</v>
      </c>
      <c r="P515">
        <v>12</v>
      </c>
      <c r="Q515" s="10">
        <f t="shared" si="38"/>
        <v>0</v>
      </c>
      <c r="R515" t="b">
        <v>1</v>
      </c>
      <c r="S515" t="s">
        <v>8269</v>
      </c>
      <c r="T515" s="12" t="s">
        <v>8310</v>
      </c>
      <c r="U515" t="s">
        <v>8311</v>
      </c>
    </row>
    <row r="516" spans="1:21" ht="45" x14ac:dyDescent="0.25">
      <c r="A516">
        <v>3462</v>
      </c>
      <c r="B516" s="3" t="s">
        <v>3461</v>
      </c>
      <c r="C516" s="9" t="s">
        <v>7572</v>
      </c>
      <c r="D516" s="6">
        <v>250</v>
      </c>
      <c r="E516" s="8">
        <v>505</v>
      </c>
      <c r="F516" t="s">
        <v>8218</v>
      </c>
      <c r="G516" t="s">
        <v>8223</v>
      </c>
      <c r="H516" t="s">
        <v>8245</v>
      </c>
      <c r="I516">
        <v>1436551200</v>
      </c>
      <c r="J516" s="14">
        <f t="shared" si="35"/>
        <v>42195.75</v>
      </c>
      <c r="K516" s="14"/>
      <c r="L516">
        <v>1435181628</v>
      </c>
      <c r="M516" s="14">
        <f t="shared" si="36"/>
        <v>42179.898472222223</v>
      </c>
      <c r="N516" s="10">
        <f t="shared" si="37"/>
        <v>2015</v>
      </c>
      <c r="O516" t="b">
        <v>0</v>
      </c>
      <c r="P516">
        <v>17</v>
      </c>
      <c r="Q516" s="10">
        <f t="shared" si="38"/>
        <v>0</v>
      </c>
      <c r="R516" t="b">
        <v>1</v>
      </c>
      <c r="S516" t="s">
        <v>8269</v>
      </c>
      <c r="T516" s="12" t="s">
        <v>8310</v>
      </c>
      <c r="U516" t="s">
        <v>8311</v>
      </c>
    </row>
    <row r="517" spans="1:21" ht="45" x14ac:dyDescent="0.25">
      <c r="A517">
        <v>3463</v>
      </c>
      <c r="B517" s="3" t="s">
        <v>3462</v>
      </c>
      <c r="C517" s="9" t="s">
        <v>7573</v>
      </c>
      <c r="D517" s="6">
        <v>10000</v>
      </c>
      <c r="E517" s="8">
        <v>10338</v>
      </c>
      <c r="F517" t="s">
        <v>8218</v>
      </c>
      <c r="G517" t="s">
        <v>8228</v>
      </c>
      <c r="H517" t="s">
        <v>8250</v>
      </c>
      <c r="I517">
        <v>1476158340</v>
      </c>
      <c r="J517" s="14">
        <f t="shared" si="35"/>
        <v>42654.165972222225</v>
      </c>
      <c r="K517" s="14"/>
      <c r="L517">
        <v>1472594585</v>
      </c>
      <c r="M517" s="14">
        <f t="shared" si="36"/>
        <v>42612.918807870374</v>
      </c>
      <c r="N517" s="10">
        <f t="shared" si="37"/>
        <v>2016</v>
      </c>
      <c r="O517" t="b">
        <v>0</v>
      </c>
      <c r="P517">
        <v>114</v>
      </c>
      <c r="Q517" s="10">
        <f t="shared" si="38"/>
        <v>0</v>
      </c>
      <c r="R517" t="b">
        <v>1</v>
      </c>
      <c r="S517" t="s">
        <v>8269</v>
      </c>
      <c r="T517" s="12" t="s">
        <v>8310</v>
      </c>
      <c r="U517" t="s">
        <v>8311</v>
      </c>
    </row>
    <row r="518" spans="1:21" ht="60" x14ac:dyDescent="0.25">
      <c r="A518">
        <v>3464</v>
      </c>
      <c r="B518" s="3" t="s">
        <v>3463</v>
      </c>
      <c r="C518" s="9" t="s">
        <v>7574</v>
      </c>
      <c r="D518" s="6">
        <v>5000</v>
      </c>
      <c r="E518" s="8">
        <v>5116.18</v>
      </c>
      <c r="F518" t="s">
        <v>8218</v>
      </c>
      <c r="G518" t="s">
        <v>8223</v>
      </c>
      <c r="H518" t="s">
        <v>8245</v>
      </c>
      <c r="I518">
        <v>1471921637</v>
      </c>
      <c r="J518" s="14">
        <f t="shared" si="35"/>
        <v>42605.130057870367</v>
      </c>
      <c r="K518" s="14"/>
      <c r="L518">
        <v>1469329637</v>
      </c>
      <c r="M518" s="14">
        <f t="shared" si="36"/>
        <v>42575.130057870367</v>
      </c>
      <c r="N518" s="10">
        <f t="shared" si="37"/>
        <v>2016</v>
      </c>
      <c r="O518" t="b">
        <v>0</v>
      </c>
      <c r="P518">
        <v>93</v>
      </c>
      <c r="Q518" s="10">
        <f t="shared" si="38"/>
        <v>0</v>
      </c>
      <c r="R518" t="b">
        <v>1</v>
      </c>
      <c r="S518" t="s">
        <v>8269</v>
      </c>
      <c r="T518" s="12" t="s">
        <v>8310</v>
      </c>
      <c r="U518" t="s">
        <v>8311</v>
      </c>
    </row>
    <row r="519" spans="1:21" ht="45" x14ac:dyDescent="0.25">
      <c r="A519">
        <v>3465</v>
      </c>
      <c r="B519" s="3" t="s">
        <v>3464</v>
      </c>
      <c r="C519" s="9" t="s">
        <v>7575</v>
      </c>
      <c r="D519" s="6">
        <v>2000</v>
      </c>
      <c r="E519" s="8">
        <v>2060</v>
      </c>
      <c r="F519" t="s">
        <v>8218</v>
      </c>
      <c r="G519" t="s">
        <v>8224</v>
      </c>
      <c r="H519" t="s">
        <v>8246</v>
      </c>
      <c r="I519">
        <v>1439136000</v>
      </c>
      <c r="J519" s="14">
        <f t="shared" si="35"/>
        <v>42225.666666666672</v>
      </c>
      <c r="K519" s="14"/>
      <c r="L519">
        <v>1436972472</v>
      </c>
      <c r="M519" s="14">
        <f t="shared" si="36"/>
        <v>42200.625833333332</v>
      </c>
      <c r="N519" s="10">
        <f t="shared" si="37"/>
        <v>2015</v>
      </c>
      <c r="O519" t="b">
        <v>0</v>
      </c>
      <c r="P519">
        <v>36</v>
      </c>
      <c r="Q519" s="10">
        <f t="shared" si="38"/>
        <v>0</v>
      </c>
      <c r="R519" t="b">
        <v>1</v>
      </c>
      <c r="S519" t="s">
        <v>8269</v>
      </c>
      <c r="T519" s="12" t="s">
        <v>8310</v>
      </c>
      <c r="U519" t="s">
        <v>8311</v>
      </c>
    </row>
    <row r="520" spans="1:21" ht="45" x14ac:dyDescent="0.25">
      <c r="A520">
        <v>3466</v>
      </c>
      <c r="B520" s="3" t="s">
        <v>3465</v>
      </c>
      <c r="C520" s="9" t="s">
        <v>7576</v>
      </c>
      <c r="D520" s="6">
        <v>3500</v>
      </c>
      <c r="E520" s="8">
        <v>4450</v>
      </c>
      <c r="F520" t="s">
        <v>8218</v>
      </c>
      <c r="G520" t="s">
        <v>8223</v>
      </c>
      <c r="H520" t="s">
        <v>8245</v>
      </c>
      <c r="I520">
        <v>1461108450</v>
      </c>
      <c r="J520" s="14">
        <f t="shared" si="35"/>
        <v>42479.977430555555</v>
      </c>
      <c r="K520" s="14"/>
      <c r="L520">
        <v>1455928050</v>
      </c>
      <c r="M520" s="14">
        <f t="shared" si="36"/>
        <v>42420.019097222219</v>
      </c>
      <c r="N520" s="10">
        <f t="shared" si="37"/>
        <v>2016</v>
      </c>
      <c r="O520" t="b">
        <v>0</v>
      </c>
      <c r="P520">
        <v>61</v>
      </c>
      <c r="Q520" s="10">
        <f t="shared" si="38"/>
        <v>0</v>
      </c>
      <c r="R520" t="b">
        <v>1</v>
      </c>
      <c r="S520" t="s">
        <v>8269</v>
      </c>
      <c r="T520" s="12" t="s">
        <v>8310</v>
      </c>
      <c r="U520" t="s">
        <v>8311</v>
      </c>
    </row>
    <row r="521" spans="1:21" x14ac:dyDescent="0.25">
      <c r="A521">
        <v>3467</v>
      </c>
      <c r="B521" s="3" t="s">
        <v>3466</v>
      </c>
      <c r="C521" s="9" t="s">
        <v>7577</v>
      </c>
      <c r="D521" s="6">
        <v>3000</v>
      </c>
      <c r="E521" s="8">
        <v>3030</v>
      </c>
      <c r="F521" t="s">
        <v>8218</v>
      </c>
      <c r="G521" t="s">
        <v>8223</v>
      </c>
      <c r="H521" t="s">
        <v>8245</v>
      </c>
      <c r="I521">
        <v>1426864032</v>
      </c>
      <c r="J521" s="14">
        <f t="shared" si="35"/>
        <v>42083.630000000005</v>
      </c>
      <c r="K521" s="14"/>
      <c r="L521">
        <v>1424275632</v>
      </c>
      <c r="M521" s="14">
        <f t="shared" si="36"/>
        <v>42053.671666666662</v>
      </c>
      <c r="N521" s="10">
        <f t="shared" si="37"/>
        <v>2015</v>
      </c>
      <c r="O521" t="b">
        <v>0</v>
      </c>
      <c r="P521">
        <v>47</v>
      </c>
      <c r="Q521" s="10">
        <f t="shared" si="38"/>
        <v>0</v>
      </c>
      <c r="R521" t="b">
        <v>1</v>
      </c>
      <c r="S521" t="s">
        <v>8269</v>
      </c>
      <c r="T521" s="12" t="s">
        <v>8310</v>
      </c>
      <c r="U521" t="s">
        <v>8311</v>
      </c>
    </row>
    <row r="522" spans="1:21" ht="45" x14ac:dyDescent="0.25">
      <c r="A522">
        <v>3468</v>
      </c>
      <c r="B522" s="3" t="s">
        <v>3467</v>
      </c>
      <c r="C522" s="9" t="s">
        <v>7578</v>
      </c>
      <c r="D522" s="6">
        <v>10000</v>
      </c>
      <c r="E522" s="8">
        <v>12178</v>
      </c>
      <c r="F522" t="s">
        <v>8218</v>
      </c>
      <c r="G522" t="s">
        <v>8223</v>
      </c>
      <c r="H522" t="s">
        <v>8245</v>
      </c>
      <c r="I522">
        <v>1474426800</v>
      </c>
      <c r="J522" s="14">
        <f t="shared" si="35"/>
        <v>42634.125</v>
      </c>
      <c r="K522" s="14"/>
      <c r="L522">
        <v>1471976529</v>
      </c>
      <c r="M522" s="14">
        <f t="shared" si="36"/>
        <v>42605.765381944439</v>
      </c>
      <c r="N522" s="10">
        <f t="shared" si="37"/>
        <v>2016</v>
      </c>
      <c r="O522" t="b">
        <v>0</v>
      </c>
      <c r="P522">
        <v>17</v>
      </c>
      <c r="Q522" s="10">
        <f t="shared" si="38"/>
        <v>0</v>
      </c>
      <c r="R522" t="b">
        <v>1</v>
      </c>
      <c r="S522" t="s">
        <v>8269</v>
      </c>
      <c r="T522" s="12" t="s">
        <v>8310</v>
      </c>
      <c r="U522" t="s">
        <v>8311</v>
      </c>
    </row>
    <row r="523" spans="1:21" ht="60" x14ac:dyDescent="0.25">
      <c r="A523">
        <v>3469</v>
      </c>
      <c r="B523" s="3" t="s">
        <v>3468</v>
      </c>
      <c r="C523" s="9" t="s">
        <v>7579</v>
      </c>
      <c r="D523" s="6">
        <v>2800</v>
      </c>
      <c r="E523" s="8">
        <v>3175</v>
      </c>
      <c r="F523" t="s">
        <v>8218</v>
      </c>
      <c r="G523" t="s">
        <v>8223</v>
      </c>
      <c r="H523" t="s">
        <v>8245</v>
      </c>
      <c r="I523">
        <v>1461857045</v>
      </c>
      <c r="J523" s="14">
        <f t="shared" si="35"/>
        <v>42488.641724537039</v>
      </c>
      <c r="K523" s="14"/>
      <c r="L523">
        <v>1459265045</v>
      </c>
      <c r="M523" s="14">
        <f t="shared" si="36"/>
        <v>42458.641724537039</v>
      </c>
      <c r="N523" s="10">
        <f t="shared" si="37"/>
        <v>2016</v>
      </c>
      <c r="O523" t="b">
        <v>0</v>
      </c>
      <c r="P523">
        <v>63</v>
      </c>
      <c r="Q523" s="10">
        <f t="shared" si="38"/>
        <v>0</v>
      </c>
      <c r="R523" t="b">
        <v>1</v>
      </c>
      <c r="S523" t="s">
        <v>8269</v>
      </c>
      <c r="T523" s="12" t="s">
        <v>8310</v>
      </c>
      <c r="U523" t="s">
        <v>8311</v>
      </c>
    </row>
    <row r="524" spans="1:21" ht="45" x14ac:dyDescent="0.25">
      <c r="A524">
        <v>3470</v>
      </c>
      <c r="B524" s="3" t="s">
        <v>3469</v>
      </c>
      <c r="C524" s="9" t="s">
        <v>7580</v>
      </c>
      <c r="D524" s="6">
        <v>250</v>
      </c>
      <c r="E524" s="8">
        <v>375</v>
      </c>
      <c r="F524" t="s">
        <v>8218</v>
      </c>
      <c r="G524" t="s">
        <v>8223</v>
      </c>
      <c r="H524" t="s">
        <v>8245</v>
      </c>
      <c r="I524">
        <v>1468618680</v>
      </c>
      <c r="J524" s="14">
        <f t="shared" si="35"/>
        <v>42566.901388888888</v>
      </c>
      <c r="K524" s="14"/>
      <c r="L524">
        <v>1465345902</v>
      </c>
      <c r="M524" s="14">
        <f t="shared" si="36"/>
        <v>42529.022013888884</v>
      </c>
      <c r="N524" s="10">
        <f t="shared" si="37"/>
        <v>2016</v>
      </c>
      <c r="O524" t="b">
        <v>0</v>
      </c>
      <c r="P524">
        <v>9</v>
      </c>
      <c r="Q524" s="10">
        <f t="shared" si="38"/>
        <v>0</v>
      </c>
      <c r="R524" t="b">
        <v>1</v>
      </c>
      <c r="S524" t="s">
        <v>8269</v>
      </c>
      <c r="T524" s="12" t="s">
        <v>8310</v>
      </c>
      <c r="U524" t="s">
        <v>8311</v>
      </c>
    </row>
    <row r="525" spans="1:21" ht="60" x14ac:dyDescent="0.25">
      <c r="A525">
        <v>3471</v>
      </c>
      <c r="B525" s="3" t="s">
        <v>3470</v>
      </c>
      <c r="C525" s="9" t="s">
        <v>7581</v>
      </c>
      <c r="D525" s="6">
        <v>500</v>
      </c>
      <c r="E525" s="8">
        <v>1073</v>
      </c>
      <c r="F525" t="s">
        <v>8218</v>
      </c>
      <c r="G525" t="s">
        <v>8224</v>
      </c>
      <c r="H525" t="s">
        <v>8246</v>
      </c>
      <c r="I525">
        <v>1409515200</v>
      </c>
      <c r="J525" s="14">
        <f t="shared" si="35"/>
        <v>41882.833333333336</v>
      </c>
      <c r="K525" s="14"/>
      <c r="L525">
        <v>1405971690</v>
      </c>
      <c r="M525" s="14">
        <f t="shared" si="36"/>
        <v>41841.820486111108</v>
      </c>
      <c r="N525" s="10">
        <f t="shared" si="37"/>
        <v>2014</v>
      </c>
      <c r="O525" t="b">
        <v>0</v>
      </c>
      <c r="P525">
        <v>30</v>
      </c>
      <c r="Q525" s="10">
        <f t="shared" si="38"/>
        <v>0</v>
      </c>
      <c r="R525" t="b">
        <v>1</v>
      </c>
      <c r="S525" t="s">
        <v>8269</v>
      </c>
      <c r="T525" s="12" t="s">
        <v>8310</v>
      </c>
      <c r="U525" t="s">
        <v>8311</v>
      </c>
    </row>
    <row r="526" spans="1:21" ht="60" x14ac:dyDescent="0.25">
      <c r="A526">
        <v>3472</v>
      </c>
      <c r="B526" s="3" t="s">
        <v>3471</v>
      </c>
      <c r="C526" s="9" t="s">
        <v>7582</v>
      </c>
      <c r="D526" s="6">
        <v>2000</v>
      </c>
      <c r="E526" s="8">
        <v>2041</v>
      </c>
      <c r="F526" t="s">
        <v>8218</v>
      </c>
      <c r="G526" t="s">
        <v>8223</v>
      </c>
      <c r="H526" t="s">
        <v>8245</v>
      </c>
      <c r="I526">
        <v>1415253540</v>
      </c>
      <c r="J526" s="14">
        <f t="shared" si="35"/>
        <v>41949.249305555553</v>
      </c>
      <c r="K526" s="14"/>
      <c r="L526">
        <v>1413432331</v>
      </c>
      <c r="M526" s="14">
        <f t="shared" si="36"/>
        <v>41928.170497685183</v>
      </c>
      <c r="N526" s="10">
        <f t="shared" si="37"/>
        <v>2014</v>
      </c>
      <c r="O526" t="b">
        <v>0</v>
      </c>
      <c r="P526">
        <v>23</v>
      </c>
      <c r="Q526" s="10">
        <f t="shared" si="38"/>
        <v>0</v>
      </c>
      <c r="R526" t="b">
        <v>1</v>
      </c>
      <c r="S526" t="s">
        <v>8269</v>
      </c>
      <c r="T526" s="12" t="s">
        <v>8310</v>
      </c>
      <c r="U526" t="s">
        <v>8311</v>
      </c>
    </row>
    <row r="527" spans="1:21" ht="60" x14ac:dyDescent="0.25">
      <c r="A527">
        <v>3473</v>
      </c>
      <c r="B527" s="3" t="s">
        <v>3472</v>
      </c>
      <c r="C527" s="9" t="s">
        <v>7583</v>
      </c>
      <c r="D527" s="6">
        <v>4900</v>
      </c>
      <c r="E527" s="8">
        <v>4900</v>
      </c>
      <c r="F527" t="s">
        <v>8218</v>
      </c>
      <c r="G527" t="s">
        <v>8223</v>
      </c>
      <c r="H527" t="s">
        <v>8245</v>
      </c>
      <c r="I527">
        <v>1426883220</v>
      </c>
      <c r="J527" s="14">
        <f t="shared" si="35"/>
        <v>42083.852083333331</v>
      </c>
      <c r="K527" s="14"/>
      <c r="L527">
        <v>1425067296</v>
      </c>
      <c r="M527" s="14">
        <f t="shared" si="36"/>
        <v>42062.834444444445</v>
      </c>
      <c r="N527" s="10">
        <f t="shared" si="37"/>
        <v>2015</v>
      </c>
      <c r="O527" t="b">
        <v>0</v>
      </c>
      <c r="P527">
        <v>33</v>
      </c>
      <c r="Q527" s="10">
        <f t="shared" si="38"/>
        <v>0</v>
      </c>
      <c r="R527" t="b">
        <v>1</v>
      </c>
      <c r="S527" t="s">
        <v>8269</v>
      </c>
      <c r="T527" s="12" t="s">
        <v>8310</v>
      </c>
      <c r="U527" t="s">
        <v>8311</v>
      </c>
    </row>
    <row r="528" spans="1:21" ht="60" x14ac:dyDescent="0.25">
      <c r="A528">
        <v>3474</v>
      </c>
      <c r="B528" s="3" t="s">
        <v>3473</v>
      </c>
      <c r="C528" s="9" t="s">
        <v>7584</v>
      </c>
      <c r="D528" s="6">
        <v>2000</v>
      </c>
      <c r="E528" s="8">
        <v>2020</v>
      </c>
      <c r="F528" t="s">
        <v>8218</v>
      </c>
      <c r="G528" t="s">
        <v>8224</v>
      </c>
      <c r="H528" t="s">
        <v>8246</v>
      </c>
      <c r="I528">
        <v>1469016131</v>
      </c>
      <c r="J528" s="14">
        <f t="shared" si="35"/>
        <v>42571.501516203702</v>
      </c>
      <c r="K528" s="14"/>
      <c r="L528">
        <v>1466424131</v>
      </c>
      <c r="M528" s="14">
        <f t="shared" si="36"/>
        <v>42541.501516203702</v>
      </c>
      <c r="N528" s="10">
        <f t="shared" si="37"/>
        <v>2016</v>
      </c>
      <c r="O528" t="b">
        <v>0</v>
      </c>
      <c r="P528">
        <v>39</v>
      </c>
      <c r="Q528" s="10">
        <f t="shared" si="38"/>
        <v>0</v>
      </c>
      <c r="R528" t="b">
        <v>1</v>
      </c>
      <c r="S528" t="s">
        <v>8269</v>
      </c>
      <c r="T528" s="12" t="s">
        <v>8310</v>
      </c>
      <c r="U528" t="s">
        <v>8311</v>
      </c>
    </row>
    <row r="529" spans="1:21" ht="45" x14ac:dyDescent="0.25">
      <c r="A529">
        <v>3475</v>
      </c>
      <c r="B529" s="3" t="s">
        <v>3474</v>
      </c>
      <c r="C529" s="9" t="s">
        <v>7585</v>
      </c>
      <c r="D529" s="6">
        <v>300</v>
      </c>
      <c r="E529" s="8">
        <v>340</v>
      </c>
      <c r="F529" t="s">
        <v>8218</v>
      </c>
      <c r="G529" t="s">
        <v>8224</v>
      </c>
      <c r="H529" t="s">
        <v>8246</v>
      </c>
      <c r="I529">
        <v>1414972800</v>
      </c>
      <c r="J529" s="14">
        <f t="shared" si="35"/>
        <v>41946</v>
      </c>
      <c r="K529" s="14"/>
      <c r="L529">
        <v>1412629704</v>
      </c>
      <c r="M529" s="14">
        <f t="shared" si="36"/>
        <v>41918.880833333329</v>
      </c>
      <c r="N529" s="10">
        <f t="shared" si="37"/>
        <v>2014</v>
      </c>
      <c r="O529" t="b">
        <v>0</v>
      </c>
      <c r="P529">
        <v>17</v>
      </c>
      <c r="Q529" s="10">
        <f t="shared" si="38"/>
        <v>0</v>
      </c>
      <c r="R529" t="b">
        <v>1</v>
      </c>
      <c r="S529" t="s">
        <v>8269</v>
      </c>
      <c r="T529" s="12" t="s">
        <v>8310</v>
      </c>
      <c r="U529" t="s">
        <v>8311</v>
      </c>
    </row>
    <row r="530" spans="1:21" ht="60" x14ac:dyDescent="0.25">
      <c r="A530">
        <v>3476</v>
      </c>
      <c r="B530" s="3" t="s">
        <v>3475</v>
      </c>
      <c r="C530" s="9" t="s">
        <v>7586</v>
      </c>
      <c r="D530" s="6">
        <v>300</v>
      </c>
      <c r="E530" s="8">
        <v>312</v>
      </c>
      <c r="F530" t="s">
        <v>8218</v>
      </c>
      <c r="G530" t="s">
        <v>8223</v>
      </c>
      <c r="H530" t="s">
        <v>8245</v>
      </c>
      <c r="I530">
        <v>1414378800</v>
      </c>
      <c r="J530" s="14">
        <f t="shared" si="35"/>
        <v>41939.125</v>
      </c>
      <c r="K530" s="14"/>
      <c r="L530">
        <v>1412836990</v>
      </c>
      <c r="M530" s="14">
        <f t="shared" si="36"/>
        <v>41921.279976851853</v>
      </c>
      <c r="N530" s="10">
        <f t="shared" si="37"/>
        <v>2014</v>
      </c>
      <c r="O530" t="b">
        <v>0</v>
      </c>
      <c r="P530">
        <v>6</v>
      </c>
      <c r="Q530" s="10">
        <f t="shared" si="38"/>
        <v>0</v>
      </c>
      <c r="R530" t="b">
        <v>1</v>
      </c>
      <c r="S530" t="s">
        <v>8269</v>
      </c>
      <c r="T530" s="12" t="s">
        <v>8310</v>
      </c>
      <c r="U530" t="s">
        <v>8311</v>
      </c>
    </row>
    <row r="531" spans="1:21" ht="45" x14ac:dyDescent="0.25">
      <c r="A531">
        <v>3477</v>
      </c>
      <c r="B531" s="3" t="s">
        <v>3476</v>
      </c>
      <c r="C531" s="9" t="s">
        <v>7587</v>
      </c>
      <c r="D531" s="6">
        <v>1800</v>
      </c>
      <c r="E531" s="8">
        <v>2076</v>
      </c>
      <c r="F531" t="s">
        <v>8218</v>
      </c>
      <c r="G531" t="s">
        <v>8223</v>
      </c>
      <c r="H531" t="s">
        <v>8245</v>
      </c>
      <c r="I531">
        <v>1431831600</v>
      </c>
      <c r="J531" s="14">
        <f t="shared" si="35"/>
        <v>42141.125</v>
      </c>
      <c r="K531" s="14"/>
      <c r="L531">
        <v>1430761243</v>
      </c>
      <c r="M531" s="14">
        <f t="shared" si="36"/>
        <v>42128.736608796295</v>
      </c>
      <c r="N531" s="10">
        <f t="shared" si="37"/>
        <v>2015</v>
      </c>
      <c r="O531" t="b">
        <v>0</v>
      </c>
      <c r="P531">
        <v>39</v>
      </c>
      <c r="Q531" s="10">
        <f t="shared" si="38"/>
        <v>0</v>
      </c>
      <c r="R531" t="b">
        <v>1</v>
      </c>
      <c r="S531" t="s">
        <v>8269</v>
      </c>
      <c r="T531" s="12" t="s">
        <v>8310</v>
      </c>
      <c r="U531" t="s">
        <v>8311</v>
      </c>
    </row>
    <row r="532" spans="1:21" ht="45" x14ac:dyDescent="0.25">
      <c r="A532">
        <v>3478</v>
      </c>
      <c r="B532" s="3" t="s">
        <v>3477</v>
      </c>
      <c r="C532" s="9" t="s">
        <v>7588</v>
      </c>
      <c r="D532" s="6">
        <v>2000</v>
      </c>
      <c r="E532" s="8">
        <v>2257</v>
      </c>
      <c r="F532" t="s">
        <v>8218</v>
      </c>
      <c r="G532" t="s">
        <v>8223</v>
      </c>
      <c r="H532" t="s">
        <v>8245</v>
      </c>
      <c r="I532">
        <v>1426539600</v>
      </c>
      <c r="J532" s="14">
        <f t="shared" si="35"/>
        <v>42079.875</v>
      </c>
      <c r="K532" s="14"/>
      <c r="L532">
        <v>1424296822</v>
      </c>
      <c r="M532" s="14">
        <f t="shared" si="36"/>
        <v>42053.916921296302</v>
      </c>
      <c r="N532" s="10">
        <f t="shared" si="37"/>
        <v>2015</v>
      </c>
      <c r="O532" t="b">
        <v>0</v>
      </c>
      <c r="P532">
        <v>57</v>
      </c>
      <c r="Q532" s="10">
        <f t="shared" si="38"/>
        <v>0</v>
      </c>
      <c r="R532" t="b">
        <v>1</v>
      </c>
      <c r="S532" t="s">
        <v>8269</v>
      </c>
      <c r="T532" s="12" t="s">
        <v>8310</v>
      </c>
      <c r="U532" t="s">
        <v>8311</v>
      </c>
    </row>
    <row r="533" spans="1:21" ht="45" x14ac:dyDescent="0.25">
      <c r="A533">
        <v>3479</v>
      </c>
      <c r="B533" s="3" t="s">
        <v>3478</v>
      </c>
      <c r="C533" s="9" t="s">
        <v>7589</v>
      </c>
      <c r="D533" s="6">
        <v>1500</v>
      </c>
      <c r="E533" s="8">
        <v>1918</v>
      </c>
      <c r="F533" t="s">
        <v>8218</v>
      </c>
      <c r="G533" t="s">
        <v>8224</v>
      </c>
      <c r="H533" t="s">
        <v>8246</v>
      </c>
      <c r="I533">
        <v>1403382680</v>
      </c>
      <c r="J533" s="14">
        <f t="shared" si="35"/>
        <v>41811.855092592588</v>
      </c>
      <c r="K533" s="14"/>
      <c r="L533">
        <v>1400790680</v>
      </c>
      <c r="M533" s="14">
        <f t="shared" si="36"/>
        <v>41781.855092592588</v>
      </c>
      <c r="N533" s="10">
        <f t="shared" si="37"/>
        <v>2014</v>
      </c>
      <c r="O533" t="b">
        <v>0</v>
      </c>
      <c r="P533">
        <v>56</v>
      </c>
      <c r="Q533" s="10">
        <f t="shared" si="38"/>
        <v>0</v>
      </c>
      <c r="R533" t="b">
        <v>1</v>
      </c>
      <c r="S533" t="s">
        <v>8269</v>
      </c>
      <c r="T533" s="12" t="s">
        <v>8310</v>
      </c>
      <c r="U533" t="s">
        <v>8311</v>
      </c>
    </row>
    <row r="534" spans="1:21" ht="45" x14ac:dyDescent="0.25">
      <c r="A534">
        <v>3480</v>
      </c>
      <c r="B534" s="3" t="s">
        <v>3479</v>
      </c>
      <c r="C534" s="9" t="s">
        <v>7590</v>
      </c>
      <c r="D534" s="6">
        <v>1500</v>
      </c>
      <c r="E534" s="8">
        <v>2140</v>
      </c>
      <c r="F534" t="s">
        <v>8218</v>
      </c>
      <c r="G534" t="s">
        <v>8223</v>
      </c>
      <c r="H534" t="s">
        <v>8245</v>
      </c>
      <c r="I534">
        <v>1436562000</v>
      </c>
      <c r="J534" s="14">
        <f t="shared" si="35"/>
        <v>42195.875</v>
      </c>
      <c r="K534" s="14"/>
      <c r="L534">
        <v>1434440227</v>
      </c>
      <c r="M534" s="14">
        <f t="shared" si="36"/>
        <v>42171.317442129628</v>
      </c>
      <c r="N534" s="10">
        <f t="shared" si="37"/>
        <v>2015</v>
      </c>
      <c r="O534" t="b">
        <v>0</v>
      </c>
      <c r="P534">
        <v>13</v>
      </c>
      <c r="Q534" s="10">
        <f t="shared" si="38"/>
        <v>0</v>
      </c>
      <c r="R534" t="b">
        <v>1</v>
      </c>
      <c r="S534" t="s">
        <v>8269</v>
      </c>
      <c r="T534" s="12" t="s">
        <v>8310</v>
      </c>
      <c r="U534" t="s">
        <v>8311</v>
      </c>
    </row>
    <row r="535" spans="1:21" ht="60" x14ac:dyDescent="0.25">
      <c r="A535">
        <v>3481</v>
      </c>
      <c r="B535" s="3" t="s">
        <v>3480</v>
      </c>
      <c r="C535" s="9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>
        <v>1420178188</v>
      </c>
      <c r="J535" s="14">
        <f t="shared" si="35"/>
        <v>42006.24754629629</v>
      </c>
      <c r="K535" s="14"/>
      <c r="L535">
        <v>1418709388</v>
      </c>
      <c r="M535" s="14">
        <f t="shared" si="36"/>
        <v>41989.24754629629</v>
      </c>
      <c r="N535" s="10">
        <f t="shared" si="37"/>
        <v>2014</v>
      </c>
      <c r="O535" t="b">
        <v>0</v>
      </c>
      <c r="P535">
        <v>95</v>
      </c>
      <c r="Q535" s="10">
        <f t="shared" si="38"/>
        <v>0</v>
      </c>
      <c r="R535" t="b">
        <v>1</v>
      </c>
      <c r="S535" t="s">
        <v>8269</v>
      </c>
      <c r="T535" s="12" t="s">
        <v>8310</v>
      </c>
      <c r="U535" t="s">
        <v>8311</v>
      </c>
    </row>
    <row r="536" spans="1:21" ht="45" x14ac:dyDescent="0.25">
      <c r="A536">
        <v>3482</v>
      </c>
      <c r="B536" s="3" t="s">
        <v>3481</v>
      </c>
      <c r="C536" s="9" t="s">
        <v>7592</v>
      </c>
      <c r="D536" s="6">
        <v>3000</v>
      </c>
      <c r="E536" s="8">
        <v>4150</v>
      </c>
      <c r="F536" t="s">
        <v>8218</v>
      </c>
      <c r="G536" t="s">
        <v>8224</v>
      </c>
      <c r="H536" t="s">
        <v>8246</v>
      </c>
      <c r="I536">
        <v>1404671466</v>
      </c>
      <c r="J536" s="14">
        <f t="shared" si="35"/>
        <v>41826.771597222221</v>
      </c>
      <c r="K536" s="14"/>
      <c r="L536">
        <v>1402079466</v>
      </c>
      <c r="M536" s="14">
        <f t="shared" si="36"/>
        <v>41796.771597222221</v>
      </c>
      <c r="N536" s="10">
        <f t="shared" si="37"/>
        <v>2014</v>
      </c>
      <c r="O536" t="b">
        <v>0</v>
      </c>
      <c r="P536">
        <v>80</v>
      </c>
      <c r="Q536" s="10">
        <f t="shared" si="38"/>
        <v>0</v>
      </c>
      <c r="R536" t="b">
        <v>1</v>
      </c>
      <c r="S536" t="s">
        <v>8269</v>
      </c>
      <c r="T536" s="12" t="s">
        <v>8310</v>
      </c>
      <c r="U536" t="s">
        <v>8311</v>
      </c>
    </row>
    <row r="537" spans="1:21" ht="45" x14ac:dyDescent="0.25">
      <c r="A537">
        <v>3483</v>
      </c>
      <c r="B537" s="3" t="s">
        <v>3482</v>
      </c>
      <c r="C537" s="9" t="s">
        <v>7593</v>
      </c>
      <c r="D537" s="6">
        <v>3350</v>
      </c>
      <c r="E537" s="8">
        <v>5358</v>
      </c>
      <c r="F537" t="s">
        <v>8218</v>
      </c>
      <c r="G537" t="s">
        <v>8223</v>
      </c>
      <c r="H537" t="s">
        <v>8245</v>
      </c>
      <c r="I537">
        <v>1404403381</v>
      </c>
      <c r="J537" s="14">
        <f t="shared" si="35"/>
        <v>41823.668761574074</v>
      </c>
      <c r="K537" s="14"/>
      <c r="L537">
        <v>1401811381</v>
      </c>
      <c r="M537" s="14">
        <f t="shared" si="36"/>
        <v>41793.668761574074</v>
      </c>
      <c r="N537" s="10">
        <f t="shared" si="37"/>
        <v>2014</v>
      </c>
      <c r="O537" t="b">
        <v>0</v>
      </c>
      <c r="P537">
        <v>133</v>
      </c>
      <c r="Q537" s="10">
        <f t="shared" si="38"/>
        <v>0</v>
      </c>
      <c r="R537" t="b">
        <v>1</v>
      </c>
      <c r="S537" t="s">
        <v>8269</v>
      </c>
      <c r="T537" s="12" t="s">
        <v>8310</v>
      </c>
      <c r="U537" t="s">
        <v>8311</v>
      </c>
    </row>
    <row r="538" spans="1:21" ht="60" x14ac:dyDescent="0.25">
      <c r="A538">
        <v>3484</v>
      </c>
      <c r="B538" s="3" t="s">
        <v>3483</v>
      </c>
      <c r="C538" s="9" t="s">
        <v>7594</v>
      </c>
      <c r="D538" s="6">
        <v>2500</v>
      </c>
      <c r="E538" s="8">
        <v>2856</v>
      </c>
      <c r="F538" t="s">
        <v>8218</v>
      </c>
      <c r="G538" t="s">
        <v>8223</v>
      </c>
      <c r="H538" t="s">
        <v>8245</v>
      </c>
      <c r="I538">
        <v>1466014499</v>
      </c>
      <c r="J538" s="14">
        <f t="shared" si="35"/>
        <v>42536.760405092587</v>
      </c>
      <c r="K538" s="14"/>
      <c r="L538">
        <v>1463422499</v>
      </c>
      <c r="M538" s="14">
        <f t="shared" si="36"/>
        <v>42506.760405092587</v>
      </c>
      <c r="N538" s="10">
        <f t="shared" si="37"/>
        <v>2016</v>
      </c>
      <c r="O538" t="b">
        <v>0</v>
      </c>
      <c r="P538">
        <v>44</v>
      </c>
      <c r="Q538" s="10">
        <f t="shared" si="38"/>
        <v>0</v>
      </c>
      <c r="R538" t="b">
        <v>1</v>
      </c>
      <c r="S538" t="s">
        <v>8269</v>
      </c>
      <c r="T538" s="12" t="s">
        <v>8310</v>
      </c>
      <c r="U538" t="s">
        <v>8311</v>
      </c>
    </row>
    <row r="539" spans="1:21" ht="60" x14ac:dyDescent="0.25">
      <c r="A539">
        <v>3485</v>
      </c>
      <c r="B539" s="3" t="s">
        <v>3484</v>
      </c>
      <c r="C539" s="9" t="s">
        <v>7595</v>
      </c>
      <c r="D539" s="6">
        <v>1650</v>
      </c>
      <c r="E539" s="8">
        <v>1660</v>
      </c>
      <c r="F539" t="s">
        <v>8218</v>
      </c>
      <c r="G539" t="s">
        <v>8223</v>
      </c>
      <c r="H539" t="s">
        <v>8245</v>
      </c>
      <c r="I539">
        <v>1454431080</v>
      </c>
      <c r="J539" s="14">
        <f t="shared" si="35"/>
        <v>42402.693055555559</v>
      </c>
      <c r="K539" s="14"/>
      <c r="L539">
        <v>1451839080</v>
      </c>
      <c r="M539" s="14">
        <f t="shared" si="36"/>
        <v>42372.693055555559</v>
      </c>
      <c r="N539" s="10">
        <f t="shared" si="37"/>
        <v>2016</v>
      </c>
      <c r="O539" t="b">
        <v>0</v>
      </c>
      <c r="P539">
        <v>30</v>
      </c>
      <c r="Q539" s="10">
        <f t="shared" si="38"/>
        <v>0</v>
      </c>
      <c r="R539" t="b">
        <v>1</v>
      </c>
      <c r="S539" t="s">
        <v>8269</v>
      </c>
      <c r="T539" s="12" t="s">
        <v>8310</v>
      </c>
      <c r="U539" t="s">
        <v>8311</v>
      </c>
    </row>
    <row r="540" spans="1:21" ht="45" x14ac:dyDescent="0.25">
      <c r="A540">
        <v>3486</v>
      </c>
      <c r="B540" s="3" t="s">
        <v>3485</v>
      </c>
      <c r="C540" s="9" t="s">
        <v>7596</v>
      </c>
      <c r="D540" s="6">
        <v>3000</v>
      </c>
      <c r="E540" s="8">
        <v>4656</v>
      </c>
      <c r="F540" t="s">
        <v>8218</v>
      </c>
      <c r="G540" t="s">
        <v>8223</v>
      </c>
      <c r="H540" t="s">
        <v>8245</v>
      </c>
      <c r="I540">
        <v>1433314740</v>
      </c>
      <c r="J540" s="14">
        <f t="shared" si="35"/>
        <v>42158.290972222225</v>
      </c>
      <c r="K540" s="14"/>
      <c r="L540">
        <v>1430600401</v>
      </c>
      <c r="M540" s="14">
        <f t="shared" si="36"/>
        <v>42126.87501157407</v>
      </c>
      <c r="N540" s="10">
        <f t="shared" si="37"/>
        <v>2015</v>
      </c>
      <c r="O540" t="b">
        <v>0</v>
      </c>
      <c r="P540">
        <v>56</v>
      </c>
      <c r="Q540" s="10">
        <f t="shared" si="38"/>
        <v>0</v>
      </c>
      <c r="R540" t="b">
        <v>1</v>
      </c>
      <c r="S540" t="s">
        <v>8269</v>
      </c>
      <c r="T540" s="12" t="s">
        <v>8310</v>
      </c>
      <c r="U540" t="s">
        <v>8311</v>
      </c>
    </row>
    <row r="541" spans="1:21" ht="60" x14ac:dyDescent="0.25">
      <c r="A541">
        <v>3487</v>
      </c>
      <c r="B541" s="3" t="s">
        <v>3486</v>
      </c>
      <c r="C541" s="9" t="s">
        <v>7597</v>
      </c>
      <c r="D541" s="6">
        <v>2000</v>
      </c>
      <c r="E541" s="8">
        <v>2555</v>
      </c>
      <c r="F541" t="s">
        <v>8218</v>
      </c>
      <c r="G541" t="s">
        <v>8224</v>
      </c>
      <c r="H541" t="s">
        <v>8246</v>
      </c>
      <c r="I541">
        <v>1435185252</v>
      </c>
      <c r="J541" s="14">
        <f t="shared" si="35"/>
        <v>42179.940416666665</v>
      </c>
      <c r="K541" s="14"/>
      <c r="L541">
        <v>1432593252</v>
      </c>
      <c r="M541" s="14">
        <f t="shared" si="36"/>
        <v>42149.940416666665</v>
      </c>
      <c r="N541" s="10">
        <f t="shared" si="37"/>
        <v>2015</v>
      </c>
      <c r="O541" t="b">
        <v>0</v>
      </c>
      <c r="P541">
        <v>66</v>
      </c>
      <c r="Q541" s="10">
        <f t="shared" si="38"/>
        <v>0</v>
      </c>
      <c r="R541" t="b">
        <v>1</v>
      </c>
      <c r="S541" t="s">
        <v>8269</v>
      </c>
      <c r="T541" s="12" t="s">
        <v>8310</v>
      </c>
      <c r="U541" t="s">
        <v>8311</v>
      </c>
    </row>
    <row r="542" spans="1:21" ht="60" x14ac:dyDescent="0.25">
      <c r="A542">
        <v>3488</v>
      </c>
      <c r="B542" s="3" t="s">
        <v>3487</v>
      </c>
      <c r="C542" s="9" t="s">
        <v>7598</v>
      </c>
      <c r="D542" s="6">
        <v>3000</v>
      </c>
      <c r="E542" s="8">
        <v>3636</v>
      </c>
      <c r="F542" t="s">
        <v>8218</v>
      </c>
      <c r="G542" t="s">
        <v>8223</v>
      </c>
      <c r="H542" t="s">
        <v>8245</v>
      </c>
      <c r="I542">
        <v>1429286400</v>
      </c>
      <c r="J542" s="14">
        <f t="shared" si="35"/>
        <v>42111.666666666672</v>
      </c>
      <c r="K542" s="14"/>
      <c r="L542">
        <v>1427221560</v>
      </c>
      <c r="M542" s="14">
        <f t="shared" si="36"/>
        <v>42087.768055555556</v>
      </c>
      <c r="N542" s="10">
        <f t="shared" si="37"/>
        <v>2015</v>
      </c>
      <c r="O542" t="b">
        <v>0</v>
      </c>
      <c r="P542">
        <v>29</v>
      </c>
      <c r="Q542" s="10">
        <f t="shared" si="38"/>
        <v>0</v>
      </c>
      <c r="R542" t="b">
        <v>1</v>
      </c>
      <c r="S542" t="s">
        <v>8269</v>
      </c>
      <c r="T542" s="12" t="s">
        <v>8310</v>
      </c>
      <c r="U542" t="s">
        <v>8311</v>
      </c>
    </row>
    <row r="543" spans="1:21" ht="60" x14ac:dyDescent="0.25">
      <c r="A543">
        <v>3489</v>
      </c>
      <c r="B543" s="3" t="s">
        <v>3488</v>
      </c>
      <c r="C543" s="9" t="s">
        <v>7599</v>
      </c>
      <c r="D543" s="6">
        <v>5000</v>
      </c>
      <c r="E543" s="8">
        <v>5635</v>
      </c>
      <c r="F543" t="s">
        <v>8218</v>
      </c>
      <c r="G543" t="s">
        <v>8224</v>
      </c>
      <c r="H543" t="s">
        <v>8246</v>
      </c>
      <c r="I543">
        <v>1400965200</v>
      </c>
      <c r="J543" s="14">
        <f t="shared" si="35"/>
        <v>41783.875</v>
      </c>
      <c r="K543" s="14"/>
      <c r="L543">
        <v>1398352531</v>
      </c>
      <c r="M543" s="14">
        <f t="shared" si="36"/>
        <v>41753.635775462964</v>
      </c>
      <c r="N543" s="10">
        <f t="shared" si="37"/>
        <v>2014</v>
      </c>
      <c r="O543" t="b">
        <v>0</v>
      </c>
      <c r="P543">
        <v>72</v>
      </c>
      <c r="Q543" s="10">
        <f t="shared" si="38"/>
        <v>0</v>
      </c>
      <c r="R543" t="b">
        <v>1</v>
      </c>
      <c r="S543" t="s">
        <v>8269</v>
      </c>
      <c r="T543" s="12" t="s">
        <v>8310</v>
      </c>
      <c r="U543" t="s">
        <v>8311</v>
      </c>
    </row>
    <row r="544" spans="1:21" ht="60" x14ac:dyDescent="0.25">
      <c r="A544">
        <v>3490</v>
      </c>
      <c r="B544" s="3" t="s">
        <v>3489</v>
      </c>
      <c r="C544" s="9" t="s">
        <v>7600</v>
      </c>
      <c r="D544" s="6">
        <v>1000</v>
      </c>
      <c r="E544" s="8">
        <v>1275</v>
      </c>
      <c r="F544" t="s">
        <v>8218</v>
      </c>
      <c r="G544" t="s">
        <v>8223</v>
      </c>
      <c r="H544" t="s">
        <v>8245</v>
      </c>
      <c r="I544">
        <v>1460574924</v>
      </c>
      <c r="J544" s="14">
        <f t="shared" si="35"/>
        <v>42473.802361111113</v>
      </c>
      <c r="K544" s="14"/>
      <c r="L544">
        <v>1457982924</v>
      </c>
      <c r="M544" s="14">
        <f t="shared" si="36"/>
        <v>42443.802361111113</v>
      </c>
      <c r="N544" s="10">
        <f t="shared" si="37"/>
        <v>2016</v>
      </c>
      <c r="O544" t="b">
        <v>0</v>
      </c>
      <c r="P544">
        <v>27</v>
      </c>
      <c r="Q544" s="10">
        <f t="shared" si="38"/>
        <v>0</v>
      </c>
      <c r="R544" t="b">
        <v>1</v>
      </c>
      <c r="S544" t="s">
        <v>8269</v>
      </c>
      <c r="T544" s="12" t="s">
        <v>8310</v>
      </c>
      <c r="U544" t="s">
        <v>8311</v>
      </c>
    </row>
    <row r="545" spans="1:21" ht="60" x14ac:dyDescent="0.25">
      <c r="A545">
        <v>3491</v>
      </c>
      <c r="B545" s="3" t="s">
        <v>3490</v>
      </c>
      <c r="C545" s="9" t="s">
        <v>7601</v>
      </c>
      <c r="D545" s="6">
        <v>500</v>
      </c>
      <c r="E545" s="8">
        <v>791</v>
      </c>
      <c r="F545" t="s">
        <v>8218</v>
      </c>
      <c r="G545" t="s">
        <v>8223</v>
      </c>
      <c r="H545" t="s">
        <v>8245</v>
      </c>
      <c r="I545">
        <v>1431928784</v>
      </c>
      <c r="J545" s="14">
        <f t="shared" si="35"/>
        <v>42142.249814814815</v>
      </c>
      <c r="K545" s="14"/>
      <c r="L545">
        <v>1430114384</v>
      </c>
      <c r="M545" s="14">
        <f t="shared" si="36"/>
        <v>42121.249814814815</v>
      </c>
      <c r="N545" s="10">
        <f t="shared" si="37"/>
        <v>2015</v>
      </c>
      <c r="O545" t="b">
        <v>0</v>
      </c>
      <c r="P545">
        <v>10</v>
      </c>
      <c r="Q545" s="10">
        <f t="shared" si="38"/>
        <v>0</v>
      </c>
      <c r="R545" t="b">
        <v>1</v>
      </c>
      <c r="S545" t="s">
        <v>8269</v>
      </c>
      <c r="T545" s="12" t="s">
        <v>8310</v>
      </c>
      <c r="U545" t="s">
        <v>8311</v>
      </c>
    </row>
    <row r="546" spans="1:21" ht="45" x14ac:dyDescent="0.25">
      <c r="A546">
        <v>3492</v>
      </c>
      <c r="B546" s="3" t="s">
        <v>3491</v>
      </c>
      <c r="C546" s="9" t="s">
        <v>7602</v>
      </c>
      <c r="D546" s="6">
        <v>3800</v>
      </c>
      <c r="E546" s="8">
        <v>4000.22</v>
      </c>
      <c r="F546" t="s">
        <v>8218</v>
      </c>
      <c r="G546" t="s">
        <v>8223</v>
      </c>
      <c r="H546" t="s">
        <v>8245</v>
      </c>
      <c r="I546">
        <v>1445818397</v>
      </c>
      <c r="J546" s="14">
        <f t="shared" si="35"/>
        <v>42303.009224537032</v>
      </c>
      <c r="K546" s="14"/>
      <c r="L546">
        <v>1442794397</v>
      </c>
      <c r="M546" s="14">
        <f t="shared" si="36"/>
        <v>42268.009224537032</v>
      </c>
      <c r="N546" s="10">
        <f t="shared" si="37"/>
        <v>2015</v>
      </c>
      <c r="O546" t="b">
        <v>0</v>
      </c>
      <c r="P546">
        <v>35</v>
      </c>
      <c r="Q546" s="10">
        <f t="shared" si="38"/>
        <v>0</v>
      </c>
      <c r="R546" t="b">
        <v>1</v>
      </c>
      <c r="S546" t="s">
        <v>8269</v>
      </c>
      <c r="T546" s="12" t="s">
        <v>8310</v>
      </c>
      <c r="U546" t="s">
        <v>8311</v>
      </c>
    </row>
    <row r="547" spans="1:21" ht="60" x14ac:dyDescent="0.25">
      <c r="A547">
        <v>3493</v>
      </c>
      <c r="B547" s="3" t="s">
        <v>3492</v>
      </c>
      <c r="C547" s="9" t="s">
        <v>7603</v>
      </c>
      <c r="D547" s="6">
        <v>1500</v>
      </c>
      <c r="E547" s="8">
        <v>1500</v>
      </c>
      <c r="F547" t="s">
        <v>8218</v>
      </c>
      <c r="G547" t="s">
        <v>8223</v>
      </c>
      <c r="H547" t="s">
        <v>8245</v>
      </c>
      <c r="I547">
        <v>1408252260</v>
      </c>
      <c r="J547" s="14">
        <f t="shared" si="35"/>
        <v>41868.21597222222</v>
      </c>
      <c r="K547" s="14"/>
      <c r="L547">
        <v>1406580436</v>
      </c>
      <c r="M547" s="14">
        <f t="shared" si="36"/>
        <v>41848.866157407407</v>
      </c>
      <c r="N547" s="10">
        <f t="shared" si="37"/>
        <v>2014</v>
      </c>
      <c r="O547" t="b">
        <v>0</v>
      </c>
      <c r="P547">
        <v>29</v>
      </c>
      <c r="Q547" s="10">
        <f t="shared" si="38"/>
        <v>0</v>
      </c>
      <c r="R547" t="b">
        <v>1</v>
      </c>
      <c r="S547" t="s">
        <v>8269</v>
      </c>
      <c r="T547" s="12" t="s">
        <v>8310</v>
      </c>
      <c r="U547" t="s">
        <v>8311</v>
      </c>
    </row>
    <row r="548" spans="1:21" ht="60" x14ac:dyDescent="0.25">
      <c r="A548">
        <v>3494</v>
      </c>
      <c r="B548" s="3" t="s">
        <v>3493</v>
      </c>
      <c r="C548" s="9" t="s">
        <v>7604</v>
      </c>
      <c r="D548" s="6">
        <v>400</v>
      </c>
      <c r="E548" s="8">
        <v>400</v>
      </c>
      <c r="F548" t="s">
        <v>8218</v>
      </c>
      <c r="G548" t="s">
        <v>8223</v>
      </c>
      <c r="H548" t="s">
        <v>8245</v>
      </c>
      <c r="I548">
        <v>1480140000</v>
      </c>
      <c r="J548" s="14">
        <f t="shared" si="35"/>
        <v>42700.25</v>
      </c>
      <c r="K548" s="14"/>
      <c r="L548">
        <v>1479186575</v>
      </c>
      <c r="M548" s="14">
        <f t="shared" si="36"/>
        <v>42689.214988425927</v>
      </c>
      <c r="N548" s="10">
        <f t="shared" si="37"/>
        <v>2016</v>
      </c>
      <c r="O548" t="b">
        <v>0</v>
      </c>
      <c r="P548">
        <v>13</v>
      </c>
      <c r="Q548" s="10">
        <f t="shared" si="38"/>
        <v>0</v>
      </c>
      <c r="R548" t="b">
        <v>1</v>
      </c>
      <c r="S548" t="s">
        <v>8269</v>
      </c>
      <c r="T548" s="12" t="s">
        <v>8310</v>
      </c>
      <c r="U548" t="s">
        <v>8311</v>
      </c>
    </row>
    <row r="549" spans="1:21" ht="60" x14ac:dyDescent="0.25">
      <c r="A549">
        <v>3495</v>
      </c>
      <c r="B549" s="3" t="s">
        <v>3494</v>
      </c>
      <c r="C549" s="9" t="s">
        <v>7605</v>
      </c>
      <c r="D549" s="6">
        <v>5000</v>
      </c>
      <c r="E549" s="8">
        <v>5343</v>
      </c>
      <c r="F549" t="s">
        <v>8218</v>
      </c>
      <c r="G549" t="s">
        <v>8228</v>
      </c>
      <c r="H549" t="s">
        <v>8250</v>
      </c>
      <c r="I549">
        <v>1414862280</v>
      </c>
      <c r="J549" s="14">
        <f t="shared" si="35"/>
        <v>41944.720833333333</v>
      </c>
      <c r="K549" s="14"/>
      <c r="L549">
        <v>1412360309</v>
      </c>
      <c r="M549" s="14">
        <f t="shared" si="36"/>
        <v>41915.762835648151</v>
      </c>
      <c r="N549" s="10">
        <f t="shared" si="37"/>
        <v>2014</v>
      </c>
      <c r="O549" t="b">
        <v>0</v>
      </c>
      <c r="P549">
        <v>72</v>
      </c>
      <c r="Q549" s="10">
        <f t="shared" si="38"/>
        <v>0</v>
      </c>
      <c r="R549" t="b">
        <v>1</v>
      </c>
      <c r="S549" t="s">
        <v>8269</v>
      </c>
      <c r="T549" s="12" t="s">
        <v>8310</v>
      </c>
      <c r="U549" t="s">
        <v>8311</v>
      </c>
    </row>
    <row r="550" spans="1:21" ht="60" x14ac:dyDescent="0.25">
      <c r="A550">
        <v>3496</v>
      </c>
      <c r="B550" s="3" t="s">
        <v>3495</v>
      </c>
      <c r="C550" s="9" t="s">
        <v>7606</v>
      </c>
      <c r="D550" s="6">
        <v>3000</v>
      </c>
      <c r="E550" s="8">
        <v>3732</v>
      </c>
      <c r="F550" t="s">
        <v>8218</v>
      </c>
      <c r="G550" t="s">
        <v>8223</v>
      </c>
      <c r="H550" t="s">
        <v>8245</v>
      </c>
      <c r="I550">
        <v>1473625166</v>
      </c>
      <c r="J550" s="14">
        <f t="shared" si="35"/>
        <v>42624.846828703703</v>
      </c>
      <c r="K550" s="14"/>
      <c r="L550">
        <v>1470169166</v>
      </c>
      <c r="M550" s="14">
        <f t="shared" si="36"/>
        <v>42584.846828703703</v>
      </c>
      <c r="N550" s="10">
        <f t="shared" si="37"/>
        <v>2016</v>
      </c>
      <c r="O550" t="b">
        <v>0</v>
      </c>
      <c r="P550">
        <v>78</v>
      </c>
      <c r="Q550" s="10">
        <f t="shared" si="38"/>
        <v>0</v>
      </c>
      <c r="R550" t="b">
        <v>1</v>
      </c>
      <c r="S550" t="s">
        <v>8269</v>
      </c>
      <c r="T550" s="12" t="s">
        <v>8310</v>
      </c>
      <c r="U550" t="s">
        <v>8311</v>
      </c>
    </row>
    <row r="551" spans="1:21" ht="60" x14ac:dyDescent="0.25">
      <c r="A551">
        <v>3497</v>
      </c>
      <c r="B551" s="3" t="s">
        <v>3496</v>
      </c>
      <c r="C551" s="9" t="s">
        <v>7607</v>
      </c>
      <c r="D551" s="6">
        <v>1551</v>
      </c>
      <c r="E551" s="8">
        <v>1686</v>
      </c>
      <c r="F551" t="s">
        <v>8218</v>
      </c>
      <c r="G551" t="s">
        <v>8223</v>
      </c>
      <c r="H551" t="s">
        <v>8245</v>
      </c>
      <c r="I551">
        <v>1464904800</v>
      </c>
      <c r="J551" s="14">
        <f t="shared" si="35"/>
        <v>42523.916666666672</v>
      </c>
      <c r="K551" s="14"/>
      <c r="L551">
        <v>1463852904</v>
      </c>
      <c r="M551" s="14">
        <f t="shared" si="36"/>
        <v>42511.741944444439</v>
      </c>
      <c r="N551" s="10">
        <f t="shared" si="37"/>
        <v>2016</v>
      </c>
      <c r="O551" t="b">
        <v>0</v>
      </c>
      <c r="P551">
        <v>49</v>
      </c>
      <c r="Q551" s="10">
        <f t="shared" si="38"/>
        <v>0</v>
      </c>
      <c r="R551" t="b">
        <v>1</v>
      </c>
      <c r="S551" t="s">
        <v>8269</v>
      </c>
      <c r="T551" s="12" t="s">
        <v>8310</v>
      </c>
      <c r="U551" t="s">
        <v>8311</v>
      </c>
    </row>
    <row r="552" spans="1:21" ht="60" x14ac:dyDescent="0.25">
      <c r="A552">
        <v>3498</v>
      </c>
      <c r="B552" s="3" t="s">
        <v>3497</v>
      </c>
      <c r="C552" s="9" t="s">
        <v>7608</v>
      </c>
      <c r="D552" s="6">
        <v>1650</v>
      </c>
      <c r="E552" s="8">
        <v>1690</v>
      </c>
      <c r="F552" t="s">
        <v>8218</v>
      </c>
      <c r="G552" t="s">
        <v>8228</v>
      </c>
      <c r="H552" t="s">
        <v>8250</v>
      </c>
      <c r="I552">
        <v>1464471840</v>
      </c>
      <c r="J552" s="14">
        <f t="shared" si="35"/>
        <v>42518.905555555553</v>
      </c>
      <c r="K552" s="14"/>
      <c r="L552">
        <v>1459309704</v>
      </c>
      <c r="M552" s="14">
        <f t="shared" si="36"/>
        <v>42459.15861111111</v>
      </c>
      <c r="N552" s="10">
        <f t="shared" si="37"/>
        <v>2016</v>
      </c>
      <c r="O552" t="b">
        <v>0</v>
      </c>
      <c r="P552">
        <v>42</v>
      </c>
      <c r="Q552" s="10">
        <f t="shared" si="38"/>
        <v>0</v>
      </c>
      <c r="R552" t="b">
        <v>1</v>
      </c>
      <c r="S552" t="s">
        <v>8269</v>
      </c>
      <c r="T552" s="12" t="s">
        <v>8310</v>
      </c>
      <c r="U552" t="s">
        <v>8311</v>
      </c>
    </row>
    <row r="553" spans="1:21" ht="60" x14ac:dyDescent="0.25">
      <c r="A553">
        <v>3499</v>
      </c>
      <c r="B553" s="3" t="s">
        <v>3498</v>
      </c>
      <c r="C553" s="9" t="s">
        <v>7609</v>
      </c>
      <c r="D553" s="6">
        <v>2000</v>
      </c>
      <c r="E553" s="8">
        <v>2110</v>
      </c>
      <c r="F553" t="s">
        <v>8218</v>
      </c>
      <c r="G553" t="s">
        <v>8223</v>
      </c>
      <c r="H553" t="s">
        <v>8245</v>
      </c>
      <c r="I553">
        <v>1435733940</v>
      </c>
      <c r="J553" s="14">
        <f t="shared" si="35"/>
        <v>42186.290972222225</v>
      </c>
      <c r="K553" s="14"/>
      <c r="L553">
        <v>1431046325</v>
      </c>
      <c r="M553" s="14">
        <f t="shared" si="36"/>
        <v>42132.036168981482</v>
      </c>
      <c r="N553" s="10">
        <f t="shared" si="37"/>
        <v>2015</v>
      </c>
      <c r="O553" t="b">
        <v>0</v>
      </c>
      <c r="P553">
        <v>35</v>
      </c>
      <c r="Q553" s="10">
        <f t="shared" si="38"/>
        <v>0</v>
      </c>
      <c r="R553" t="b">
        <v>1</v>
      </c>
      <c r="S553" t="s">
        <v>8269</v>
      </c>
      <c r="T553" s="12" t="s">
        <v>8310</v>
      </c>
      <c r="U553" t="s">
        <v>8311</v>
      </c>
    </row>
    <row r="554" spans="1:21" ht="60" x14ac:dyDescent="0.25">
      <c r="A554">
        <v>3500</v>
      </c>
      <c r="B554" s="3" t="s">
        <v>3499</v>
      </c>
      <c r="C554" s="9" t="s">
        <v>7610</v>
      </c>
      <c r="D554" s="6">
        <v>1000</v>
      </c>
      <c r="E554" s="8">
        <v>1063</v>
      </c>
      <c r="F554" t="s">
        <v>8218</v>
      </c>
      <c r="G554" t="s">
        <v>8223</v>
      </c>
      <c r="H554" t="s">
        <v>8245</v>
      </c>
      <c r="I554">
        <v>1457326740</v>
      </c>
      <c r="J554" s="14">
        <f t="shared" si="35"/>
        <v>42436.207638888889</v>
      </c>
      <c r="K554" s="14"/>
      <c r="L554">
        <v>1455919438</v>
      </c>
      <c r="M554" s="14">
        <f t="shared" si="36"/>
        <v>42419.91942129629</v>
      </c>
      <c r="N554" s="10">
        <f t="shared" si="37"/>
        <v>2016</v>
      </c>
      <c r="O554" t="b">
        <v>0</v>
      </c>
      <c r="P554">
        <v>42</v>
      </c>
      <c r="Q554" s="10">
        <f t="shared" si="38"/>
        <v>0</v>
      </c>
      <c r="R554" t="b">
        <v>1</v>
      </c>
      <c r="S554" t="s">
        <v>8269</v>
      </c>
      <c r="T554" s="12" t="s">
        <v>8310</v>
      </c>
      <c r="U554" t="s">
        <v>8311</v>
      </c>
    </row>
    <row r="555" spans="1:21" ht="45" x14ac:dyDescent="0.25">
      <c r="A555">
        <v>3501</v>
      </c>
      <c r="B555" s="3" t="s">
        <v>3500</v>
      </c>
      <c r="C555" s="9" t="s">
        <v>7611</v>
      </c>
      <c r="D555" s="6">
        <v>1500</v>
      </c>
      <c r="E555" s="8">
        <v>1510</v>
      </c>
      <c r="F555" t="s">
        <v>8218</v>
      </c>
      <c r="G555" t="s">
        <v>8224</v>
      </c>
      <c r="H555" t="s">
        <v>8246</v>
      </c>
      <c r="I555">
        <v>1441995595</v>
      </c>
      <c r="J555" s="14">
        <f t="shared" si="35"/>
        <v>42258.763831018514</v>
      </c>
      <c r="K555" s="14"/>
      <c r="L555">
        <v>1439835595</v>
      </c>
      <c r="M555" s="14">
        <f t="shared" si="36"/>
        <v>42233.763831018514</v>
      </c>
      <c r="N555" s="10">
        <f t="shared" si="37"/>
        <v>2015</v>
      </c>
      <c r="O555" t="b">
        <v>0</v>
      </c>
      <c r="P555">
        <v>42</v>
      </c>
      <c r="Q555" s="10">
        <f t="shared" si="38"/>
        <v>0</v>
      </c>
      <c r="R555" t="b">
        <v>1</v>
      </c>
      <c r="S555" t="s">
        <v>8269</v>
      </c>
      <c r="T555" s="12" t="s">
        <v>8310</v>
      </c>
      <c r="U555" t="s">
        <v>8311</v>
      </c>
    </row>
    <row r="556" spans="1:21" ht="60" x14ac:dyDescent="0.25">
      <c r="A556">
        <v>3502</v>
      </c>
      <c r="B556" s="3" t="s">
        <v>3501</v>
      </c>
      <c r="C556" s="9" t="s">
        <v>7612</v>
      </c>
      <c r="D556" s="6">
        <v>4000</v>
      </c>
      <c r="E556" s="8">
        <v>4216</v>
      </c>
      <c r="F556" t="s">
        <v>8218</v>
      </c>
      <c r="G556" t="s">
        <v>8223</v>
      </c>
      <c r="H556" t="s">
        <v>8245</v>
      </c>
      <c r="I556">
        <v>1458100740</v>
      </c>
      <c r="J556" s="14">
        <f t="shared" si="35"/>
        <v>42445.165972222225</v>
      </c>
      <c r="K556" s="14"/>
      <c r="L556">
        <v>1456862924</v>
      </c>
      <c r="M556" s="14">
        <f t="shared" si="36"/>
        <v>42430.839398148149</v>
      </c>
      <c r="N556" s="10">
        <f t="shared" si="37"/>
        <v>2016</v>
      </c>
      <c r="O556" t="b">
        <v>0</v>
      </c>
      <c r="P556">
        <v>31</v>
      </c>
      <c r="Q556" s="10">
        <f t="shared" si="38"/>
        <v>0</v>
      </c>
      <c r="R556" t="b">
        <v>1</v>
      </c>
      <c r="S556" t="s">
        <v>8269</v>
      </c>
      <c r="T556" s="12" t="s">
        <v>8310</v>
      </c>
      <c r="U556" t="s">
        <v>8311</v>
      </c>
    </row>
    <row r="557" spans="1:21" ht="45" x14ac:dyDescent="0.25">
      <c r="A557">
        <v>3503</v>
      </c>
      <c r="B557" s="3" t="s">
        <v>3502</v>
      </c>
      <c r="C557" s="9" t="s">
        <v>7613</v>
      </c>
      <c r="D557" s="6">
        <v>2500</v>
      </c>
      <c r="E557" s="8">
        <v>2689</v>
      </c>
      <c r="F557" t="s">
        <v>8218</v>
      </c>
      <c r="G557" t="s">
        <v>8224</v>
      </c>
      <c r="H557" t="s">
        <v>8246</v>
      </c>
      <c r="I557">
        <v>1469359728</v>
      </c>
      <c r="J557" s="14">
        <f t="shared" si="35"/>
        <v>42575.478333333333</v>
      </c>
      <c r="K557" s="14"/>
      <c r="L557">
        <v>1466767728</v>
      </c>
      <c r="M557" s="14">
        <f t="shared" si="36"/>
        <v>42545.478333333333</v>
      </c>
      <c r="N557" s="10">
        <f t="shared" si="37"/>
        <v>2016</v>
      </c>
      <c r="O557" t="b">
        <v>0</v>
      </c>
      <c r="P557">
        <v>38</v>
      </c>
      <c r="Q557" s="10">
        <f t="shared" si="38"/>
        <v>0</v>
      </c>
      <c r="R557" t="b">
        <v>1</v>
      </c>
      <c r="S557" t="s">
        <v>8269</v>
      </c>
      <c r="T557" s="12" t="s">
        <v>8310</v>
      </c>
      <c r="U557" t="s">
        <v>8311</v>
      </c>
    </row>
    <row r="558" spans="1:21" ht="60" x14ac:dyDescent="0.25">
      <c r="A558">
        <v>3504</v>
      </c>
      <c r="B558" s="3" t="s">
        <v>3503</v>
      </c>
      <c r="C558" s="9" t="s">
        <v>7614</v>
      </c>
      <c r="D558" s="6">
        <v>1000</v>
      </c>
      <c r="E558" s="8">
        <v>1000</v>
      </c>
      <c r="F558" t="s">
        <v>8218</v>
      </c>
      <c r="G558" t="s">
        <v>8223</v>
      </c>
      <c r="H558" t="s">
        <v>8245</v>
      </c>
      <c r="I558">
        <v>1447959491</v>
      </c>
      <c r="J558" s="14">
        <f t="shared" si="35"/>
        <v>42327.790405092594</v>
      </c>
      <c r="K558" s="14"/>
      <c r="L558">
        <v>1445363891</v>
      </c>
      <c r="M558" s="14">
        <f t="shared" si="36"/>
        <v>42297.748738425929</v>
      </c>
      <c r="N558" s="10">
        <f t="shared" si="37"/>
        <v>2015</v>
      </c>
      <c r="O558" t="b">
        <v>0</v>
      </c>
      <c r="P558">
        <v>8</v>
      </c>
      <c r="Q558" s="10">
        <f t="shared" si="38"/>
        <v>0</v>
      </c>
      <c r="R558" t="b">
        <v>1</v>
      </c>
      <c r="S558" t="s">
        <v>8269</v>
      </c>
      <c r="T558" s="12" t="s">
        <v>8310</v>
      </c>
      <c r="U558" t="s">
        <v>8311</v>
      </c>
    </row>
    <row r="559" spans="1:21" ht="90" x14ac:dyDescent="0.25">
      <c r="A559">
        <v>3505</v>
      </c>
      <c r="B559" s="3" t="s">
        <v>3504</v>
      </c>
      <c r="C559" s="9" t="s">
        <v>7615</v>
      </c>
      <c r="D559" s="6">
        <v>2500</v>
      </c>
      <c r="E559" s="8">
        <v>2594</v>
      </c>
      <c r="F559" t="s">
        <v>8218</v>
      </c>
      <c r="G559" t="s">
        <v>8223</v>
      </c>
      <c r="H559" t="s">
        <v>8245</v>
      </c>
      <c r="I559">
        <v>1399953600</v>
      </c>
      <c r="J559" s="14">
        <f t="shared" si="35"/>
        <v>41772.166666666664</v>
      </c>
      <c r="K559" s="14"/>
      <c r="L559">
        <v>1398983245</v>
      </c>
      <c r="M559" s="14">
        <f t="shared" si="36"/>
        <v>41760.935706018521</v>
      </c>
      <c r="N559" s="10">
        <f t="shared" si="37"/>
        <v>2014</v>
      </c>
      <c r="O559" t="b">
        <v>0</v>
      </c>
      <c r="P559">
        <v>39</v>
      </c>
      <c r="Q559" s="10">
        <f t="shared" si="38"/>
        <v>0</v>
      </c>
      <c r="R559" t="b">
        <v>1</v>
      </c>
      <c r="S559" t="s">
        <v>8269</v>
      </c>
      <c r="T559" s="12" t="s">
        <v>8310</v>
      </c>
      <c r="U559" t="s">
        <v>8311</v>
      </c>
    </row>
    <row r="560" spans="1:21" ht="60" x14ac:dyDescent="0.25">
      <c r="A560">
        <v>3506</v>
      </c>
      <c r="B560" s="3" t="s">
        <v>3505</v>
      </c>
      <c r="C560" s="9" t="s">
        <v>7616</v>
      </c>
      <c r="D560" s="6">
        <v>3000</v>
      </c>
      <c r="E560" s="8">
        <v>3045</v>
      </c>
      <c r="F560" t="s">
        <v>8218</v>
      </c>
      <c r="G560" t="s">
        <v>8223</v>
      </c>
      <c r="H560" t="s">
        <v>8245</v>
      </c>
      <c r="I560">
        <v>1408815440</v>
      </c>
      <c r="J560" s="14">
        <f t="shared" si="35"/>
        <v>41874.734259259261</v>
      </c>
      <c r="K560" s="14"/>
      <c r="L560">
        <v>1404927440</v>
      </c>
      <c r="M560" s="14">
        <f t="shared" si="36"/>
        <v>41829.734259259261</v>
      </c>
      <c r="N560" s="10">
        <f t="shared" si="37"/>
        <v>2014</v>
      </c>
      <c r="O560" t="b">
        <v>0</v>
      </c>
      <c r="P560">
        <v>29</v>
      </c>
      <c r="Q560" s="10">
        <f t="shared" si="38"/>
        <v>0</v>
      </c>
      <c r="R560" t="b">
        <v>1</v>
      </c>
      <c r="S560" t="s">
        <v>8269</v>
      </c>
      <c r="T560" s="12" t="s">
        <v>8310</v>
      </c>
      <c r="U560" t="s">
        <v>8311</v>
      </c>
    </row>
    <row r="561" spans="1:21" ht="45" x14ac:dyDescent="0.25">
      <c r="A561">
        <v>3507</v>
      </c>
      <c r="B561" s="3" t="s">
        <v>3506</v>
      </c>
      <c r="C561" s="9" t="s">
        <v>7617</v>
      </c>
      <c r="D561" s="6">
        <v>10000</v>
      </c>
      <c r="E561" s="8">
        <v>10440</v>
      </c>
      <c r="F561" t="s">
        <v>8218</v>
      </c>
      <c r="G561" t="s">
        <v>8223</v>
      </c>
      <c r="H561" t="s">
        <v>8245</v>
      </c>
      <c r="I561">
        <v>1464732537</v>
      </c>
      <c r="J561" s="14">
        <f t="shared" si="35"/>
        <v>42521.92288194444</v>
      </c>
      <c r="K561" s="14"/>
      <c r="L561">
        <v>1462140537</v>
      </c>
      <c r="M561" s="14">
        <f t="shared" si="36"/>
        <v>42491.92288194444</v>
      </c>
      <c r="N561" s="10">
        <f t="shared" si="37"/>
        <v>2016</v>
      </c>
      <c r="O561" t="b">
        <v>0</v>
      </c>
      <c r="P561">
        <v>72</v>
      </c>
      <c r="Q561" s="10">
        <f t="shared" si="38"/>
        <v>0</v>
      </c>
      <c r="R561" t="b">
        <v>1</v>
      </c>
      <c r="S561" t="s">
        <v>8269</v>
      </c>
      <c r="T561" s="12" t="s">
        <v>8310</v>
      </c>
      <c r="U561" t="s">
        <v>8311</v>
      </c>
    </row>
    <row r="562" spans="1:21" ht="60" x14ac:dyDescent="0.25">
      <c r="A562">
        <v>3508</v>
      </c>
      <c r="B562" s="3" t="s">
        <v>3507</v>
      </c>
      <c r="C562" s="9" t="s">
        <v>7618</v>
      </c>
      <c r="D562" s="6">
        <v>100</v>
      </c>
      <c r="E562" s="8">
        <v>180</v>
      </c>
      <c r="F562" t="s">
        <v>8218</v>
      </c>
      <c r="G562" t="s">
        <v>8224</v>
      </c>
      <c r="H562" t="s">
        <v>8246</v>
      </c>
      <c r="I562">
        <v>1462914000</v>
      </c>
      <c r="J562" s="14">
        <f t="shared" si="35"/>
        <v>42500.875</v>
      </c>
      <c r="K562" s="14"/>
      <c r="L562">
        <v>1460914253</v>
      </c>
      <c r="M562" s="14">
        <f t="shared" si="36"/>
        <v>42477.729780092588</v>
      </c>
      <c r="N562" s="10">
        <f t="shared" si="37"/>
        <v>2016</v>
      </c>
      <c r="O562" t="b">
        <v>0</v>
      </c>
      <c r="P562">
        <v>15</v>
      </c>
      <c r="Q562" s="10">
        <f t="shared" si="38"/>
        <v>0</v>
      </c>
      <c r="R562" t="b">
        <v>1</v>
      </c>
      <c r="S562" t="s">
        <v>8269</v>
      </c>
      <c r="T562" s="12" t="s">
        <v>8310</v>
      </c>
      <c r="U562" t="s">
        <v>8311</v>
      </c>
    </row>
    <row r="563" spans="1:21" ht="60" x14ac:dyDescent="0.25">
      <c r="A563">
        <v>3509</v>
      </c>
      <c r="B563" s="3" t="s">
        <v>3508</v>
      </c>
      <c r="C563" s="9" t="s">
        <v>7619</v>
      </c>
      <c r="D563" s="6">
        <v>3000</v>
      </c>
      <c r="E563" s="8">
        <v>3190</v>
      </c>
      <c r="F563" t="s">
        <v>8218</v>
      </c>
      <c r="G563" t="s">
        <v>8223</v>
      </c>
      <c r="H563" t="s">
        <v>8245</v>
      </c>
      <c r="I563">
        <v>1416545700</v>
      </c>
      <c r="J563" s="14">
        <f t="shared" si="35"/>
        <v>41964.204861111109</v>
      </c>
      <c r="K563" s="14"/>
      <c r="L563">
        <v>1415392666</v>
      </c>
      <c r="M563" s="14">
        <f t="shared" si="36"/>
        <v>41950.859560185185</v>
      </c>
      <c r="N563" s="10">
        <f t="shared" si="37"/>
        <v>2014</v>
      </c>
      <c r="O563" t="b">
        <v>0</v>
      </c>
      <c r="P563">
        <v>33</v>
      </c>
      <c r="Q563" s="10">
        <f t="shared" si="38"/>
        <v>0</v>
      </c>
      <c r="R563" t="b">
        <v>1</v>
      </c>
      <c r="S563" t="s">
        <v>8269</v>
      </c>
      <c r="T563" s="12" t="s">
        <v>8310</v>
      </c>
      <c r="U563" t="s">
        <v>8311</v>
      </c>
    </row>
    <row r="564" spans="1:21" ht="60" x14ac:dyDescent="0.25">
      <c r="A564">
        <v>3510</v>
      </c>
      <c r="B564" s="3" t="s">
        <v>3509</v>
      </c>
      <c r="C564" s="9" t="s">
        <v>7620</v>
      </c>
      <c r="D564" s="6">
        <v>900</v>
      </c>
      <c r="E564" s="8">
        <v>905</v>
      </c>
      <c r="F564" t="s">
        <v>8218</v>
      </c>
      <c r="G564" t="s">
        <v>8223</v>
      </c>
      <c r="H564" t="s">
        <v>8245</v>
      </c>
      <c r="I564">
        <v>1404312846</v>
      </c>
      <c r="J564" s="14">
        <f t="shared" si="35"/>
        <v>41822.62090277778</v>
      </c>
      <c r="K564" s="14"/>
      <c r="L564">
        <v>1402584846</v>
      </c>
      <c r="M564" s="14">
        <f t="shared" si="36"/>
        <v>41802.62090277778</v>
      </c>
      <c r="N564" s="10">
        <f t="shared" si="37"/>
        <v>2014</v>
      </c>
      <c r="O564" t="b">
        <v>0</v>
      </c>
      <c r="P564">
        <v>15</v>
      </c>
      <c r="Q564" s="10">
        <f t="shared" si="38"/>
        <v>0</v>
      </c>
      <c r="R564" t="b">
        <v>1</v>
      </c>
      <c r="S564" t="s">
        <v>8269</v>
      </c>
      <c r="T564" s="12" t="s">
        <v>8310</v>
      </c>
      <c r="U564" t="s">
        <v>8311</v>
      </c>
    </row>
    <row r="565" spans="1:21" ht="45" x14ac:dyDescent="0.25">
      <c r="A565">
        <v>3511</v>
      </c>
      <c r="B565" s="3" t="s">
        <v>3510</v>
      </c>
      <c r="C565" s="9" t="s">
        <v>7621</v>
      </c>
      <c r="D565" s="6">
        <v>1500</v>
      </c>
      <c r="E565" s="8">
        <v>1518</v>
      </c>
      <c r="F565" t="s">
        <v>8218</v>
      </c>
      <c r="G565" t="s">
        <v>8224</v>
      </c>
      <c r="H565" t="s">
        <v>8246</v>
      </c>
      <c r="I565">
        <v>1415385000</v>
      </c>
      <c r="J565" s="14">
        <f t="shared" si="35"/>
        <v>41950.770833333336</v>
      </c>
      <c r="K565" s="14"/>
      <c r="L565">
        <v>1413406695</v>
      </c>
      <c r="M565" s="14">
        <f t="shared" si="36"/>
        <v>41927.873784722222</v>
      </c>
      <c r="N565" s="10">
        <f t="shared" si="37"/>
        <v>2014</v>
      </c>
      <c r="O565" t="b">
        <v>0</v>
      </c>
      <c r="P565">
        <v>19</v>
      </c>
      <c r="Q565" s="10">
        <f t="shared" si="38"/>
        <v>0</v>
      </c>
      <c r="R565" t="b">
        <v>1</v>
      </c>
      <c r="S565" t="s">
        <v>8269</v>
      </c>
      <c r="T565" s="12" t="s">
        <v>8310</v>
      </c>
      <c r="U565" t="s">
        <v>8311</v>
      </c>
    </row>
    <row r="566" spans="1:21" ht="60" x14ac:dyDescent="0.25">
      <c r="A566">
        <v>3512</v>
      </c>
      <c r="B566" s="3" t="s">
        <v>3511</v>
      </c>
      <c r="C566" s="9" t="s">
        <v>7622</v>
      </c>
      <c r="D566" s="6">
        <v>1000</v>
      </c>
      <c r="E566" s="8">
        <v>1000</v>
      </c>
      <c r="F566" t="s">
        <v>8218</v>
      </c>
      <c r="G566" t="s">
        <v>8224</v>
      </c>
      <c r="H566" t="s">
        <v>8246</v>
      </c>
      <c r="I566">
        <v>1429789992</v>
      </c>
      <c r="J566" s="14">
        <f t="shared" si="35"/>
        <v>42117.49527777778</v>
      </c>
      <c r="K566" s="14"/>
      <c r="L566">
        <v>1424609592</v>
      </c>
      <c r="M566" s="14">
        <f t="shared" si="36"/>
        <v>42057.536944444444</v>
      </c>
      <c r="N566" s="10">
        <f t="shared" si="37"/>
        <v>2015</v>
      </c>
      <c r="O566" t="b">
        <v>0</v>
      </c>
      <c r="P566">
        <v>17</v>
      </c>
      <c r="Q566" s="10">
        <f t="shared" si="38"/>
        <v>0</v>
      </c>
      <c r="R566" t="b">
        <v>1</v>
      </c>
      <c r="S566" t="s">
        <v>8269</v>
      </c>
      <c r="T566" s="12" t="s">
        <v>8310</v>
      </c>
      <c r="U566" t="s">
        <v>8311</v>
      </c>
    </row>
    <row r="567" spans="1:21" ht="60" x14ac:dyDescent="0.25">
      <c r="A567">
        <v>3513</v>
      </c>
      <c r="B567" s="3" t="s">
        <v>3512</v>
      </c>
      <c r="C567" s="9" t="s">
        <v>7623</v>
      </c>
      <c r="D567" s="6">
        <v>2800</v>
      </c>
      <c r="E567" s="8">
        <v>3315</v>
      </c>
      <c r="F567" t="s">
        <v>8218</v>
      </c>
      <c r="G567" t="s">
        <v>8223</v>
      </c>
      <c r="H567" t="s">
        <v>8245</v>
      </c>
      <c r="I567">
        <v>1401857940</v>
      </c>
      <c r="J567" s="14">
        <f t="shared" si="35"/>
        <v>41794.207638888889</v>
      </c>
      <c r="K567" s="14"/>
      <c r="L567">
        <v>1400725112</v>
      </c>
      <c r="M567" s="14">
        <f t="shared" si="36"/>
        <v>41781.096203703702</v>
      </c>
      <c r="N567" s="10">
        <f t="shared" si="37"/>
        <v>2014</v>
      </c>
      <c r="O567" t="b">
        <v>0</v>
      </c>
      <c r="P567">
        <v>44</v>
      </c>
      <c r="Q567" s="10">
        <f t="shared" si="38"/>
        <v>0</v>
      </c>
      <c r="R567" t="b">
        <v>1</v>
      </c>
      <c r="S567" t="s">
        <v>8269</v>
      </c>
      <c r="T567" s="12" t="s">
        <v>8310</v>
      </c>
      <c r="U567" t="s">
        <v>8311</v>
      </c>
    </row>
    <row r="568" spans="1:21" ht="45" x14ac:dyDescent="0.25">
      <c r="A568">
        <v>3514</v>
      </c>
      <c r="B568" s="3" t="s">
        <v>3513</v>
      </c>
      <c r="C568" s="9" t="s">
        <v>7624</v>
      </c>
      <c r="D568" s="6">
        <v>500</v>
      </c>
      <c r="E568" s="8">
        <v>550</v>
      </c>
      <c r="F568" t="s">
        <v>8218</v>
      </c>
      <c r="G568" t="s">
        <v>8223</v>
      </c>
      <c r="H568" t="s">
        <v>8245</v>
      </c>
      <c r="I568">
        <v>1422853140</v>
      </c>
      <c r="J568" s="14">
        <f t="shared" si="35"/>
        <v>42037.207638888889</v>
      </c>
      <c r="K568" s="14"/>
      <c r="L568">
        <v>1421439552</v>
      </c>
      <c r="M568" s="14">
        <f t="shared" si="36"/>
        <v>42020.846666666665</v>
      </c>
      <c r="N568" s="10">
        <f t="shared" si="37"/>
        <v>2015</v>
      </c>
      <c r="O568" t="b">
        <v>0</v>
      </c>
      <c r="P568">
        <v>10</v>
      </c>
      <c r="Q568" s="10">
        <f t="shared" si="38"/>
        <v>0</v>
      </c>
      <c r="R568" t="b">
        <v>1</v>
      </c>
      <c r="S568" t="s">
        <v>8269</v>
      </c>
      <c r="T568" s="12" t="s">
        <v>8310</v>
      </c>
      <c r="U568" t="s">
        <v>8311</v>
      </c>
    </row>
    <row r="569" spans="1:21" ht="45" x14ac:dyDescent="0.25">
      <c r="A569">
        <v>3515</v>
      </c>
      <c r="B569" s="3" t="s">
        <v>3514</v>
      </c>
      <c r="C569" s="9" t="s">
        <v>7625</v>
      </c>
      <c r="D569" s="6">
        <v>3000</v>
      </c>
      <c r="E569" s="8">
        <v>3080</v>
      </c>
      <c r="F569" t="s">
        <v>8218</v>
      </c>
      <c r="G569" t="s">
        <v>8223</v>
      </c>
      <c r="H569" t="s">
        <v>8245</v>
      </c>
      <c r="I569">
        <v>1433097171</v>
      </c>
      <c r="J569" s="14">
        <f t="shared" si="35"/>
        <v>42155.772812499999</v>
      </c>
      <c r="K569" s="14"/>
      <c r="L569">
        <v>1430505171</v>
      </c>
      <c r="M569" s="14">
        <f t="shared" si="36"/>
        <v>42125.772812499999</v>
      </c>
      <c r="N569" s="10">
        <f t="shared" si="37"/>
        <v>2015</v>
      </c>
      <c r="O569" t="b">
        <v>0</v>
      </c>
      <c r="P569">
        <v>46</v>
      </c>
      <c r="Q569" s="10">
        <f t="shared" si="38"/>
        <v>0</v>
      </c>
      <c r="R569" t="b">
        <v>1</v>
      </c>
      <c r="S569" t="s">
        <v>8269</v>
      </c>
      <c r="T569" s="12" t="s">
        <v>8310</v>
      </c>
      <c r="U569" t="s">
        <v>8311</v>
      </c>
    </row>
    <row r="570" spans="1:21" ht="60" x14ac:dyDescent="0.25">
      <c r="A570">
        <v>3516</v>
      </c>
      <c r="B570" s="3" t="s">
        <v>3515</v>
      </c>
      <c r="C570" s="9" t="s">
        <v>7626</v>
      </c>
      <c r="D570" s="6">
        <v>2500</v>
      </c>
      <c r="E570" s="8">
        <v>2500</v>
      </c>
      <c r="F570" t="s">
        <v>8218</v>
      </c>
      <c r="G570" t="s">
        <v>8223</v>
      </c>
      <c r="H570" t="s">
        <v>8245</v>
      </c>
      <c r="I570">
        <v>1410145200</v>
      </c>
      <c r="J570" s="14">
        <f t="shared" si="35"/>
        <v>41890.125</v>
      </c>
      <c r="K570" s="14"/>
      <c r="L570">
        <v>1407197670</v>
      </c>
      <c r="M570" s="14">
        <f t="shared" si="36"/>
        <v>41856.010069444441</v>
      </c>
      <c r="N570" s="10">
        <f t="shared" si="37"/>
        <v>2014</v>
      </c>
      <c r="O570" t="b">
        <v>0</v>
      </c>
      <c r="P570">
        <v>11</v>
      </c>
      <c r="Q570" s="10">
        <f t="shared" si="38"/>
        <v>0</v>
      </c>
      <c r="R570" t="b">
        <v>1</v>
      </c>
      <c r="S570" t="s">
        <v>8269</v>
      </c>
      <c r="T570" s="12" t="s">
        <v>8310</v>
      </c>
      <c r="U570" t="s">
        <v>8311</v>
      </c>
    </row>
    <row r="571" spans="1:21" ht="45" x14ac:dyDescent="0.25">
      <c r="A571">
        <v>3517</v>
      </c>
      <c r="B571" s="3" t="s">
        <v>3516</v>
      </c>
      <c r="C571" s="9" t="s">
        <v>7627</v>
      </c>
      <c r="D571" s="6">
        <v>4000</v>
      </c>
      <c r="E571" s="8">
        <v>4000</v>
      </c>
      <c r="F571" t="s">
        <v>8218</v>
      </c>
      <c r="G571" t="s">
        <v>8224</v>
      </c>
      <c r="H571" t="s">
        <v>8246</v>
      </c>
      <c r="I571">
        <v>1404471600</v>
      </c>
      <c r="J571" s="14">
        <f t="shared" si="35"/>
        <v>41824.458333333336</v>
      </c>
      <c r="K571" s="14"/>
      <c r="L571">
        <v>1401910634</v>
      </c>
      <c r="M571" s="14">
        <f t="shared" si="36"/>
        <v>41794.817523148151</v>
      </c>
      <c r="N571" s="10">
        <f t="shared" si="37"/>
        <v>2014</v>
      </c>
      <c r="O571" t="b">
        <v>0</v>
      </c>
      <c r="P571">
        <v>13</v>
      </c>
      <c r="Q571" s="10">
        <f t="shared" si="38"/>
        <v>0</v>
      </c>
      <c r="R571" t="b">
        <v>1</v>
      </c>
      <c r="S571" t="s">
        <v>8269</v>
      </c>
      <c r="T571" s="12" t="s">
        <v>8310</v>
      </c>
      <c r="U571" t="s">
        <v>8311</v>
      </c>
    </row>
    <row r="572" spans="1:21" ht="60" x14ac:dyDescent="0.25">
      <c r="A572">
        <v>3518</v>
      </c>
      <c r="B572" s="3" t="s">
        <v>3517</v>
      </c>
      <c r="C572" s="9" t="s">
        <v>7628</v>
      </c>
      <c r="D572" s="6">
        <v>1500</v>
      </c>
      <c r="E572" s="8">
        <v>1650.69</v>
      </c>
      <c r="F572" t="s">
        <v>8218</v>
      </c>
      <c r="G572" t="s">
        <v>8223</v>
      </c>
      <c r="H572" t="s">
        <v>8245</v>
      </c>
      <c r="I572">
        <v>1412259660</v>
      </c>
      <c r="J572" s="14">
        <f t="shared" si="35"/>
        <v>41914.597916666666</v>
      </c>
      <c r="K572" s="14"/>
      <c r="L572">
        <v>1410461299</v>
      </c>
      <c r="M572" s="14">
        <f t="shared" si="36"/>
        <v>41893.783553240741</v>
      </c>
      <c r="N572" s="10">
        <f t="shared" si="37"/>
        <v>2014</v>
      </c>
      <c r="O572" t="b">
        <v>0</v>
      </c>
      <c r="P572">
        <v>33</v>
      </c>
      <c r="Q572" s="10">
        <f t="shared" si="38"/>
        <v>0</v>
      </c>
      <c r="R572" t="b">
        <v>1</v>
      </c>
      <c r="S572" t="s">
        <v>8269</v>
      </c>
      <c r="T572" s="12" t="s">
        <v>8310</v>
      </c>
      <c r="U572" t="s">
        <v>8311</v>
      </c>
    </row>
    <row r="573" spans="1:21" ht="45" x14ac:dyDescent="0.25">
      <c r="A573">
        <v>3519</v>
      </c>
      <c r="B573" s="3" t="s">
        <v>3518</v>
      </c>
      <c r="C573" s="9" t="s">
        <v>7629</v>
      </c>
      <c r="D573" s="6">
        <v>2000</v>
      </c>
      <c r="E573" s="8">
        <v>2027</v>
      </c>
      <c r="F573" t="s">
        <v>8218</v>
      </c>
      <c r="G573" t="s">
        <v>8224</v>
      </c>
      <c r="H573" t="s">
        <v>8246</v>
      </c>
      <c r="I573">
        <v>1425478950</v>
      </c>
      <c r="J573" s="14">
        <f t="shared" si="35"/>
        <v>42067.598958333328</v>
      </c>
      <c r="K573" s="14"/>
      <c r="L573">
        <v>1422886950</v>
      </c>
      <c r="M573" s="14">
        <f t="shared" si="36"/>
        <v>42037.598958333328</v>
      </c>
      <c r="N573" s="10">
        <f t="shared" si="37"/>
        <v>2015</v>
      </c>
      <c r="O573" t="b">
        <v>0</v>
      </c>
      <c r="P573">
        <v>28</v>
      </c>
      <c r="Q573" s="10">
        <f t="shared" si="38"/>
        <v>0</v>
      </c>
      <c r="R573" t="b">
        <v>1</v>
      </c>
      <c r="S573" t="s">
        <v>8269</v>
      </c>
      <c r="T573" s="12" t="s">
        <v>8310</v>
      </c>
      <c r="U573" t="s">
        <v>8311</v>
      </c>
    </row>
    <row r="574" spans="1:21" ht="45" x14ac:dyDescent="0.25">
      <c r="A574">
        <v>3520</v>
      </c>
      <c r="B574" s="3" t="s">
        <v>3519</v>
      </c>
      <c r="C574" s="9" t="s">
        <v>7630</v>
      </c>
      <c r="D574" s="6">
        <v>2000</v>
      </c>
      <c r="E574" s="8">
        <v>2015</v>
      </c>
      <c r="F574" t="s">
        <v>8218</v>
      </c>
      <c r="G574" t="s">
        <v>8224</v>
      </c>
      <c r="H574" t="s">
        <v>8246</v>
      </c>
      <c r="I574">
        <v>1441547220</v>
      </c>
      <c r="J574" s="14">
        <f t="shared" si="35"/>
        <v>42253.57430555555</v>
      </c>
      <c r="K574" s="14"/>
      <c r="L574">
        <v>1439322412</v>
      </c>
      <c r="M574" s="14">
        <f t="shared" si="36"/>
        <v>42227.824212962965</v>
      </c>
      <c r="N574" s="10">
        <f t="shared" si="37"/>
        <v>2015</v>
      </c>
      <c r="O574" t="b">
        <v>0</v>
      </c>
      <c r="P574">
        <v>21</v>
      </c>
      <c r="Q574" s="10">
        <f t="shared" si="38"/>
        <v>0</v>
      </c>
      <c r="R574" t="b">
        <v>1</v>
      </c>
      <c r="S574" t="s">
        <v>8269</v>
      </c>
      <c r="T574" s="12" t="s">
        <v>8310</v>
      </c>
      <c r="U574" t="s">
        <v>8311</v>
      </c>
    </row>
    <row r="575" spans="1:21" ht="60" x14ac:dyDescent="0.25">
      <c r="A575">
        <v>3521</v>
      </c>
      <c r="B575" s="3" t="s">
        <v>3520</v>
      </c>
      <c r="C575" s="9" t="s">
        <v>7631</v>
      </c>
      <c r="D575" s="6">
        <v>350</v>
      </c>
      <c r="E575" s="8">
        <v>593</v>
      </c>
      <c r="F575" t="s">
        <v>8218</v>
      </c>
      <c r="G575" t="s">
        <v>8223</v>
      </c>
      <c r="H575" t="s">
        <v>8245</v>
      </c>
      <c r="I575">
        <v>1411980020</v>
      </c>
      <c r="J575" s="14">
        <f t="shared" si="35"/>
        <v>41911.361342592594</v>
      </c>
      <c r="K575" s="14"/>
      <c r="L575">
        <v>1409388020</v>
      </c>
      <c r="M575" s="14">
        <f t="shared" si="36"/>
        <v>41881.361342592594</v>
      </c>
      <c r="N575" s="10">
        <f t="shared" si="37"/>
        <v>2014</v>
      </c>
      <c r="O575" t="b">
        <v>0</v>
      </c>
      <c r="P575">
        <v>13</v>
      </c>
      <c r="Q575" s="10">
        <f t="shared" si="38"/>
        <v>0</v>
      </c>
      <c r="R575" t="b">
        <v>1</v>
      </c>
      <c r="S575" t="s">
        <v>8269</v>
      </c>
      <c r="T575" s="12" t="s">
        <v>8310</v>
      </c>
      <c r="U575" t="s">
        <v>8311</v>
      </c>
    </row>
    <row r="576" spans="1:21" ht="60" x14ac:dyDescent="0.25">
      <c r="A576">
        <v>3522</v>
      </c>
      <c r="B576" s="3" t="s">
        <v>3521</v>
      </c>
      <c r="C576" s="9" t="s">
        <v>7632</v>
      </c>
      <c r="D576" s="6">
        <v>1395</v>
      </c>
      <c r="E576" s="8">
        <v>1395</v>
      </c>
      <c r="F576" t="s">
        <v>8218</v>
      </c>
      <c r="G576" t="s">
        <v>8224</v>
      </c>
      <c r="H576" t="s">
        <v>8246</v>
      </c>
      <c r="I576">
        <v>1442311560</v>
      </c>
      <c r="J576" s="14">
        <f t="shared" si="35"/>
        <v>42262.420833333337</v>
      </c>
      <c r="K576" s="14"/>
      <c r="L576">
        <v>1439924246</v>
      </c>
      <c r="M576" s="14">
        <f t="shared" si="36"/>
        <v>42234.789884259255</v>
      </c>
      <c r="N576" s="10">
        <f t="shared" si="37"/>
        <v>2015</v>
      </c>
      <c r="O576" t="b">
        <v>0</v>
      </c>
      <c r="P576">
        <v>34</v>
      </c>
      <c r="Q576" s="10">
        <f t="shared" si="38"/>
        <v>0</v>
      </c>
      <c r="R576" t="b">
        <v>1</v>
      </c>
      <c r="S576" t="s">
        <v>8269</v>
      </c>
      <c r="T576" s="12" t="s">
        <v>8310</v>
      </c>
      <c r="U576" t="s">
        <v>8311</v>
      </c>
    </row>
    <row r="577" spans="1:21" ht="45" x14ac:dyDescent="0.25">
      <c r="A577">
        <v>3523</v>
      </c>
      <c r="B577" s="3" t="s">
        <v>3522</v>
      </c>
      <c r="C577" s="9" t="s">
        <v>7633</v>
      </c>
      <c r="D577" s="6">
        <v>4000</v>
      </c>
      <c r="E577" s="8">
        <v>4546</v>
      </c>
      <c r="F577" t="s">
        <v>8218</v>
      </c>
      <c r="G577" t="s">
        <v>8224</v>
      </c>
      <c r="H577" t="s">
        <v>8246</v>
      </c>
      <c r="I577">
        <v>1474844400</v>
      </c>
      <c r="J577" s="14">
        <f t="shared" si="35"/>
        <v>42638.958333333328</v>
      </c>
      <c r="K577" s="14"/>
      <c r="L577">
        <v>1469871148</v>
      </c>
      <c r="M577" s="14">
        <f t="shared" si="36"/>
        <v>42581.397546296299</v>
      </c>
      <c r="N577" s="10">
        <f t="shared" si="37"/>
        <v>2016</v>
      </c>
      <c r="O577" t="b">
        <v>0</v>
      </c>
      <c r="P577">
        <v>80</v>
      </c>
      <c r="Q577" s="10">
        <f t="shared" si="38"/>
        <v>0</v>
      </c>
      <c r="R577" t="b">
        <v>1</v>
      </c>
      <c r="S577" t="s">
        <v>8269</v>
      </c>
      <c r="T577" s="12" t="s">
        <v>8310</v>
      </c>
      <c r="U577" t="s">
        <v>8311</v>
      </c>
    </row>
    <row r="578" spans="1:21" ht="60" x14ac:dyDescent="0.25">
      <c r="A578">
        <v>3524</v>
      </c>
      <c r="B578" s="3" t="s">
        <v>3523</v>
      </c>
      <c r="C578" s="9" t="s">
        <v>7634</v>
      </c>
      <c r="D578" s="6">
        <v>10000</v>
      </c>
      <c r="E578" s="8">
        <v>10156</v>
      </c>
      <c r="F578" t="s">
        <v>8218</v>
      </c>
      <c r="G578" t="s">
        <v>8223</v>
      </c>
      <c r="H578" t="s">
        <v>8245</v>
      </c>
      <c r="I578">
        <v>1410580800</v>
      </c>
      <c r="J578" s="14">
        <f t="shared" ref="J578:J641" si="39">(((I578/60)/60/24)+DATE(1970,1,1))</f>
        <v>41895.166666666664</v>
      </c>
      <c r="K578" s="14"/>
      <c r="L578">
        <v>1409336373</v>
      </c>
      <c r="M578" s="14">
        <f t="shared" ref="M578:M641" si="40">(((L578/60)/60/24)+DATE(1970,1,1))</f>
        <v>41880.76357638889</v>
      </c>
      <c r="N578" s="10">
        <f t="shared" ref="N578:N641" si="41">YEAR(M578)</f>
        <v>2014</v>
      </c>
      <c r="O578" t="b">
        <v>0</v>
      </c>
      <c r="P578">
        <v>74</v>
      </c>
      <c r="Q578" s="10">
        <f t="shared" ref="Q578:Q641" si="42">IFERROR(ROUND(D578/O578,2),0)</f>
        <v>0</v>
      </c>
      <c r="R578" t="b">
        <v>1</v>
      </c>
      <c r="S578" t="s">
        <v>8269</v>
      </c>
      <c r="T578" s="12" t="s">
        <v>8310</v>
      </c>
      <c r="U578" t="s">
        <v>8311</v>
      </c>
    </row>
    <row r="579" spans="1:21" ht="45" x14ac:dyDescent="0.25">
      <c r="A579">
        <v>3525</v>
      </c>
      <c r="B579" s="3" t="s">
        <v>3524</v>
      </c>
      <c r="C579" s="9" t="s">
        <v>7635</v>
      </c>
      <c r="D579" s="6">
        <v>500</v>
      </c>
      <c r="E579" s="8">
        <v>530</v>
      </c>
      <c r="F579" t="s">
        <v>8218</v>
      </c>
      <c r="G579" t="s">
        <v>8223</v>
      </c>
      <c r="H579" t="s">
        <v>8245</v>
      </c>
      <c r="I579">
        <v>1439136000</v>
      </c>
      <c r="J579" s="14">
        <f t="shared" si="39"/>
        <v>42225.666666666672</v>
      </c>
      <c r="K579" s="14"/>
      <c r="L579">
        <v>1438188106</v>
      </c>
      <c r="M579" s="14">
        <f t="shared" si="40"/>
        <v>42214.6956712963</v>
      </c>
      <c r="N579" s="10">
        <f t="shared" si="41"/>
        <v>2015</v>
      </c>
      <c r="O579" t="b">
        <v>0</v>
      </c>
      <c r="P579">
        <v>7</v>
      </c>
      <c r="Q579" s="10">
        <f t="shared" si="42"/>
        <v>0</v>
      </c>
      <c r="R579" t="b">
        <v>1</v>
      </c>
      <c r="S579" t="s">
        <v>8269</v>
      </c>
      <c r="T579" s="12" t="s">
        <v>8310</v>
      </c>
      <c r="U579" t="s">
        <v>8311</v>
      </c>
    </row>
    <row r="580" spans="1:21" ht="60" x14ac:dyDescent="0.25">
      <c r="A580">
        <v>3526</v>
      </c>
      <c r="B580" s="3" t="s">
        <v>3525</v>
      </c>
      <c r="C580" s="9" t="s">
        <v>7636</v>
      </c>
      <c r="D580" s="6">
        <v>3300</v>
      </c>
      <c r="E580" s="8">
        <v>3366</v>
      </c>
      <c r="F580" t="s">
        <v>8218</v>
      </c>
      <c r="G580" t="s">
        <v>8223</v>
      </c>
      <c r="H580" t="s">
        <v>8245</v>
      </c>
      <c r="I580">
        <v>1461823140</v>
      </c>
      <c r="J580" s="14">
        <f t="shared" si="39"/>
        <v>42488.249305555553</v>
      </c>
      <c r="K580" s="14"/>
      <c r="L580">
        <v>1459411371</v>
      </c>
      <c r="M580" s="14">
        <f t="shared" si="40"/>
        <v>42460.335312499999</v>
      </c>
      <c r="N580" s="10">
        <f t="shared" si="41"/>
        <v>2016</v>
      </c>
      <c r="O580" t="b">
        <v>0</v>
      </c>
      <c r="P580">
        <v>34</v>
      </c>
      <c r="Q580" s="10">
        <f t="shared" si="42"/>
        <v>0</v>
      </c>
      <c r="R580" t="b">
        <v>1</v>
      </c>
      <c r="S580" t="s">
        <v>8269</v>
      </c>
      <c r="T580" s="12" t="s">
        <v>8310</v>
      </c>
      <c r="U580" t="s">
        <v>8311</v>
      </c>
    </row>
    <row r="581" spans="1:21" ht="60" x14ac:dyDescent="0.25">
      <c r="A581">
        <v>3527</v>
      </c>
      <c r="B581" s="3" t="s">
        <v>3526</v>
      </c>
      <c r="C581" s="9" t="s">
        <v>7637</v>
      </c>
      <c r="D581" s="6">
        <v>6000</v>
      </c>
      <c r="E581" s="8">
        <v>7015</v>
      </c>
      <c r="F581" t="s">
        <v>8218</v>
      </c>
      <c r="G581" t="s">
        <v>8223</v>
      </c>
      <c r="H581" t="s">
        <v>8245</v>
      </c>
      <c r="I581">
        <v>1436587140</v>
      </c>
      <c r="J581" s="14">
        <f t="shared" si="39"/>
        <v>42196.165972222225</v>
      </c>
      <c r="K581" s="14"/>
      <c r="L581">
        <v>1434069205</v>
      </c>
      <c r="M581" s="14">
        <f t="shared" si="40"/>
        <v>42167.023206018523</v>
      </c>
      <c r="N581" s="10">
        <f t="shared" si="41"/>
        <v>2015</v>
      </c>
      <c r="O581" t="b">
        <v>0</v>
      </c>
      <c r="P581">
        <v>86</v>
      </c>
      <c r="Q581" s="10">
        <f t="shared" si="42"/>
        <v>0</v>
      </c>
      <c r="R581" t="b">
        <v>1</v>
      </c>
      <c r="S581" t="s">
        <v>8269</v>
      </c>
      <c r="T581" s="12" t="s">
        <v>8310</v>
      </c>
      <c r="U581" t="s">
        <v>8311</v>
      </c>
    </row>
    <row r="582" spans="1:21" ht="45" x14ac:dyDescent="0.25">
      <c r="A582">
        <v>3528</v>
      </c>
      <c r="B582" s="3" t="s">
        <v>3527</v>
      </c>
      <c r="C582" s="9" t="s">
        <v>7638</v>
      </c>
      <c r="D582" s="6">
        <v>1650</v>
      </c>
      <c r="E582" s="8">
        <v>1669</v>
      </c>
      <c r="F582" t="s">
        <v>8218</v>
      </c>
      <c r="G582" t="s">
        <v>8224</v>
      </c>
      <c r="H582" t="s">
        <v>8246</v>
      </c>
      <c r="I582">
        <v>1484740918</v>
      </c>
      <c r="J582" s="14">
        <f t="shared" si="39"/>
        <v>42753.50136574074</v>
      </c>
      <c r="K582" s="14"/>
      <c r="L582">
        <v>1483012918</v>
      </c>
      <c r="M582" s="14">
        <f t="shared" si="40"/>
        <v>42733.50136574074</v>
      </c>
      <c r="N582" s="10">
        <f t="shared" si="41"/>
        <v>2016</v>
      </c>
      <c r="O582" t="b">
        <v>0</v>
      </c>
      <c r="P582">
        <v>37</v>
      </c>
      <c r="Q582" s="10">
        <f t="shared" si="42"/>
        <v>0</v>
      </c>
      <c r="R582" t="b">
        <v>1</v>
      </c>
      <c r="S582" t="s">
        <v>8269</v>
      </c>
      <c r="T582" s="12" t="s">
        <v>8310</v>
      </c>
      <c r="U582" t="s">
        <v>8311</v>
      </c>
    </row>
    <row r="583" spans="1:21" ht="60" x14ac:dyDescent="0.25">
      <c r="A583">
        <v>3529</v>
      </c>
      <c r="B583" s="3" t="s">
        <v>3528</v>
      </c>
      <c r="C583" s="9" t="s">
        <v>7639</v>
      </c>
      <c r="D583" s="6">
        <v>500</v>
      </c>
      <c r="E583" s="8">
        <v>660</v>
      </c>
      <c r="F583" t="s">
        <v>8218</v>
      </c>
      <c r="G583" t="s">
        <v>8223</v>
      </c>
      <c r="H583" t="s">
        <v>8245</v>
      </c>
      <c r="I583">
        <v>1436749200</v>
      </c>
      <c r="J583" s="14">
        <f t="shared" si="39"/>
        <v>42198.041666666672</v>
      </c>
      <c r="K583" s="14"/>
      <c r="L583">
        <v>1434997018</v>
      </c>
      <c r="M583" s="14">
        <f t="shared" si="40"/>
        <v>42177.761782407411</v>
      </c>
      <c r="N583" s="10">
        <f t="shared" si="41"/>
        <v>2015</v>
      </c>
      <c r="O583" t="b">
        <v>0</v>
      </c>
      <c r="P583">
        <v>18</v>
      </c>
      <c r="Q583" s="10">
        <f t="shared" si="42"/>
        <v>0</v>
      </c>
      <c r="R583" t="b">
        <v>1</v>
      </c>
      <c r="S583" t="s">
        <v>8269</v>
      </c>
      <c r="T583" s="12" t="s">
        <v>8310</v>
      </c>
      <c r="U583" t="s">
        <v>8311</v>
      </c>
    </row>
    <row r="584" spans="1:21" ht="60" x14ac:dyDescent="0.25">
      <c r="A584">
        <v>3530</v>
      </c>
      <c r="B584" s="3" t="s">
        <v>3529</v>
      </c>
      <c r="C584" s="9" t="s">
        <v>7640</v>
      </c>
      <c r="D584" s="6">
        <v>2750</v>
      </c>
      <c r="E584" s="8">
        <v>2750</v>
      </c>
      <c r="F584" t="s">
        <v>8218</v>
      </c>
      <c r="G584" t="s">
        <v>8224</v>
      </c>
      <c r="H584" t="s">
        <v>8246</v>
      </c>
      <c r="I584">
        <v>1460318400</v>
      </c>
      <c r="J584" s="14">
        <f t="shared" si="39"/>
        <v>42470.833333333328</v>
      </c>
      <c r="K584" s="14"/>
      <c r="L584">
        <v>1457881057</v>
      </c>
      <c r="M584" s="14">
        <f t="shared" si="40"/>
        <v>42442.623344907406</v>
      </c>
      <c r="N584" s="10">
        <f t="shared" si="41"/>
        <v>2016</v>
      </c>
      <c r="O584" t="b">
        <v>0</v>
      </c>
      <c r="P584">
        <v>22</v>
      </c>
      <c r="Q584" s="10">
        <f t="shared" si="42"/>
        <v>0</v>
      </c>
      <c r="R584" t="b">
        <v>1</v>
      </c>
      <c r="S584" t="s">
        <v>8269</v>
      </c>
      <c r="T584" s="12" t="s">
        <v>8310</v>
      </c>
      <c r="U584" t="s">
        <v>8311</v>
      </c>
    </row>
    <row r="585" spans="1:21" x14ac:dyDescent="0.25">
      <c r="A585">
        <v>3531</v>
      </c>
      <c r="B585" s="3" t="s">
        <v>3530</v>
      </c>
      <c r="C585" s="9" t="s">
        <v>7641</v>
      </c>
      <c r="D585" s="6">
        <v>1000</v>
      </c>
      <c r="E585" s="8">
        <v>1280</v>
      </c>
      <c r="F585" t="s">
        <v>8218</v>
      </c>
      <c r="G585" t="s">
        <v>8223</v>
      </c>
      <c r="H585" t="s">
        <v>8245</v>
      </c>
      <c r="I585">
        <v>1467301334</v>
      </c>
      <c r="J585" s="14">
        <f t="shared" si="39"/>
        <v>42551.654328703706</v>
      </c>
      <c r="K585" s="14"/>
      <c r="L585">
        <v>1464709334</v>
      </c>
      <c r="M585" s="14">
        <f t="shared" si="40"/>
        <v>42521.654328703706</v>
      </c>
      <c r="N585" s="10">
        <f t="shared" si="41"/>
        <v>2016</v>
      </c>
      <c r="O585" t="b">
        <v>0</v>
      </c>
      <c r="P585">
        <v>26</v>
      </c>
      <c r="Q585" s="10">
        <f t="shared" si="42"/>
        <v>0</v>
      </c>
      <c r="R585" t="b">
        <v>1</v>
      </c>
      <c r="S585" t="s">
        <v>8269</v>
      </c>
      <c r="T585" s="12" t="s">
        <v>8310</v>
      </c>
      <c r="U585" t="s">
        <v>8311</v>
      </c>
    </row>
    <row r="586" spans="1:21" ht="60" x14ac:dyDescent="0.25">
      <c r="A586">
        <v>3532</v>
      </c>
      <c r="B586" s="3" t="s">
        <v>3531</v>
      </c>
      <c r="C586" s="9" t="s">
        <v>7642</v>
      </c>
      <c r="D586" s="6">
        <v>960</v>
      </c>
      <c r="E586" s="8">
        <v>1142</v>
      </c>
      <c r="F586" t="s">
        <v>8218</v>
      </c>
      <c r="G586" t="s">
        <v>8223</v>
      </c>
      <c r="H586" t="s">
        <v>8245</v>
      </c>
      <c r="I586">
        <v>1411012740</v>
      </c>
      <c r="J586" s="14">
        <f t="shared" si="39"/>
        <v>41900.165972222225</v>
      </c>
      <c r="K586" s="14"/>
      <c r="L586">
        <v>1409667827</v>
      </c>
      <c r="M586" s="14">
        <f t="shared" si="40"/>
        <v>41884.599849537037</v>
      </c>
      <c r="N586" s="10">
        <f t="shared" si="41"/>
        <v>2014</v>
      </c>
      <c r="O586" t="b">
        <v>0</v>
      </c>
      <c r="P586">
        <v>27</v>
      </c>
      <c r="Q586" s="10">
        <f t="shared" si="42"/>
        <v>0</v>
      </c>
      <c r="R586" t="b">
        <v>1</v>
      </c>
      <c r="S586" t="s">
        <v>8269</v>
      </c>
      <c r="T586" s="12" t="s">
        <v>8310</v>
      </c>
      <c r="U586" t="s">
        <v>8311</v>
      </c>
    </row>
    <row r="587" spans="1:21" ht="60" x14ac:dyDescent="0.25">
      <c r="A587">
        <v>3533</v>
      </c>
      <c r="B587" s="3" t="s">
        <v>3532</v>
      </c>
      <c r="C587" s="9" t="s">
        <v>7643</v>
      </c>
      <c r="D587" s="6">
        <v>500</v>
      </c>
      <c r="E587" s="8">
        <v>631</v>
      </c>
      <c r="F587" t="s">
        <v>8218</v>
      </c>
      <c r="G587" t="s">
        <v>8223</v>
      </c>
      <c r="H587" t="s">
        <v>8245</v>
      </c>
      <c r="I587">
        <v>1447269367</v>
      </c>
      <c r="J587" s="14">
        <f t="shared" si="39"/>
        <v>42319.802858796291</v>
      </c>
      <c r="K587" s="14"/>
      <c r="L587">
        <v>1444673767</v>
      </c>
      <c r="M587" s="14">
        <f t="shared" si="40"/>
        <v>42289.761192129634</v>
      </c>
      <c r="N587" s="10">
        <f t="shared" si="41"/>
        <v>2015</v>
      </c>
      <c r="O587" t="b">
        <v>0</v>
      </c>
      <c r="P587">
        <v>8</v>
      </c>
      <c r="Q587" s="10">
        <f t="shared" si="42"/>
        <v>0</v>
      </c>
      <c r="R587" t="b">
        <v>1</v>
      </c>
      <c r="S587" t="s">
        <v>8269</v>
      </c>
      <c r="T587" s="12" t="s">
        <v>8310</v>
      </c>
      <c r="U587" t="s">
        <v>8311</v>
      </c>
    </row>
    <row r="588" spans="1:21" ht="45" x14ac:dyDescent="0.25">
      <c r="A588">
        <v>3534</v>
      </c>
      <c r="B588" s="3" t="s">
        <v>3533</v>
      </c>
      <c r="C588" s="9" t="s">
        <v>7644</v>
      </c>
      <c r="D588" s="6">
        <v>5000</v>
      </c>
      <c r="E588" s="8">
        <v>7810</v>
      </c>
      <c r="F588" t="s">
        <v>8218</v>
      </c>
      <c r="G588" t="s">
        <v>8223</v>
      </c>
      <c r="H588" t="s">
        <v>8245</v>
      </c>
      <c r="I588">
        <v>1443711623</v>
      </c>
      <c r="J588" s="14">
        <f t="shared" si="39"/>
        <v>42278.6252662037</v>
      </c>
      <c r="K588" s="14"/>
      <c r="L588">
        <v>1440687623</v>
      </c>
      <c r="M588" s="14">
        <f t="shared" si="40"/>
        <v>42243.6252662037</v>
      </c>
      <c r="N588" s="10">
        <f t="shared" si="41"/>
        <v>2015</v>
      </c>
      <c r="O588" t="b">
        <v>0</v>
      </c>
      <c r="P588">
        <v>204</v>
      </c>
      <c r="Q588" s="10">
        <f t="shared" si="42"/>
        <v>0</v>
      </c>
      <c r="R588" t="b">
        <v>1</v>
      </c>
      <c r="S588" t="s">
        <v>8269</v>
      </c>
      <c r="T588" s="12" t="s">
        <v>8310</v>
      </c>
      <c r="U588" t="s">
        <v>8311</v>
      </c>
    </row>
    <row r="589" spans="1:21" ht="45" x14ac:dyDescent="0.25">
      <c r="A589">
        <v>3535</v>
      </c>
      <c r="B589" s="3" t="s">
        <v>3534</v>
      </c>
      <c r="C589" s="9" t="s">
        <v>7645</v>
      </c>
      <c r="D589" s="6">
        <v>2000</v>
      </c>
      <c r="E589" s="8">
        <v>2063</v>
      </c>
      <c r="F589" t="s">
        <v>8218</v>
      </c>
      <c r="G589" t="s">
        <v>8224</v>
      </c>
      <c r="H589" t="s">
        <v>8246</v>
      </c>
      <c r="I589">
        <v>1443808800</v>
      </c>
      <c r="J589" s="14">
        <f t="shared" si="39"/>
        <v>42279.75</v>
      </c>
      <c r="K589" s="14"/>
      <c r="L589">
        <v>1441120910</v>
      </c>
      <c r="M589" s="14">
        <f t="shared" si="40"/>
        <v>42248.640162037031</v>
      </c>
      <c r="N589" s="10">
        <f t="shared" si="41"/>
        <v>2015</v>
      </c>
      <c r="O589" t="b">
        <v>0</v>
      </c>
      <c r="P589">
        <v>46</v>
      </c>
      <c r="Q589" s="10">
        <f t="shared" si="42"/>
        <v>0</v>
      </c>
      <c r="R589" t="b">
        <v>1</v>
      </c>
      <c r="S589" t="s">
        <v>8269</v>
      </c>
      <c r="T589" s="12" t="s">
        <v>8310</v>
      </c>
      <c r="U589" t="s">
        <v>8311</v>
      </c>
    </row>
    <row r="590" spans="1:21" ht="60" x14ac:dyDescent="0.25">
      <c r="A590">
        <v>3536</v>
      </c>
      <c r="B590" s="3" t="s">
        <v>3535</v>
      </c>
      <c r="C590" s="9" t="s">
        <v>7646</v>
      </c>
      <c r="D590" s="6">
        <v>150</v>
      </c>
      <c r="E590" s="8">
        <v>230</v>
      </c>
      <c r="F590" t="s">
        <v>8218</v>
      </c>
      <c r="G590" t="s">
        <v>8224</v>
      </c>
      <c r="H590" t="s">
        <v>8246</v>
      </c>
      <c r="I590">
        <v>1450612740</v>
      </c>
      <c r="J590" s="14">
        <f t="shared" si="39"/>
        <v>42358.499305555553</v>
      </c>
      <c r="K590" s="14"/>
      <c r="L590">
        <v>1448040425</v>
      </c>
      <c r="M590" s="14">
        <f t="shared" si="40"/>
        <v>42328.727141203708</v>
      </c>
      <c r="N590" s="10">
        <f t="shared" si="41"/>
        <v>2015</v>
      </c>
      <c r="O590" t="b">
        <v>0</v>
      </c>
      <c r="P590">
        <v>17</v>
      </c>
      <c r="Q590" s="10">
        <f t="shared" si="42"/>
        <v>0</v>
      </c>
      <c r="R590" t="b">
        <v>1</v>
      </c>
      <c r="S590" t="s">
        <v>8269</v>
      </c>
      <c r="T590" s="12" t="s">
        <v>8310</v>
      </c>
      <c r="U590" t="s">
        <v>8311</v>
      </c>
    </row>
    <row r="591" spans="1:21" ht="60" x14ac:dyDescent="0.25">
      <c r="A591">
        <v>3537</v>
      </c>
      <c r="B591" s="3" t="s">
        <v>3536</v>
      </c>
      <c r="C591" s="9" t="s">
        <v>7647</v>
      </c>
      <c r="D591" s="6">
        <v>675</v>
      </c>
      <c r="E591" s="8">
        <v>1218</v>
      </c>
      <c r="F591" t="s">
        <v>8218</v>
      </c>
      <c r="G591" t="s">
        <v>8228</v>
      </c>
      <c r="H591" t="s">
        <v>8250</v>
      </c>
      <c r="I591">
        <v>1416211140</v>
      </c>
      <c r="J591" s="14">
        <f t="shared" si="39"/>
        <v>41960.332638888889</v>
      </c>
      <c r="K591" s="14"/>
      <c r="L591">
        <v>1413016216</v>
      </c>
      <c r="M591" s="14">
        <f t="shared" si="40"/>
        <v>41923.354351851849</v>
      </c>
      <c r="N591" s="10">
        <f t="shared" si="41"/>
        <v>2014</v>
      </c>
      <c r="O591" t="b">
        <v>0</v>
      </c>
      <c r="P591">
        <v>28</v>
      </c>
      <c r="Q591" s="10">
        <f t="shared" si="42"/>
        <v>0</v>
      </c>
      <c r="R591" t="b">
        <v>1</v>
      </c>
      <c r="S591" t="s">
        <v>8269</v>
      </c>
      <c r="T591" s="12" t="s">
        <v>8310</v>
      </c>
      <c r="U591" t="s">
        <v>8311</v>
      </c>
    </row>
    <row r="592" spans="1:21" ht="60" x14ac:dyDescent="0.25">
      <c r="A592">
        <v>3538</v>
      </c>
      <c r="B592" s="3" t="s">
        <v>3537</v>
      </c>
      <c r="C592" s="9" t="s">
        <v>7648</v>
      </c>
      <c r="D592" s="6">
        <v>2000</v>
      </c>
      <c r="E592" s="8">
        <v>2569</v>
      </c>
      <c r="F592" t="s">
        <v>8218</v>
      </c>
      <c r="G592" t="s">
        <v>8224</v>
      </c>
      <c r="H592" t="s">
        <v>8246</v>
      </c>
      <c r="I592">
        <v>1471428340</v>
      </c>
      <c r="J592" s="14">
        <f t="shared" si="39"/>
        <v>42599.420601851853</v>
      </c>
      <c r="K592" s="14"/>
      <c r="L592">
        <v>1469009140</v>
      </c>
      <c r="M592" s="14">
        <f t="shared" si="40"/>
        <v>42571.420601851853</v>
      </c>
      <c r="N592" s="10">
        <f t="shared" si="41"/>
        <v>2016</v>
      </c>
      <c r="O592" t="b">
        <v>0</v>
      </c>
      <c r="P592">
        <v>83</v>
      </c>
      <c r="Q592" s="10">
        <f t="shared" si="42"/>
        <v>0</v>
      </c>
      <c r="R592" t="b">
        <v>1</v>
      </c>
      <c r="S592" t="s">
        <v>8269</v>
      </c>
      <c r="T592" s="12" t="s">
        <v>8310</v>
      </c>
      <c r="U592" t="s">
        <v>8311</v>
      </c>
    </row>
    <row r="593" spans="1:21" ht="60" x14ac:dyDescent="0.25">
      <c r="A593">
        <v>3539</v>
      </c>
      <c r="B593" s="3" t="s">
        <v>3538</v>
      </c>
      <c r="C593" s="9" t="s">
        <v>7649</v>
      </c>
      <c r="D593" s="6">
        <v>600</v>
      </c>
      <c r="E593" s="8">
        <v>718</v>
      </c>
      <c r="F593" t="s">
        <v>8218</v>
      </c>
      <c r="G593" t="s">
        <v>8223</v>
      </c>
      <c r="H593" t="s">
        <v>8245</v>
      </c>
      <c r="I593">
        <v>1473358122</v>
      </c>
      <c r="J593" s="14">
        <f t="shared" si="39"/>
        <v>42621.756041666667</v>
      </c>
      <c r="K593" s="14"/>
      <c r="L593">
        <v>1471543722</v>
      </c>
      <c r="M593" s="14">
        <f t="shared" si="40"/>
        <v>42600.756041666667</v>
      </c>
      <c r="N593" s="10">
        <f t="shared" si="41"/>
        <v>2016</v>
      </c>
      <c r="O593" t="b">
        <v>0</v>
      </c>
      <c r="P593">
        <v>13</v>
      </c>
      <c r="Q593" s="10">
        <f t="shared" si="42"/>
        <v>0</v>
      </c>
      <c r="R593" t="b">
        <v>1</v>
      </c>
      <c r="S593" t="s">
        <v>8269</v>
      </c>
      <c r="T593" s="12" t="s">
        <v>8310</v>
      </c>
      <c r="U593" t="s">
        <v>8311</v>
      </c>
    </row>
    <row r="594" spans="1:21" ht="60" x14ac:dyDescent="0.25">
      <c r="A594">
        <v>3540</v>
      </c>
      <c r="B594" s="3" t="s">
        <v>3539</v>
      </c>
      <c r="C594" s="9" t="s">
        <v>7650</v>
      </c>
      <c r="D594" s="6">
        <v>300</v>
      </c>
      <c r="E594" s="8">
        <v>369</v>
      </c>
      <c r="F594" t="s">
        <v>8218</v>
      </c>
      <c r="G594" t="s">
        <v>8224</v>
      </c>
      <c r="H594" t="s">
        <v>8246</v>
      </c>
      <c r="I594">
        <v>1466899491</v>
      </c>
      <c r="J594" s="14">
        <f t="shared" si="39"/>
        <v>42547.003368055557</v>
      </c>
      <c r="K594" s="14"/>
      <c r="L594">
        <v>1464307491</v>
      </c>
      <c r="M594" s="14">
        <f t="shared" si="40"/>
        <v>42517.003368055557</v>
      </c>
      <c r="N594" s="10">
        <f t="shared" si="41"/>
        <v>2016</v>
      </c>
      <c r="O594" t="b">
        <v>0</v>
      </c>
      <c r="P594">
        <v>8</v>
      </c>
      <c r="Q594" s="10">
        <f t="shared" si="42"/>
        <v>0</v>
      </c>
      <c r="R594" t="b">
        <v>1</v>
      </c>
      <c r="S594" t="s">
        <v>8269</v>
      </c>
      <c r="T594" s="12" t="s">
        <v>8310</v>
      </c>
      <c r="U594" t="s">
        <v>8311</v>
      </c>
    </row>
    <row r="595" spans="1:21" ht="60" x14ac:dyDescent="0.25">
      <c r="A595">
        <v>3541</v>
      </c>
      <c r="B595" s="3" t="s">
        <v>3540</v>
      </c>
      <c r="C595" s="9" t="s">
        <v>7651</v>
      </c>
      <c r="D595" s="6">
        <v>1200</v>
      </c>
      <c r="E595" s="8">
        <v>1260</v>
      </c>
      <c r="F595" t="s">
        <v>8218</v>
      </c>
      <c r="G595" t="s">
        <v>8224</v>
      </c>
      <c r="H595" t="s">
        <v>8246</v>
      </c>
      <c r="I595">
        <v>1441042275</v>
      </c>
      <c r="J595" s="14">
        <f t="shared" si="39"/>
        <v>42247.730034722219</v>
      </c>
      <c r="K595" s="14"/>
      <c r="L595">
        <v>1438882275</v>
      </c>
      <c r="M595" s="14">
        <f t="shared" si="40"/>
        <v>42222.730034722219</v>
      </c>
      <c r="N595" s="10">
        <f t="shared" si="41"/>
        <v>2015</v>
      </c>
      <c r="O595" t="b">
        <v>0</v>
      </c>
      <c r="P595">
        <v>32</v>
      </c>
      <c r="Q595" s="10">
        <f t="shared" si="42"/>
        <v>0</v>
      </c>
      <c r="R595" t="b">
        <v>1</v>
      </c>
      <c r="S595" t="s">
        <v>8269</v>
      </c>
      <c r="T595" s="12" t="s">
        <v>8310</v>
      </c>
      <c r="U595" t="s">
        <v>8311</v>
      </c>
    </row>
    <row r="596" spans="1:21" ht="60" x14ac:dyDescent="0.25">
      <c r="A596">
        <v>3542</v>
      </c>
      <c r="B596" s="3" t="s">
        <v>3541</v>
      </c>
      <c r="C596" s="9" t="s">
        <v>7652</v>
      </c>
      <c r="D596" s="6">
        <v>5500</v>
      </c>
      <c r="E596" s="8">
        <v>5623</v>
      </c>
      <c r="F596" t="s">
        <v>8218</v>
      </c>
      <c r="G596" t="s">
        <v>8223</v>
      </c>
      <c r="H596" t="s">
        <v>8245</v>
      </c>
      <c r="I596">
        <v>1410099822</v>
      </c>
      <c r="J596" s="14">
        <f t="shared" si="39"/>
        <v>41889.599791666667</v>
      </c>
      <c r="K596" s="14"/>
      <c r="L596">
        <v>1404915822</v>
      </c>
      <c r="M596" s="14">
        <f t="shared" si="40"/>
        <v>41829.599791666667</v>
      </c>
      <c r="N596" s="10">
        <f t="shared" si="41"/>
        <v>2014</v>
      </c>
      <c r="O596" t="b">
        <v>0</v>
      </c>
      <c r="P596">
        <v>85</v>
      </c>
      <c r="Q596" s="10">
        <f t="shared" si="42"/>
        <v>0</v>
      </c>
      <c r="R596" t="b">
        <v>1</v>
      </c>
      <c r="S596" t="s">
        <v>8269</v>
      </c>
      <c r="T596" s="12" t="s">
        <v>8310</v>
      </c>
      <c r="U596" t="s">
        <v>8311</v>
      </c>
    </row>
    <row r="597" spans="1:21" ht="45" x14ac:dyDescent="0.25">
      <c r="A597">
        <v>3543</v>
      </c>
      <c r="B597" s="3" t="s">
        <v>3542</v>
      </c>
      <c r="C597" s="9" t="s">
        <v>7653</v>
      </c>
      <c r="D597" s="6">
        <v>1500</v>
      </c>
      <c r="E597" s="8">
        <v>1570</v>
      </c>
      <c r="F597" t="s">
        <v>8218</v>
      </c>
      <c r="G597" t="s">
        <v>8235</v>
      </c>
      <c r="H597" t="s">
        <v>8248</v>
      </c>
      <c r="I597">
        <v>1435255659</v>
      </c>
      <c r="J597" s="14">
        <f t="shared" si="39"/>
        <v>42180.755312499998</v>
      </c>
      <c r="K597" s="14"/>
      <c r="L597">
        <v>1432663659</v>
      </c>
      <c r="M597" s="14">
        <f t="shared" si="40"/>
        <v>42150.755312499998</v>
      </c>
      <c r="N597" s="10">
        <f t="shared" si="41"/>
        <v>2015</v>
      </c>
      <c r="O597" t="b">
        <v>0</v>
      </c>
      <c r="P597">
        <v>29</v>
      </c>
      <c r="Q597" s="10">
        <f t="shared" si="42"/>
        <v>0</v>
      </c>
      <c r="R597" t="b">
        <v>1</v>
      </c>
      <c r="S597" t="s">
        <v>8269</v>
      </c>
      <c r="T597" s="12" t="s">
        <v>8310</v>
      </c>
      <c r="U597" t="s">
        <v>8311</v>
      </c>
    </row>
    <row r="598" spans="1:21" ht="45" x14ac:dyDescent="0.25">
      <c r="A598">
        <v>3544</v>
      </c>
      <c r="B598" s="3" t="s">
        <v>3543</v>
      </c>
      <c r="C598" s="9" t="s">
        <v>7654</v>
      </c>
      <c r="D598" s="6">
        <v>2500</v>
      </c>
      <c r="E598" s="8">
        <v>2500</v>
      </c>
      <c r="F598" t="s">
        <v>8218</v>
      </c>
      <c r="G598" t="s">
        <v>8223</v>
      </c>
      <c r="H598" t="s">
        <v>8245</v>
      </c>
      <c r="I598">
        <v>1425758257</v>
      </c>
      <c r="J598" s="14">
        <f t="shared" si="39"/>
        <v>42070.831678240742</v>
      </c>
      <c r="K598" s="14"/>
      <c r="L598">
        <v>1423166257</v>
      </c>
      <c r="M598" s="14">
        <f t="shared" si="40"/>
        <v>42040.831678240742</v>
      </c>
      <c r="N598" s="10">
        <f t="shared" si="41"/>
        <v>2015</v>
      </c>
      <c r="O598" t="b">
        <v>0</v>
      </c>
      <c r="P598">
        <v>24</v>
      </c>
      <c r="Q598" s="10">
        <f t="shared" si="42"/>
        <v>0</v>
      </c>
      <c r="R598" t="b">
        <v>1</v>
      </c>
      <c r="S598" t="s">
        <v>8269</v>
      </c>
      <c r="T598" s="12" t="s">
        <v>8310</v>
      </c>
      <c r="U598" t="s">
        <v>8311</v>
      </c>
    </row>
    <row r="599" spans="1:21" ht="60" x14ac:dyDescent="0.25">
      <c r="A599">
        <v>3545</v>
      </c>
      <c r="B599" s="3" t="s">
        <v>3544</v>
      </c>
      <c r="C599" s="9" t="s">
        <v>7655</v>
      </c>
      <c r="D599" s="6">
        <v>250</v>
      </c>
      <c r="E599" s="8">
        <v>251</v>
      </c>
      <c r="F599" t="s">
        <v>8218</v>
      </c>
      <c r="G599" t="s">
        <v>8223</v>
      </c>
      <c r="H599" t="s">
        <v>8245</v>
      </c>
      <c r="I599">
        <v>1428780159</v>
      </c>
      <c r="J599" s="14">
        <f t="shared" si="39"/>
        <v>42105.807395833333</v>
      </c>
      <c r="K599" s="14"/>
      <c r="L599">
        <v>1426188159</v>
      </c>
      <c r="M599" s="14">
        <f t="shared" si="40"/>
        <v>42075.807395833333</v>
      </c>
      <c r="N599" s="10">
        <f t="shared" si="41"/>
        <v>2015</v>
      </c>
      <c r="O599" t="b">
        <v>0</v>
      </c>
      <c r="P599">
        <v>8</v>
      </c>
      <c r="Q599" s="10">
        <f t="shared" si="42"/>
        <v>0</v>
      </c>
      <c r="R599" t="b">
        <v>1</v>
      </c>
      <c r="S599" t="s">
        <v>8269</v>
      </c>
      <c r="T599" s="12" t="s">
        <v>8310</v>
      </c>
      <c r="U599" t="s">
        <v>8311</v>
      </c>
    </row>
    <row r="600" spans="1:21" ht="60" x14ac:dyDescent="0.25">
      <c r="A600">
        <v>3546</v>
      </c>
      <c r="B600" s="3" t="s">
        <v>3545</v>
      </c>
      <c r="C600" s="9" t="s">
        <v>7656</v>
      </c>
      <c r="D600" s="6">
        <v>1100</v>
      </c>
      <c r="E600" s="8">
        <v>1125</v>
      </c>
      <c r="F600" t="s">
        <v>8218</v>
      </c>
      <c r="G600" t="s">
        <v>8223</v>
      </c>
      <c r="H600" t="s">
        <v>8245</v>
      </c>
      <c r="I600">
        <v>1427860740</v>
      </c>
      <c r="J600" s="14">
        <f t="shared" si="39"/>
        <v>42095.165972222225</v>
      </c>
      <c r="K600" s="14"/>
      <c r="L600">
        <v>1426002684</v>
      </c>
      <c r="M600" s="14">
        <f t="shared" si="40"/>
        <v>42073.660694444443</v>
      </c>
      <c r="N600" s="10">
        <f t="shared" si="41"/>
        <v>2015</v>
      </c>
      <c r="O600" t="b">
        <v>0</v>
      </c>
      <c r="P600">
        <v>19</v>
      </c>
      <c r="Q600" s="10">
        <f t="shared" si="42"/>
        <v>0</v>
      </c>
      <c r="R600" t="b">
        <v>1</v>
      </c>
      <c r="S600" t="s">
        <v>8269</v>
      </c>
      <c r="T600" s="12" t="s">
        <v>8310</v>
      </c>
      <c r="U600" t="s">
        <v>8311</v>
      </c>
    </row>
    <row r="601" spans="1:21" ht="45" x14ac:dyDescent="0.25">
      <c r="A601">
        <v>3547</v>
      </c>
      <c r="B601" s="3" t="s">
        <v>3546</v>
      </c>
      <c r="C601" s="9" t="s">
        <v>7657</v>
      </c>
      <c r="D601" s="6">
        <v>35000</v>
      </c>
      <c r="E601" s="8">
        <v>40043.25</v>
      </c>
      <c r="F601" t="s">
        <v>8218</v>
      </c>
      <c r="G601" t="s">
        <v>8223</v>
      </c>
      <c r="H601" t="s">
        <v>8245</v>
      </c>
      <c r="I601">
        <v>1463198340</v>
      </c>
      <c r="J601" s="14">
        <f t="shared" si="39"/>
        <v>42504.165972222225</v>
      </c>
      <c r="K601" s="14"/>
      <c r="L601">
        <v>1461117201</v>
      </c>
      <c r="M601" s="14">
        <f t="shared" si="40"/>
        <v>42480.078715277778</v>
      </c>
      <c r="N601" s="10">
        <f t="shared" si="41"/>
        <v>2016</v>
      </c>
      <c r="O601" t="b">
        <v>0</v>
      </c>
      <c r="P601">
        <v>336</v>
      </c>
      <c r="Q601" s="10">
        <f t="shared" si="42"/>
        <v>0</v>
      </c>
      <c r="R601" t="b">
        <v>1</v>
      </c>
      <c r="S601" t="s">
        <v>8269</v>
      </c>
      <c r="T601" s="12" t="s">
        <v>8310</v>
      </c>
      <c r="U601" t="s">
        <v>8311</v>
      </c>
    </row>
    <row r="602" spans="1:21" ht="45" x14ac:dyDescent="0.25">
      <c r="A602">
        <v>3548</v>
      </c>
      <c r="B602" s="3" t="s">
        <v>3547</v>
      </c>
      <c r="C602" s="9" t="s">
        <v>7658</v>
      </c>
      <c r="D602" s="6">
        <v>2100</v>
      </c>
      <c r="E602" s="8">
        <v>2140</v>
      </c>
      <c r="F602" t="s">
        <v>8218</v>
      </c>
      <c r="G602" t="s">
        <v>8223</v>
      </c>
      <c r="H602" t="s">
        <v>8245</v>
      </c>
      <c r="I602">
        <v>1457139600</v>
      </c>
      <c r="J602" s="14">
        <f t="shared" si="39"/>
        <v>42434.041666666672</v>
      </c>
      <c r="K602" s="14"/>
      <c r="L602">
        <v>1455230214</v>
      </c>
      <c r="M602" s="14">
        <f t="shared" si="40"/>
        <v>42411.942291666666</v>
      </c>
      <c r="N602" s="10">
        <f t="shared" si="41"/>
        <v>2016</v>
      </c>
      <c r="O602" t="b">
        <v>0</v>
      </c>
      <c r="P602">
        <v>13</v>
      </c>
      <c r="Q602" s="10">
        <f t="shared" si="42"/>
        <v>0</v>
      </c>
      <c r="R602" t="b">
        <v>1</v>
      </c>
      <c r="S602" t="s">
        <v>8269</v>
      </c>
      <c r="T602" s="12" t="s">
        <v>8310</v>
      </c>
      <c r="U602" t="s">
        <v>8311</v>
      </c>
    </row>
    <row r="603" spans="1:21" ht="60" x14ac:dyDescent="0.25">
      <c r="A603">
        <v>3549</v>
      </c>
      <c r="B603" s="3" t="s">
        <v>3548</v>
      </c>
      <c r="C603" s="9" t="s">
        <v>7659</v>
      </c>
      <c r="D603" s="6">
        <v>1000</v>
      </c>
      <c r="E603" s="8">
        <v>1020</v>
      </c>
      <c r="F603" t="s">
        <v>8218</v>
      </c>
      <c r="G603" t="s">
        <v>8224</v>
      </c>
      <c r="H603" t="s">
        <v>8246</v>
      </c>
      <c r="I603">
        <v>1441358873</v>
      </c>
      <c r="J603" s="14">
        <f t="shared" si="39"/>
        <v>42251.394363425927</v>
      </c>
      <c r="K603" s="14"/>
      <c r="L603">
        <v>1438939673</v>
      </c>
      <c r="M603" s="14">
        <f t="shared" si="40"/>
        <v>42223.394363425927</v>
      </c>
      <c r="N603" s="10">
        <f t="shared" si="41"/>
        <v>2015</v>
      </c>
      <c r="O603" t="b">
        <v>0</v>
      </c>
      <c r="P603">
        <v>42</v>
      </c>
      <c r="Q603" s="10">
        <f t="shared" si="42"/>
        <v>0</v>
      </c>
      <c r="R603" t="b">
        <v>1</v>
      </c>
      <c r="S603" t="s">
        <v>8269</v>
      </c>
      <c r="T603" s="12" t="s">
        <v>8310</v>
      </c>
      <c r="U603" t="s">
        <v>8311</v>
      </c>
    </row>
    <row r="604" spans="1:21" ht="60" x14ac:dyDescent="0.25">
      <c r="A604">
        <v>3550</v>
      </c>
      <c r="B604" s="3" t="s">
        <v>3549</v>
      </c>
      <c r="C604" s="9" t="s">
        <v>7660</v>
      </c>
      <c r="D604" s="6">
        <v>2500</v>
      </c>
      <c r="E604" s="8">
        <v>2620</v>
      </c>
      <c r="F604" t="s">
        <v>8218</v>
      </c>
      <c r="G604" t="s">
        <v>8224</v>
      </c>
      <c r="H604" t="s">
        <v>8246</v>
      </c>
      <c r="I604">
        <v>1462224398</v>
      </c>
      <c r="J604" s="14">
        <f t="shared" si="39"/>
        <v>42492.893495370372</v>
      </c>
      <c r="K604" s="14"/>
      <c r="L604">
        <v>1459632398</v>
      </c>
      <c r="M604" s="14">
        <f t="shared" si="40"/>
        <v>42462.893495370372</v>
      </c>
      <c r="N604" s="10">
        <f t="shared" si="41"/>
        <v>2016</v>
      </c>
      <c r="O604" t="b">
        <v>0</v>
      </c>
      <c r="P604">
        <v>64</v>
      </c>
      <c r="Q604" s="10">
        <f t="shared" si="42"/>
        <v>0</v>
      </c>
      <c r="R604" t="b">
        <v>1</v>
      </c>
      <c r="S604" t="s">
        <v>8269</v>
      </c>
      <c r="T604" s="12" t="s">
        <v>8310</v>
      </c>
      <c r="U604" t="s">
        <v>8311</v>
      </c>
    </row>
    <row r="605" spans="1:21" ht="60" x14ac:dyDescent="0.25">
      <c r="A605">
        <v>3551</v>
      </c>
      <c r="B605" s="3" t="s">
        <v>3550</v>
      </c>
      <c r="C605" s="9" t="s">
        <v>7661</v>
      </c>
      <c r="D605" s="6">
        <v>1500</v>
      </c>
      <c r="E605" s="8">
        <v>1527.5</v>
      </c>
      <c r="F605" t="s">
        <v>8218</v>
      </c>
      <c r="G605" t="s">
        <v>8223</v>
      </c>
      <c r="H605" t="s">
        <v>8245</v>
      </c>
      <c r="I605">
        <v>1400796420</v>
      </c>
      <c r="J605" s="14">
        <f t="shared" si="39"/>
        <v>41781.921527777777</v>
      </c>
      <c r="K605" s="14"/>
      <c r="L605">
        <v>1398342170</v>
      </c>
      <c r="M605" s="14">
        <f t="shared" si="40"/>
        <v>41753.515856481477</v>
      </c>
      <c r="N605" s="10">
        <f t="shared" si="41"/>
        <v>2014</v>
      </c>
      <c r="O605" t="b">
        <v>0</v>
      </c>
      <c r="P605">
        <v>25</v>
      </c>
      <c r="Q605" s="10">
        <f t="shared" si="42"/>
        <v>0</v>
      </c>
      <c r="R605" t="b">
        <v>1</v>
      </c>
      <c r="S605" t="s">
        <v>8269</v>
      </c>
      <c r="T605" s="12" t="s">
        <v>8310</v>
      </c>
      <c r="U605" t="s">
        <v>8311</v>
      </c>
    </row>
    <row r="606" spans="1:21" ht="60" x14ac:dyDescent="0.25">
      <c r="A606">
        <v>3552</v>
      </c>
      <c r="B606" s="3" t="s">
        <v>3551</v>
      </c>
      <c r="C606" s="9" t="s">
        <v>7662</v>
      </c>
      <c r="D606" s="6">
        <v>773</v>
      </c>
      <c r="E606" s="8">
        <v>773</v>
      </c>
      <c r="F606" t="s">
        <v>8218</v>
      </c>
      <c r="G606" t="s">
        <v>8224</v>
      </c>
      <c r="H606" t="s">
        <v>8246</v>
      </c>
      <c r="I606">
        <v>1403964324</v>
      </c>
      <c r="J606" s="14">
        <f t="shared" si="39"/>
        <v>41818.587083333332</v>
      </c>
      <c r="K606" s="14"/>
      <c r="L606">
        <v>1401372324</v>
      </c>
      <c r="M606" s="14">
        <f t="shared" si="40"/>
        <v>41788.587083333332</v>
      </c>
      <c r="N606" s="10">
        <f t="shared" si="41"/>
        <v>2014</v>
      </c>
      <c r="O606" t="b">
        <v>0</v>
      </c>
      <c r="P606">
        <v>20</v>
      </c>
      <c r="Q606" s="10">
        <f t="shared" si="42"/>
        <v>0</v>
      </c>
      <c r="R606" t="b">
        <v>1</v>
      </c>
      <c r="S606" t="s">
        <v>8269</v>
      </c>
      <c r="T606" s="12" t="s">
        <v>8310</v>
      </c>
      <c r="U606" t="s">
        <v>8311</v>
      </c>
    </row>
    <row r="607" spans="1:21" ht="60" x14ac:dyDescent="0.25">
      <c r="A607">
        <v>3553</v>
      </c>
      <c r="B607" s="3" t="s">
        <v>3552</v>
      </c>
      <c r="C607" s="9" t="s">
        <v>7663</v>
      </c>
      <c r="D607" s="6">
        <v>5500</v>
      </c>
      <c r="E607" s="8">
        <v>5845</v>
      </c>
      <c r="F607" t="s">
        <v>8218</v>
      </c>
      <c r="G607" t="s">
        <v>8223</v>
      </c>
      <c r="H607" t="s">
        <v>8245</v>
      </c>
      <c r="I607">
        <v>1439337600</v>
      </c>
      <c r="J607" s="14">
        <f t="shared" si="39"/>
        <v>42228</v>
      </c>
      <c r="K607" s="14"/>
      <c r="L607">
        <v>1436575280</v>
      </c>
      <c r="M607" s="14">
        <f t="shared" si="40"/>
        <v>42196.028703703705</v>
      </c>
      <c r="N607" s="10">
        <f t="shared" si="41"/>
        <v>2015</v>
      </c>
      <c r="O607" t="b">
        <v>0</v>
      </c>
      <c r="P607">
        <v>104</v>
      </c>
      <c r="Q607" s="10">
        <f t="shared" si="42"/>
        <v>0</v>
      </c>
      <c r="R607" t="b">
        <v>1</v>
      </c>
      <c r="S607" t="s">
        <v>8269</v>
      </c>
      <c r="T607" s="12" t="s">
        <v>8310</v>
      </c>
      <c r="U607" t="s">
        <v>8311</v>
      </c>
    </row>
    <row r="608" spans="1:21" ht="45" x14ac:dyDescent="0.25">
      <c r="A608">
        <v>3554</v>
      </c>
      <c r="B608" s="3" t="s">
        <v>3553</v>
      </c>
      <c r="C608" s="9" t="s">
        <v>7664</v>
      </c>
      <c r="D608" s="6">
        <v>5000</v>
      </c>
      <c r="E608" s="8">
        <v>5671.11</v>
      </c>
      <c r="F608" t="s">
        <v>8218</v>
      </c>
      <c r="G608" t="s">
        <v>8223</v>
      </c>
      <c r="H608" t="s">
        <v>8245</v>
      </c>
      <c r="I608">
        <v>1423674000</v>
      </c>
      <c r="J608" s="14">
        <f t="shared" si="39"/>
        <v>42046.708333333328</v>
      </c>
      <c r="K608" s="14"/>
      <c r="L608">
        <v>1421025159</v>
      </c>
      <c r="M608" s="14">
        <f t="shared" si="40"/>
        <v>42016.050451388888</v>
      </c>
      <c r="N608" s="10">
        <f t="shared" si="41"/>
        <v>2015</v>
      </c>
      <c r="O608" t="b">
        <v>0</v>
      </c>
      <c r="P608">
        <v>53</v>
      </c>
      <c r="Q608" s="10">
        <f t="shared" si="42"/>
        <v>0</v>
      </c>
      <c r="R608" t="b">
        <v>1</v>
      </c>
      <c r="S608" t="s">
        <v>8269</v>
      </c>
      <c r="T608" s="12" t="s">
        <v>8310</v>
      </c>
      <c r="U608" t="s">
        <v>8311</v>
      </c>
    </row>
    <row r="609" spans="1:21" ht="60" x14ac:dyDescent="0.25">
      <c r="A609">
        <v>3555</v>
      </c>
      <c r="B609" s="3" t="s">
        <v>3554</v>
      </c>
      <c r="C609" s="9" t="s">
        <v>7665</v>
      </c>
      <c r="D609" s="6">
        <v>2400</v>
      </c>
      <c r="E609" s="8">
        <v>2400</v>
      </c>
      <c r="F609" t="s">
        <v>8218</v>
      </c>
      <c r="G609" t="s">
        <v>8236</v>
      </c>
      <c r="H609" t="s">
        <v>8248</v>
      </c>
      <c r="I609">
        <v>1479382594</v>
      </c>
      <c r="J609" s="14">
        <f t="shared" si="39"/>
        <v>42691.483726851846</v>
      </c>
      <c r="K609" s="14"/>
      <c r="L609">
        <v>1476786994</v>
      </c>
      <c r="M609" s="14">
        <f t="shared" si="40"/>
        <v>42661.442060185189</v>
      </c>
      <c r="N609" s="10">
        <f t="shared" si="41"/>
        <v>2016</v>
      </c>
      <c r="O609" t="b">
        <v>0</v>
      </c>
      <c r="P609">
        <v>14</v>
      </c>
      <c r="Q609" s="10">
        <f t="shared" si="42"/>
        <v>0</v>
      </c>
      <c r="R609" t="b">
        <v>1</v>
      </c>
      <c r="S609" t="s">
        <v>8269</v>
      </c>
      <c r="T609" s="12" t="s">
        <v>8310</v>
      </c>
      <c r="U609" t="s">
        <v>8311</v>
      </c>
    </row>
    <row r="610" spans="1:21" ht="60" x14ac:dyDescent="0.25">
      <c r="A610">
        <v>3556</v>
      </c>
      <c r="B610" s="3" t="s">
        <v>3555</v>
      </c>
      <c r="C610" s="9" t="s">
        <v>7666</v>
      </c>
      <c r="D610" s="6">
        <v>2200</v>
      </c>
      <c r="E610" s="8">
        <v>2210</v>
      </c>
      <c r="F610" t="s">
        <v>8218</v>
      </c>
      <c r="G610" t="s">
        <v>8224</v>
      </c>
      <c r="H610" t="s">
        <v>8246</v>
      </c>
      <c r="I610">
        <v>1408289724</v>
      </c>
      <c r="J610" s="14">
        <f t="shared" si="39"/>
        <v>41868.649583333332</v>
      </c>
      <c r="K610" s="14"/>
      <c r="L610">
        <v>1403105724</v>
      </c>
      <c r="M610" s="14">
        <f t="shared" si="40"/>
        <v>41808.649583333332</v>
      </c>
      <c r="N610" s="10">
        <f t="shared" si="41"/>
        <v>2014</v>
      </c>
      <c r="O610" t="b">
        <v>0</v>
      </c>
      <c r="P610">
        <v>20</v>
      </c>
      <c r="Q610" s="10">
        <f t="shared" si="42"/>
        <v>0</v>
      </c>
      <c r="R610" t="b">
        <v>1</v>
      </c>
      <c r="S610" t="s">
        <v>8269</v>
      </c>
      <c r="T610" s="12" t="s">
        <v>8310</v>
      </c>
      <c r="U610" t="s">
        <v>8311</v>
      </c>
    </row>
    <row r="611" spans="1:21" ht="60" x14ac:dyDescent="0.25">
      <c r="A611">
        <v>3557</v>
      </c>
      <c r="B611" s="3" t="s">
        <v>3556</v>
      </c>
      <c r="C611" s="9" t="s">
        <v>7667</v>
      </c>
      <c r="D611" s="6">
        <v>100000</v>
      </c>
      <c r="E611" s="8">
        <v>100036</v>
      </c>
      <c r="F611" t="s">
        <v>8218</v>
      </c>
      <c r="G611" t="s">
        <v>8223</v>
      </c>
      <c r="H611" t="s">
        <v>8245</v>
      </c>
      <c r="I611">
        <v>1399271911</v>
      </c>
      <c r="J611" s="14">
        <f t="shared" si="39"/>
        <v>41764.276747685188</v>
      </c>
      <c r="K611" s="14"/>
      <c r="L611">
        <v>1396334311</v>
      </c>
      <c r="M611" s="14">
        <f t="shared" si="40"/>
        <v>41730.276747685188</v>
      </c>
      <c r="N611" s="10">
        <f t="shared" si="41"/>
        <v>2014</v>
      </c>
      <c r="O611" t="b">
        <v>0</v>
      </c>
      <c r="P611">
        <v>558</v>
      </c>
      <c r="Q611" s="10">
        <f t="shared" si="42"/>
        <v>0</v>
      </c>
      <c r="R611" t="b">
        <v>1</v>
      </c>
      <c r="S611" t="s">
        <v>8269</v>
      </c>
      <c r="T611" s="12" t="s">
        <v>8310</v>
      </c>
      <c r="U611" t="s">
        <v>8311</v>
      </c>
    </row>
    <row r="612" spans="1:21" ht="45" x14ac:dyDescent="0.25">
      <c r="A612">
        <v>3558</v>
      </c>
      <c r="B612" s="3" t="s">
        <v>3557</v>
      </c>
      <c r="C612" s="9" t="s">
        <v>7668</v>
      </c>
      <c r="D612" s="6">
        <v>350</v>
      </c>
      <c r="E612" s="8">
        <v>504</v>
      </c>
      <c r="F612" t="s">
        <v>8218</v>
      </c>
      <c r="G612" t="s">
        <v>8224</v>
      </c>
      <c r="H612" t="s">
        <v>8246</v>
      </c>
      <c r="I612">
        <v>1435352400</v>
      </c>
      <c r="J612" s="14">
        <f t="shared" si="39"/>
        <v>42181.875</v>
      </c>
      <c r="K612" s="14"/>
      <c r="L612">
        <v>1431718575</v>
      </c>
      <c r="M612" s="14">
        <f t="shared" si="40"/>
        <v>42139.816840277781</v>
      </c>
      <c r="N612" s="10">
        <f t="shared" si="41"/>
        <v>2015</v>
      </c>
      <c r="O612" t="b">
        <v>0</v>
      </c>
      <c r="P612">
        <v>22</v>
      </c>
      <c r="Q612" s="10">
        <f t="shared" si="42"/>
        <v>0</v>
      </c>
      <c r="R612" t="b">
        <v>1</v>
      </c>
      <c r="S612" t="s">
        <v>8269</v>
      </c>
      <c r="T612" s="12" t="s">
        <v>8310</v>
      </c>
      <c r="U612" t="s">
        <v>8311</v>
      </c>
    </row>
    <row r="613" spans="1:21" ht="60" x14ac:dyDescent="0.25">
      <c r="A613">
        <v>3559</v>
      </c>
      <c r="B613" s="3" t="s">
        <v>3558</v>
      </c>
      <c r="C613" s="9" t="s">
        <v>7669</v>
      </c>
      <c r="D613" s="6">
        <v>1000</v>
      </c>
      <c r="E613" s="8">
        <v>1035</v>
      </c>
      <c r="F613" t="s">
        <v>8218</v>
      </c>
      <c r="G613" t="s">
        <v>8225</v>
      </c>
      <c r="H613" t="s">
        <v>8247</v>
      </c>
      <c r="I613">
        <v>1438333080</v>
      </c>
      <c r="J613" s="14">
        <f t="shared" si="39"/>
        <v>42216.373611111107</v>
      </c>
      <c r="K613" s="14"/>
      <c r="L613">
        <v>1436408308</v>
      </c>
      <c r="M613" s="14">
        <f t="shared" si="40"/>
        <v>42194.096157407403</v>
      </c>
      <c r="N613" s="10">
        <f t="shared" si="41"/>
        <v>2015</v>
      </c>
      <c r="O613" t="b">
        <v>0</v>
      </c>
      <c r="P613">
        <v>24</v>
      </c>
      <c r="Q613" s="10">
        <f t="shared" si="42"/>
        <v>0</v>
      </c>
      <c r="R613" t="b">
        <v>1</v>
      </c>
      <c r="S613" t="s">
        <v>8269</v>
      </c>
      <c r="T613" s="12" t="s">
        <v>8310</v>
      </c>
      <c r="U613" t="s">
        <v>8311</v>
      </c>
    </row>
    <row r="614" spans="1:21" ht="60" x14ac:dyDescent="0.25">
      <c r="A614">
        <v>3560</v>
      </c>
      <c r="B614" s="3" t="s">
        <v>3559</v>
      </c>
      <c r="C614" s="9" t="s">
        <v>7670</v>
      </c>
      <c r="D614" s="6">
        <v>3200</v>
      </c>
      <c r="E614" s="8">
        <v>3470</v>
      </c>
      <c r="F614" t="s">
        <v>8218</v>
      </c>
      <c r="G614" t="s">
        <v>8228</v>
      </c>
      <c r="H614" t="s">
        <v>8250</v>
      </c>
      <c r="I614">
        <v>1432694700</v>
      </c>
      <c r="J614" s="14">
        <f t="shared" si="39"/>
        <v>42151.114583333328</v>
      </c>
      <c r="K614" s="14"/>
      <c r="L614">
        <v>1429651266</v>
      </c>
      <c r="M614" s="14">
        <f t="shared" si="40"/>
        <v>42115.889652777783</v>
      </c>
      <c r="N614" s="10">
        <f t="shared" si="41"/>
        <v>2015</v>
      </c>
      <c r="O614" t="b">
        <v>0</v>
      </c>
      <c r="P614">
        <v>74</v>
      </c>
      <c r="Q614" s="10">
        <f t="shared" si="42"/>
        <v>0</v>
      </c>
      <c r="R614" t="b">
        <v>1</v>
      </c>
      <c r="S614" t="s">
        <v>8269</v>
      </c>
      <c r="T614" s="12" t="s">
        <v>8310</v>
      </c>
      <c r="U614" t="s">
        <v>8311</v>
      </c>
    </row>
    <row r="615" spans="1:21" ht="120" x14ac:dyDescent="0.25">
      <c r="A615">
        <v>3561</v>
      </c>
      <c r="B615" s="3" t="s">
        <v>3560</v>
      </c>
      <c r="C615" s="9" t="s">
        <v>7671</v>
      </c>
      <c r="D615" s="6">
        <v>2500</v>
      </c>
      <c r="E615" s="8">
        <v>2560</v>
      </c>
      <c r="F615" t="s">
        <v>8218</v>
      </c>
      <c r="G615" t="s">
        <v>8223</v>
      </c>
      <c r="H615" t="s">
        <v>8245</v>
      </c>
      <c r="I615">
        <v>1438799760</v>
      </c>
      <c r="J615" s="14">
        <f t="shared" si="39"/>
        <v>42221.774999999994</v>
      </c>
      <c r="K615" s="14"/>
      <c r="L615">
        <v>1437236378</v>
      </c>
      <c r="M615" s="14">
        <f t="shared" si="40"/>
        <v>42203.680300925931</v>
      </c>
      <c r="N615" s="10">
        <f t="shared" si="41"/>
        <v>2015</v>
      </c>
      <c r="O615" t="b">
        <v>0</v>
      </c>
      <c r="P615">
        <v>54</v>
      </c>
      <c r="Q615" s="10">
        <f t="shared" si="42"/>
        <v>0</v>
      </c>
      <c r="R615" t="b">
        <v>1</v>
      </c>
      <c r="S615" t="s">
        <v>8269</v>
      </c>
      <c r="T615" s="12" t="s">
        <v>8310</v>
      </c>
      <c r="U615" t="s">
        <v>8311</v>
      </c>
    </row>
    <row r="616" spans="1:21" ht="60" x14ac:dyDescent="0.25">
      <c r="A616">
        <v>3562</v>
      </c>
      <c r="B616" s="3" t="s">
        <v>3561</v>
      </c>
      <c r="C616" s="9" t="s">
        <v>7672</v>
      </c>
      <c r="D616" s="6">
        <v>315</v>
      </c>
      <c r="E616" s="8">
        <v>469</v>
      </c>
      <c r="F616" t="s">
        <v>8218</v>
      </c>
      <c r="G616" t="s">
        <v>8224</v>
      </c>
      <c r="H616" t="s">
        <v>8246</v>
      </c>
      <c r="I616">
        <v>1457906400</v>
      </c>
      <c r="J616" s="14">
        <f t="shared" si="39"/>
        <v>42442.916666666672</v>
      </c>
      <c r="K616" s="14"/>
      <c r="L616">
        <v>1457115427</v>
      </c>
      <c r="M616" s="14">
        <f t="shared" si="40"/>
        <v>42433.761886574073</v>
      </c>
      <c r="N616" s="10">
        <f t="shared" si="41"/>
        <v>2016</v>
      </c>
      <c r="O616" t="b">
        <v>0</v>
      </c>
      <c r="P616">
        <v>31</v>
      </c>
      <c r="Q616" s="10">
        <f t="shared" si="42"/>
        <v>0</v>
      </c>
      <c r="R616" t="b">
        <v>1</v>
      </c>
      <c r="S616" t="s">
        <v>8269</v>
      </c>
      <c r="T616" s="12" t="s">
        <v>8310</v>
      </c>
      <c r="U616" t="s">
        <v>8311</v>
      </c>
    </row>
    <row r="617" spans="1:21" ht="60" x14ac:dyDescent="0.25">
      <c r="A617">
        <v>3563</v>
      </c>
      <c r="B617" s="3" t="s">
        <v>3562</v>
      </c>
      <c r="C617" s="9" t="s">
        <v>7673</v>
      </c>
      <c r="D617" s="6">
        <v>500</v>
      </c>
      <c r="E617" s="8">
        <v>527.45000000000005</v>
      </c>
      <c r="F617" t="s">
        <v>8218</v>
      </c>
      <c r="G617" t="s">
        <v>8224</v>
      </c>
      <c r="H617" t="s">
        <v>8246</v>
      </c>
      <c r="I617">
        <v>1470078000</v>
      </c>
      <c r="J617" s="14">
        <f t="shared" si="39"/>
        <v>42583.791666666672</v>
      </c>
      <c r="K617" s="14"/>
      <c r="L617">
        <v>1467648456</v>
      </c>
      <c r="M617" s="14">
        <f t="shared" si="40"/>
        <v>42555.671944444446</v>
      </c>
      <c r="N617" s="10">
        <f t="shared" si="41"/>
        <v>2016</v>
      </c>
      <c r="O617" t="b">
        <v>0</v>
      </c>
      <c r="P617">
        <v>25</v>
      </c>
      <c r="Q617" s="10">
        <f t="shared" si="42"/>
        <v>0</v>
      </c>
      <c r="R617" t="b">
        <v>1</v>
      </c>
      <c r="S617" t="s">
        <v>8269</v>
      </c>
      <c r="T617" s="12" t="s">
        <v>8310</v>
      </c>
      <c r="U617" t="s">
        <v>8311</v>
      </c>
    </row>
    <row r="618" spans="1:21" ht="45" x14ac:dyDescent="0.25">
      <c r="A618">
        <v>3564</v>
      </c>
      <c r="B618" s="3" t="s">
        <v>3563</v>
      </c>
      <c r="C618" s="9" t="s">
        <v>7674</v>
      </c>
      <c r="D618" s="6">
        <v>1000</v>
      </c>
      <c r="E618" s="8">
        <v>1005</v>
      </c>
      <c r="F618" t="s">
        <v>8218</v>
      </c>
      <c r="G618" t="s">
        <v>8224</v>
      </c>
      <c r="H618" t="s">
        <v>8246</v>
      </c>
      <c r="I618">
        <v>1444060800</v>
      </c>
      <c r="J618" s="14">
        <f t="shared" si="39"/>
        <v>42282.666666666672</v>
      </c>
      <c r="K618" s="14"/>
      <c r="L618">
        <v>1440082649</v>
      </c>
      <c r="M618" s="14">
        <f t="shared" si="40"/>
        <v>42236.623252314821</v>
      </c>
      <c r="N618" s="10">
        <f t="shared" si="41"/>
        <v>2015</v>
      </c>
      <c r="O618" t="b">
        <v>0</v>
      </c>
      <c r="P618">
        <v>17</v>
      </c>
      <c r="Q618" s="10">
        <f t="shared" si="42"/>
        <v>0</v>
      </c>
      <c r="R618" t="b">
        <v>1</v>
      </c>
      <c r="S618" t="s">
        <v>8269</v>
      </c>
      <c r="T618" s="12" t="s">
        <v>8310</v>
      </c>
      <c r="U618" t="s">
        <v>8311</v>
      </c>
    </row>
    <row r="619" spans="1:21" ht="60" x14ac:dyDescent="0.25">
      <c r="A619">
        <v>3565</v>
      </c>
      <c r="B619" s="3" t="s">
        <v>3564</v>
      </c>
      <c r="C619" s="9" t="s">
        <v>7675</v>
      </c>
      <c r="D619" s="6">
        <v>900</v>
      </c>
      <c r="E619" s="8">
        <v>1175</v>
      </c>
      <c r="F619" t="s">
        <v>8218</v>
      </c>
      <c r="G619" t="s">
        <v>8223</v>
      </c>
      <c r="H619" t="s">
        <v>8245</v>
      </c>
      <c r="I619">
        <v>1420048208</v>
      </c>
      <c r="J619" s="14">
        <f t="shared" si="39"/>
        <v>42004.743148148147</v>
      </c>
      <c r="K619" s="14"/>
      <c r="L619">
        <v>1417456208</v>
      </c>
      <c r="M619" s="14">
        <f t="shared" si="40"/>
        <v>41974.743148148147</v>
      </c>
      <c r="N619" s="10">
        <f t="shared" si="41"/>
        <v>2014</v>
      </c>
      <c r="O619" t="b">
        <v>0</v>
      </c>
      <c r="P619">
        <v>12</v>
      </c>
      <c r="Q619" s="10">
        <f t="shared" si="42"/>
        <v>0</v>
      </c>
      <c r="R619" t="b">
        <v>1</v>
      </c>
      <c r="S619" t="s">
        <v>8269</v>
      </c>
      <c r="T619" s="12" t="s">
        <v>8310</v>
      </c>
      <c r="U619" t="s">
        <v>8311</v>
      </c>
    </row>
    <row r="620" spans="1:21" ht="60" x14ac:dyDescent="0.25">
      <c r="A620">
        <v>3566</v>
      </c>
      <c r="B620" s="3" t="s">
        <v>3565</v>
      </c>
      <c r="C620" s="9" t="s">
        <v>7676</v>
      </c>
      <c r="D620" s="6">
        <v>2000</v>
      </c>
      <c r="E620" s="8">
        <v>2095</v>
      </c>
      <c r="F620" t="s">
        <v>8218</v>
      </c>
      <c r="G620" t="s">
        <v>8224</v>
      </c>
      <c r="H620" t="s">
        <v>8246</v>
      </c>
      <c r="I620">
        <v>1422015083</v>
      </c>
      <c r="J620" s="14">
        <f t="shared" si="39"/>
        <v>42027.507905092592</v>
      </c>
      <c r="K620" s="14"/>
      <c r="L620">
        <v>1419423083</v>
      </c>
      <c r="M620" s="14">
        <f t="shared" si="40"/>
        <v>41997.507905092592</v>
      </c>
      <c r="N620" s="10">
        <f t="shared" si="41"/>
        <v>2014</v>
      </c>
      <c r="O620" t="b">
        <v>0</v>
      </c>
      <c r="P620">
        <v>38</v>
      </c>
      <c r="Q620" s="10">
        <f t="shared" si="42"/>
        <v>0</v>
      </c>
      <c r="R620" t="b">
        <v>1</v>
      </c>
      <c r="S620" t="s">
        <v>8269</v>
      </c>
      <c r="T620" s="12" t="s">
        <v>8310</v>
      </c>
      <c r="U620" t="s">
        <v>8311</v>
      </c>
    </row>
    <row r="621" spans="1:21" ht="60" x14ac:dyDescent="0.25">
      <c r="A621">
        <v>3567</v>
      </c>
      <c r="B621" s="3" t="s">
        <v>3566</v>
      </c>
      <c r="C621" s="9" t="s">
        <v>7677</v>
      </c>
      <c r="D621" s="6">
        <v>1000</v>
      </c>
      <c r="E621" s="8">
        <v>1088</v>
      </c>
      <c r="F621" t="s">
        <v>8218</v>
      </c>
      <c r="G621" t="s">
        <v>8224</v>
      </c>
      <c r="H621" t="s">
        <v>8246</v>
      </c>
      <c r="I621">
        <v>1433964444</v>
      </c>
      <c r="J621" s="14">
        <f t="shared" si="39"/>
        <v>42165.810694444444</v>
      </c>
      <c r="K621" s="14"/>
      <c r="L621">
        <v>1431372444</v>
      </c>
      <c r="M621" s="14">
        <f t="shared" si="40"/>
        <v>42135.810694444444</v>
      </c>
      <c r="N621" s="10">
        <f t="shared" si="41"/>
        <v>2015</v>
      </c>
      <c r="O621" t="b">
        <v>0</v>
      </c>
      <c r="P621">
        <v>41</v>
      </c>
      <c r="Q621" s="10">
        <f t="shared" si="42"/>
        <v>0</v>
      </c>
      <c r="R621" t="b">
        <v>1</v>
      </c>
      <c r="S621" t="s">
        <v>8269</v>
      </c>
      <c r="T621" s="12" t="s">
        <v>8310</v>
      </c>
      <c r="U621" t="s">
        <v>8311</v>
      </c>
    </row>
    <row r="622" spans="1:21" ht="45" x14ac:dyDescent="0.25">
      <c r="A622">
        <v>3568</v>
      </c>
      <c r="B622" s="3" t="s">
        <v>3567</v>
      </c>
      <c r="C622" s="9" t="s">
        <v>7678</v>
      </c>
      <c r="D622" s="6">
        <v>1000</v>
      </c>
      <c r="E622" s="8">
        <v>1110</v>
      </c>
      <c r="F622" t="s">
        <v>8218</v>
      </c>
      <c r="G622" t="s">
        <v>8223</v>
      </c>
      <c r="H622" t="s">
        <v>8245</v>
      </c>
      <c r="I622">
        <v>1410975994</v>
      </c>
      <c r="J622" s="14">
        <f t="shared" si="39"/>
        <v>41899.740671296298</v>
      </c>
      <c r="K622" s="14"/>
      <c r="L622">
        <v>1408383994</v>
      </c>
      <c r="M622" s="14">
        <f t="shared" si="40"/>
        <v>41869.740671296298</v>
      </c>
      <c r="N622" s="10">
        <f t="shared" si="41"/>
        <v>2014</v>
      </c>
      <c r="O622" t="b">
        <v>0</v>
      </c>
      <c r="P622">
        <v>19</v>
      </c>
      <c r="Q622" s="10">
        <f t="shared" si="42"/>
        <v>0</v>
      </c>
      <c r="R622" t="b">
        <v>1</v>
      </c>
      <c r="S622" t="s">
        <v>8269</v>
      </c>
      <c r="T622" s="12" t="s">
        <v>8310</v>
      </c>
      <c r="U622" t="s">
        <v>8311</v>
      </c>
    </row>
    <row r="623" spans="1:21" ht="45" x14ac:dyDescent="0.25">
      <c r="A623">
        <v>3569</v>
      </c>
      <c r="B623" s="3" t="s">
        <v>3568</v>
      </c>
      <c r="C623" s="9" t="s">
        <v>7679</v>
      </c>
      <c r="D623" s="6">
        <v>5000</v>
      </c>
      <c r="E623" s="8">
        <v>5024</v>
      </c>
      <c r="F623" t="s">
        <v>8218</v>
      </c>
      <c r="G623" t="s">
        <v>8223</v>
      </c>
      <c r="H623" t="s">
        <v>8245</v>
      </c>
      <c r="I623">
        <v>1420734696</v>
      </c>
      <c r="J623" s="14">
        <f t="shared" si="39"/>
        <v>42012.688611111109</v>
      </c>
      <c r="K623" s="14"/>
      <c r="L623">
        <v>1418142696</v>
      </c>
      <c r="M623" s="14">
        <f t="shared" si="40"/>
        <v>41982.688611111109</v>
      </c>
      <c r="N623" s="10">
        <f t="shared" si="41"/>
        <v>2014</v>
      </c>
      <c r="O623" t="b">
        <v>0</v>
      </c>
      <c r="P623">
        <v>41</v>
      </c>
      <c r="Q623" s="10">
        <f t="shared" si="42"/>
        <v>0</v>
      </c>
      <c r="R623" t="b">
        <v>1</v>
      </c>
      <c r="S623" t="s">
        <v>8269</v>
      </c>
      <c r="T623" s="12" t="s">
        <v>8310</v>
      </c>
      <c r="U623" t="s">
        <v>8311</v>
      </c>
    </row>
    <row r="624" spans="1:21" ht="45" x14ac:dyDescent="0.25">
      <c r="A624">
        <v>3570</v>
      </c>
      <c r="B624" s="3" t="s">
        <v>3569</v>
      </c>
      <c r="C624" s="9" t="s">
        <v>7680</v>
      </c>
      <c r="D624" s="6">
        <v>2000</v>
      </c>
      <c r="E624" s="8">
        <v>2287</v>
      </c>
      <c r="F624" t="s">
        <v>8218</v>
      </c>
      <c r="G624" t="s">
        <v>8223</v>
      </c>
      <c r="H624" t="s">
        <v>8245</v>
      </c>
      <c r="I624">
        <v>1420009200</v>
      </c>
      <c r="J624" s="14">
        <f t="shared" si="39"/>
        <v>42004.291666666672</v>
      </c>
      <c r="K624" s="14"/>
      <c r="L624">
        <v>1417593483</v>
      </c>
      <c r="M624" s="14">
        <f t="shared" si="40"/>
        <v>41976.331979166673</v>
      </c>
      <c r="N624" s="10">
        <f t="shared" si="41"/>
        <v>2014</v>
      </c>
      <c r="O624" t="b">
        <v>0</v>
      </c>
      <c r="P624">
        <v>26</v>
      </c>
      <c r="Q624" s="10">
        <f t="shared" si="42"/>
        <v>0</v>
      </c>
      <c r="R624" t="b">
        <v>1</v>
      </c>
      <c r="S624" t="s">
        <v>8269</v>
      </c>
      <c r="T624" s="12" t="s">
        <v>8310</v>
      </c>
      <c r="U624" t="s">
        <v>8311</v>
      </c>
    </row>
    <row r="625" spans="1:21" ht="45" x14ac:dyDescent="0.25">
      <c r="A625">
        <v>3571</v>
      </c>
      <c r="B625" s="3" t="s">
        <v>3570</v>
      </c>
      <c r="C625" s="9" t="s">
        <v>7681</v>
      </c>
      <c r="D625" s="6">
        <v>1500</v>
      </c>
      <c r="E625" s="8">
        <v>1831</v>
      </c>
      <c r="F625" t="s">
        <v>8218</v>
      </c>
      <c r="G625" t="s">
        <v>8224</v>
      </c>
      <c r="H625" t="s">
        <v>8246</v>
      </c>
      <c r="I625">
        <v>1414701413</v>
      </c>
      <c r="J625" s="14">
        <f t="shared" si="39"/>
        <v>41942.858946759261</v>
      </c>
      <c r="K625" s="14"/>
      <c r="L625">
        <v>1412109413</v>
      </c>
      <c r="M625" s="14">
        <f t="shared" si="40"/>
        <v>41912.858946759261</v>
      </c>
      <c r="N625" s="10">
        <f t="shared" si="41"/>
        <v>2014</v>
      </c>
      <c r="O625" t="b">
        <v>0</v>
      </c>
      <c r="P625">
        <v>25</v>
      </c>
      <c r="Q625" s="10">
        <f t="shared" si="42"/>
        <v>0</v>
      </c>
      <c r="R625" t="b">
        <v>1</v>
      </c>
      <c r="S625" t="s">
        <v>8269</v>
      </c>
      <c r="T625" s="12" t="s">
        <v>8310</v>
      </c>
      <c r="U625" t="s">
        <v>8311</v>
      </c>
    </row>
    <row r="626" spans="1:21" ht="30" x14ac:dyDescent="0.25">
      <c r="A626">
        <v>3572</v>
      </c>
      <c r="B626" s="3" t="s">
        <v>3571</v>
      </c>
      <c r="C626" s="9" t="s">
        <v>7682</v>
      </c>
      <c r="D626" s="6">
        <v>500</v>
      </c>
      <c r="E626" s="8">
        <v>500</v>
      </c>
      <c r="F626" t="s">
        <v>8218</v>
      </c>
      <c r="G626" t="s">
        <v>8224</v>
      </c>
      <c r="H626" t="s">
        <v>8246</v>
      </c>
      <c r="I626">
        <v>1434894082</v>
      </c>
      <c r="J626" s="14">
        <f t="shared" si="39"/>
        <v>42176.570393518516</v>
      </c>
      <c r="K626" s="14"/>
      <c r="L626">
        <v>1432302082</v>
      </c>
      <c r="M626" s="14">
        <f t="shared" si="40"/>
        <v>42146.570393518516</v>
      </c>
      <c r="N626" s="10">
        <f t="shared" si="41"/>
        <v>2015</v>
      </c>
      <c r="O626" t="b">
        <v>0</v>
      </c>
      <c r="P626">
        <v>9</v>
      </c>
      <c r="Q626" s="10">
        <f t="shared" si="42"/>
        <v>0</v>
      </c>
      <c r="R626" t="b">
        <v>1</v>
      </c>
      <c r="S626" t="s">
        <v>8269</v>
      </c>
      <c r="T626" s="12" t="s">
        <v>8310</v>
      </c>
      <c r="U626" t="s">
        <v>8311</v>
      </c>
    </row>
    <row r="627" spans="1:21" ht="45" x14ac:dyDescent="0.25">
      <c r="A627">
        <v>3573</v>
      </c>
      <c r="B627" s="3" t="s">
        <v>3572</v>
      </c>
      <c r="C627" s="9" t="s">
        <v>7683</v>
      </c>
      <c r="D627" s="6">
        <v>3000</v>
      </c>
      <c r="E627" s="8">
        <v>3084</v>
      </c>
      <c r="F627" t="s">
        <v>8218</v>
      </c>
      <c r="G627" t="s">
        <v>8224</v>
      </c>
      <c r="H627" t="s">
        <v>8246</v>
      </c>
      <c r="I627">
        <v>1415440846</v>
      </c>
      <c r="J627" s="14">
        <f t="shared" si="39"/>
        <v>41951.417199074072</v>
      </c>
      <c r="K627" s="14"/>
      <c r="L627">
        <v>1412845246</v>
      </c>
      <c r="M627" s="14">
        <f t="shared" si="40"/>
        <v>41921.375532407408</v>
      </c>
      <c r="N627" s="10">
        <f t="shared" si="41"/>
        <v>2014</v>
      </c>
      <c r="O627" t="b">
        <v>0</v>
      </c>
      <c r="P627">
        <v>78</v>
      </c>
      <c r="Q627" s="10">
        <f t="shared" si="42"/>
        <v>0</v>
      </c>
      <c r="R627" t="b">
        <v>1</v>
      </c>
      <c r="S627" t="s">
        <v>8269</v>
      </c>
      <c r="T627" s="12" t="s">
        <v>8310</v>
      </c>
      <c r="U627" t="s">
        <v>8311</v>
      </c>
    </row>
    <row r="628" spans="1:21" ht="60" x14ac:dyDescent="0.25">
      <c r="A628">
        <v>3574</v>
      </c>
      <c r="B628" s="3" t="s">
        <v>3573</v>
      </c>
      <c r="C628" s="9" t="s">
        <v>7684</v>
      </c>
      <c r="D628" s="6">
        <v>5800</v>
      </c>
      <c r="E628" s="8">
        <v>6155</v>
      </c>
      <c r="F628" t="s">
        <v>8218</v>
      </c>
      <c r="G628" t="s">
        <v>8223</v>
      </c>
      <c r="H628" t="s">
        <v>8245</v>
      </c>
      <c r="I628">
        <v>1415921848</v>
      </c>
      <c r="J628" s="14">
        <f t="shared" si="39"/>
        <v>41956.984351851846</v>
      </c>
      <c r="K628" s="14"/>
      <c r="L628">
        <v>1413326248</v>
      </c>
      <c r="M628" s="14">
        <f t="shared" si="40"/>
        <v>41926.942685185182</v>
      </c>
      <c r="N628" s="10">
        <f t="shared" si="41"/>
        <v>2014</v>
      </c>
      <c r="O628" t="b">
        <v>0</v>
      </c>
      <c r="P628">
        <v>45</v>
      </c>
      <c r="Q628" s="10">
        <f t="shared" si="42"/>
        <v>0</v>
      </c>
      <c r="R628" t="b">
        <v>1</v>
      </c>
      <c r="S628" t="s">
        <v>8269</v>
      </c>
      <c r="T628" s="12" t="s">
        <v>8310</v>
      </c>
      <c r="U628" t="s">
        <v>8311</v>
      </c>
    </row>
    <row r="629" spans="1:21" ht="60" x14ac:dyDescent="0.25">
      <c r="A629">
        <v>3575</v>
      </c>
      <c r="B629" s="3" t="s">
        <v>3574</v>
      </c>
      <c r="C629" s="9" t="s">
        <v>7685</v>
      </c>
      <c r="D629" s="6">
        <v>10000</v>
      </c>
      <c r="E629" s="8">
        <v>10133</v>
      </c>
      <c r="F629" t="s">
        <v>8218</v>
      </c>
      <c r="G629" t="s">
        <v>8223</v>
      </c>
      <c r="H629" t="s">
        <v>8245</v>
      </c>
      <c r="I629">
        <v>1470887940</v>
      </c>
      <c r="J629" s="14">
        <f t="shared" si="39"/>
        <v>42593.165972222225</v>
      </c>
      <c r="K629" s="14"/>
      <c r="L629">
        <v>1468176527</v>
      </c>
      <c r="M629" s="14">
        <f t="shared" si="40"/>
        <v>42561.783877314811</v>
      </c>
      <c r="N629" s="10">
        <f t="shared" si="41"/>
        <v>2016</v>
      </c>
      <c r="O629" t="b">
        <v>0</v>
      </c>
      <c r="P629">
        <v>102</v>
      </c>
      <c r="Q629" s="10">
        <f t="shared" si="42"/>
        <v>0</v>
      </c>
      <c r="R629" t="b">
        <v>1</v>
      </c>
      <c r="S629" t="s">
        <v>8269</v>
      </c>
      <c r="T629" s="12" t="s">
        <v>8310</v>
      </c>
      <c r="U629" t="s">
        <v>8311</v>
      </c>
    </row>
    <row r="630" spans="1:21" ht="45" x14ac:dyDescent="0.25">
      <c r="A630">
        <v>3576</v>
      </c>
      <c r="B630" s="3" t="s">
        <v>3575</v>
      </c>
      <c r="C630" s="9" t="s">
        <v>7686</v>
      </c>
      <c r="D630" s="6">
        <v>100</v>
      </c>
      <c r="E630" s="8">
        <v>100</v>
      </c>
      <c r="F630" t="s">
        <v>8218</v>
      </c>
      <c r="G630" t="s">
        <v>8223</v>
      </c>
      <c r="H630" t="s">
        <v>8245</v>
      </c>
      <c r="I630">
        <v>1480947054</v>
      </c>
      <c r="J630" s="14">
        <f t="shared" si="39"/>
        <v>42709.590902777782</v>
      </c>
      <c r="K630" s="14"/>
      <c r="L630">
        <v>1475759454</v>
      </c>
      <c r="M630" s="14">
        <f t="shared" si="40"/>
        <v>42649.54923611111</v>
      </c>
      <c r="N630" s="10">
        <f t="shared" si="41"/>
        <v>2016</v>
      </c>
      <c r="O630" t="b">
        <v>0</v>
      </c>
      <c r="P630">
        <v>5</v>
      </c>
      <c r="Q630" s="10">
        <f t="shared" si="42"/>
        <v>0</v>
      </c>
      <c r="R630" t="b">
        <v>1</v>
      </c>
      <c r="S630" t="s">
        <v>8269</v>
      </c>
      <c r="T630" s="12" t="s">
        <v>8310</v>
      </c>
      <c r="U630" t="s">
        <v>8311</v>
      </c>
    </row>
    <row r="631" spans="1:21" ht="45" x14ac:dyDescent="0.25">
      <c r="A631">
        <v>3577</v>
      </c>
      <c r="B631" s="3" t="s">
        <v>3576</v>
      </c>
      <c r="C631" s="9" t="s">
        <v>7687</v>
      </c>
      <c r="D631" s="6">
        <v>600</v>
      </c>
      <c r="E631" s="8">
        <v>780</v>
      </c>
      <c r="F631" t="s">
        <v>8218</v>
      </c>
      <c r="G631" t="s">
        <v>8223</v>
      </c>
      <c r="H631" t="s">
        <v>8245</v>
      </c>
      <c r="I631">
        <v>1430029680</v>
      </c>
      <c r="J631" s="14">
        <f t="shared" si="39"/>
        <v>42120.26944444445</v>
      </c>
      <c r="K631" s="14"/>
      <c r="L631">
        <v>1427741583</v>
      </c>
      <c r="M631" s="14">
        <f t="shared" si="40"/>
        <v>42093.786840277782</v>
      </c>
      <c r="N631" s="10">
        <f t="shared" si="41"/>
        <v>2015</v>
      </c>
      <c r="O631" t="b">
        <v>0</v>
      </c>
      <c r="P631">
        <v>27</v>
      </c>
      <c r="Q631" s="10">
        <f t="shared" si="42"/>
        <v>0</v>
      </c>
      <c r="R631" t="b">
        <v>1</v>
      </c>
      <c r="S631" t="s">
        <v>8269</v>
      </c>
      <c r="T631" s="12" t="s">
        <v>8310</v>
      </c>
      <c r="U631" t="s">
        <v>8311</v>
      </c>
    </row>
    <row r="632" spans="1:21" ht="45" x14ac:dyDescent="0.25">
      <c r="A632">
        <v>3578</v>
      </c>
      <c r="B632" s="3" t="s">
        <v>3577</v>
      </c>
      <c r="C632" s="9" t="s">
        <v>7688</v>
      </c>
      <c r="D632" s="6">
        <v>1500</v>
      </c>
      <c r="E632" s="8">
        <v>1500.2</v>
      </c>
      <c r="F632" t="s">
        <v>8218</v>
      </c>
      <c r="G632" t="s">
        <v>8224</v>
      </c>
      <c r="H632" t="s">
        <v>8246</v>
      </c>
      <c r="I632">
        <v>1462037777</v>
      </c>
      <c r="J632" s="14">
        <f t="shared" si="39"/>
        <v>42490.733530092592</v>
      </c>
      <c r="K632" s="14"/>
      <c r="L632">
        <v>1459445777</v>
      </c>
      <c r="M632" s="14">
        <f t="shared" si="40"/>
        <v>42460.733530092592</v>
      </c>
      <c r="N632" s="10">
        <f t="shared" si="41"/>
        <v>2016</v>
      </c>
      <c r="O632" t="b">
        <v>0</v>
      </c>
      <c r="P632">
        <v>37</v>
      </c>
      <c r="Q632" s="10">
        <f t="shared" si="42"/>
        <v>0</v>
      </c>
      <c r="R632" t="b">
        <v>1</v>
      </c>
      <c r="S632" t="s">
        <v>8269</v>
      </c>
      <c r="T632" s="12" t="s">
        <v>8310</v>
      </c>
      <c r="U632" t="s">
        <v>8311</v>
      </c>
    </row>
    <row r="633" spans="1:21" ht="60" x14ac:dyDescent="0.25">
      <c r="A633">
        <v>3579</v>
      </c>
      <c r="B633" s="3" t="s">
        <v>3578</v>
      </c>
      <c r="C633" s="9" t="s">
        <v>7689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>
        <v>1459444656</v>
      </c>
      <c r="J633" s="14">
        <f t="shared" si="39"/>
        <v>42460.720555555556</v>
      </c>
      <c r="K633" s="14"/>
      <c r="L633">
        <v>1456856256</v>
      </c>
      <c r="M633" s="14">
        <f t="shared" si="40"/>
        <v>42430.762222222227</v>
      </c>
      <c r="N633" s="10">
        <f t="shared" si="41"/>
        <v>2016</v>
      </c>
      <c r="O633" t="b">
        <v>0</v>
      </c>
      <c r="P633">
        <v>14</v>
      </c>
      <c r="Q633" s="10">
        <f t="shared" si="42"/>
        <v>0</v>
      </c>
      <c r="R633" t="b">
        <v>1</v>
      </c>
      <c r="S633" t="s">
        <v>8269</v>
      </c>
      <c r="T633" s="12" t="s">
        <v>8310</v>
      </c>
      <c r="U633" t="s">
        <v>8311</v>
      </c>
    </row>
    <row r="634" spans="1:21" ht="45" x14ac:dyDescent="0.25">
      <c r="A634">
        <v>3580</v>
      </c>
      <c r="B634" s="3" t="s">
        <v>3579</v>
      </c>
      <c r="C634" s="9" t="s">
        <v>7690</v>
      </c>
      <c r="D634" s="6">
        <v>900</v>
      </c>
      <c r="E634" s="8">
        <v>1025</v>
      </c>
      <c r="F634" t="s">
        <v>8218</v>
      </c>
      <c r="G634" t="s">
        <v>8223</v>
      </c>
      <c r="H634" t="s">
        <v>8245</v>
      </c>
      <c r="I634">
        <v>1425185940</v>
      </c>
      <c r="J634" s="14">
        <f t="shared" si="39"/>
        <v>42064.207638888889</v>
      </c>
      <c r="K634" s="14"/>
      <c r="L634">
        <v>1421900022</v>
      </c>
      <c r="M634" s="14">
        <f t="shared" si="40"/>
        <v>42026.176180555558</v>
      </c>
      <c r="N634" s="10">
        <f t="shared" si="41"/>
        <v>2015</v>
      </c>
      <c r="O634" t="b">
        <v>0</v>
      </c>
      <c r="P634">
        <v>27</v>
      </c>
      <c r="Q634" s="10">
        <f t="shared" si="42"/>
        <v>0</v>
      </c>
      <c r="R634" t="b">
        <v>1</v>
      </c>
      <c r="S634" t="s">
        <v>8269</v>
      </c>
      <c r="T634" s="12" t="s">
        <v>8310</v>
      </c>
      <c r="U634" t="s">
        <v>8311</v>
      </c>
    </row>
    <row r="635" spans="1:21" ht="60" x14ac:dyDescent="0.25">
      <c r="A635">
        <v>3581</v>
      </c>
      <c r="B635" s="3" t="s">
        <v>3580</v>
      </c>
      <c r="C635" s="9" t="s">
        <v>7691</v>
      </c>
      <c r="D635" s="6">
        <v>1500</v>
      </c>
      <c r="E635" s="8">
        <v>1500</v>
      </c>
      <c r="F635" t="s">
        <v>8218</v>
      </c>
      <c r="G635" t="s">
        <v>8224</v>
      </c>
      <c r="H635" t="s">
        <v>8246</v>
      </c>
      <c r="I635">
        <v>1406719110</v>
      </c>
      <c r="J635" s="14">
        <f t="shared" si="39"/>
        <v>41850.471180555556</v>
      </c>
      <c r="K635" s="14"/>
      <c r="L635">
        <v>1405509510</v>
      </c>
      <c r="M635" s="14">
        <f t="shared" si="40"/>
        <v>41836.471180555556</v>
      </c>
      <c r="N635" s="10">
        <f t="shared" si="41"/>
        <v>2014</v>
      </c>
      <c r="O635" t="b">
        <v>0</v>
      </c>
      <c r="P635">
        <v>45</v>
      </c>
      <c r="Q635" s="10">
        <f t="shared" si="42"/>
        <v>0</v>
      </c>
      <c r="R635" t="b">
        <v>1</v>
      </c>
      <c r="S635" t="s">
        <v>8269</v>
      </c>
      <c r="T635" s="12" t="s">
        <v>8310</v>
      </c>
      <c r="U635" t="s">
        <v>8311</v>
      </c>
    </row>
    <row r="636" spans="1:21" ht="45" x14ac:dyDescent="0.25">
      <c r="A636">
        <v>3582</v>
      </c>
      <c r="B636" s="3" t="s">
        <v>3581</v>
      </c>
      <c r="C636" s="9" t="s">
        <v>7692</v>
      </c>
      <c r="D636" s="6">
        <v>1000</v>
      </c>
      <c r="E636" s="8">
        <v>2870</v>
      </c>
      <c r="F636" t="s">
        <v>8218</v>
      </c>
      <c r="G636" t="s">
        <v>8223</v>
      </c>
      <c r="H636" t="s">
        <v>8245</v>
      </c>
      <c r="I636">
        <v>1459822682</v>
      </c>
      <c r="J636" s="14">
        <f t="shared" si="39"/>
        <v>42465.095856481479</v>
      </c>
      <c r="K636" s="14"/>
      <c r="L636">
        <v>1458613082</v>
      </c>
      <c r="M636" s="14">
        <f t="shared" si="40"/>
        <v>42451.095856481479</v>
      </c>
      <c r="N636" s="10">
        <f t="shared" si="41"/>
        <v>2016</v>
      </c>
      <c r="O636" t="b">
        <v>0</v>
      </c>
      <c r="P636">
        <v>49</v>
      </c>
      <c r="Q636" s="10">
        <f t="shared" si="42"/>
        <v>0</v>
      </c>
      <c r="R636" t="b">
        <v>1</v>
      </c>
      <c r="S636" t="s">
        <v>8269</v>
      </c>
      <c r="T636" s="12" t="s">
        <v>8310</v>
      </c>
      <c r="U636" t="s">
        <v>8311</v>
      </c>
    </row>
    <row r="637" spans="1:21" ht="60" x14ac:dyDescent="0.25">
      <c r="A637">
        <v>3583</v>
      </c>
      <c r="B637" s="3" t="s">
        <v>3582</v>
      </c>
      <c r="C637" s="9" t="s">
        <v>7693</v>
      </c>
      <c r="D637" s="6">
        <v>3000</v>
      </c>
      <c r="E637" s="8">
        <v>3255</v>
      </c>
      <c r="F637" t="s">
        <v>8218</v>
      </c>
      <c r="G637" t="s">
        <v>8223</v>
      </c>
      <c r="H637" t="s">
        <v>8245</v>
      </c>
      <c r="I637">
        <v>1460970805</v>
      </c>
      <c r="J637" s="14">
        <f t="shared" si="39"/>
        <v>42478.384317129632</v>
      </c>
      <c r="K637" s="14"/>
      <c r="L637">
        <v>1455790405</v>
      </c>
      <c r="M637" s="14">
        <f t="shared" si="40"/>
        <v>42418.425983796296</v>
      </c>
      <c r="N637" s="10">
        <f t="shared" si="41"/>
        <v>2016</v>
      </c>
      <c r="O637" t="b">
        <v>0</v>
      </c>
      <c r="P637">
        <v>24</v>
      </c>
      <c r="Q637" s="10">
        <f t="shared" si="42"/>
        <v>0</v>
      </c>
      <c r="R637" t="b">
        <v>1</v>
      </c>
      <c r="S637" t="s">
        <v>8269</v>
      </c>
      <c r="T637" s="12" t="s">
        <v>8310</v>
      </c>
      <c r="U637" t="s">
        <v>8311</v>
      </c>
    </row>
    <row r="638" spans="1:21" ht="90" x14ac:dyDescent="0.25">
      <c r="A638">
        <v>3584</v>
      </c>
      <c r="B638" s="3" t="s">
        <v>3583</v>
      </c>
      <c r="C638" s="9" t="s">
        <v>7694</v>
      </c>
      <c r="D638" s="6">
        <v>3000</v>
      </c>
      <c r="E638" s="8">
        <v>3465</v>
      </c>
      <c r="F638" t="s">
        <v>8218</v>
      </c>
      <c r="G638" t="s">
        <v>8224</v>
      </c>
      <c r="H638" t="s">
        <v>8246</v>
      </c>
      <c r="I638">
        <v>1436772944</v>
      </c>
      <c r="J638" s="14">
        <f t="shared" si="39"/>
        <v>42198.316481481481</v>
      </c>
      <c r="K638" s="14"/>
      <c r="L638">
        <v>1434180944</v>
      </c>
      <c r="M638" s="14">
        <f t="shared" si="40"/>
        <v>42168.316481481481</v>
      </c>
      <c r="N638" s="10">
        <f t="shared" si="41"/>
        <v>2015</v>
      </c>
      <c r="O638" t="b">
        <v>0</v>
      </c>
      <c r="P638">
        <v>112</v>
      </c>
      <c r="Q638" s="10">
        <f t="shared" si="42"/>
        <v>0</v>
      </c>
      <c r="R638" t="b">
        <v>1</v>
      </c>
      <c r="S638" t="s">
        <v>8269</v>
      </c>
      <c r="T638" s="12" t="s">
        <v>8310</v>
      </c>
      <c r="U638" t="s">
        <v>8311</v>
      </c>
    </row>
    <row r="639" spans="1:21" ht="45" x14ac:dyDescent="0.25">
      <c r="A639">
        <v>3585</v>
      </c>
      <c r="B639" s="3" t="s">
        <v>3584</v>
      </c>
      <c r="C639" s="9" t="s">
        <v>7695</v>
      </c>
      <c r="D639" s="6">
        <v>3400</v>
      </c>
      <c r="E639" s="8">
        <v>4050</v>
      </c>
      <c r="F639" t="s">
        <v>8218</v>
      </c>
      <c r="G639" t="s">
        <v>8223</v>
      </c>
      <c r="H639" t="s">
        <v>8245</v>
      </c>
      <c r="I639">
        <v>1419181890</v>
      </c>
      <c r="J639" s="14">
        <f t="shared" si="39"/>
        <v>41994.716319444444</v>
      </c>
      <c r="K639" s="14"/>
      <c r="L639">
        <v>1416589890</v>
      </c>
      <c r="M639" s="14">
        <f t="shared" si="40"/>
        <v>41964.716319444444</v>
      </c>
      <c r="N639" s="10">
        <f t="shared" si="41"/>
        <v>2014</v>
      </c>
      <c r="O639" t="b">
        <v>0</v>
      </c>
      <c r="P639">
        <v>23</v>
      </c>
      <c r="Q639" s="10">
        <f t="shared" si="42"/>
        <v>0</v>
      </c>
      <c r="R639" t="b">
        <v>1</v>
      </c>
      <c r="S639" t="s">
        <v>8269</v>
      </c>
      <c r="T639" s="12" t="s">
        <v>8310</v>
      </c>
      <c r="U639" t="s">
        <v>8311</v>
      </c>
    </row>
    <row r="640" spans="1:21" ht="30" x14ac:dyDescent="0.25">
      <c r="A640">
        <v>3586</v>
      </c>
      <c r="B640" s="3" t="s">
        <v>3585</v>
      </c>
      <c r="C640" s="9" t="s">
        <v>7696</v>
      </c>
      <c r="D640" s="6">
        <v>7500</v>
      </c>
      <c r="E640" s="8">
        <v>8207</v>
      </c>
      <c r="F640" t="s">
        <v>8218</v>
      </c>
      <c r="G640" t="s">
        <v>8223</v>
      </c>
      <c r="H640" t="s">
        <v>8245</v>
      </c>
      <c r="I640">
        <v>1474649070</v>
      </c>
      <c r="J640" s="14">
        <f t="shared" si="39"/>
        <v>42636.697569444441</v>
      </c>
      <c r="K640" s="14"/>
      <c r="L640">
        <v>1469465070</v>
      </c>
      <c r="M640" s="14">
        <f t="shared" si="40"/>
        <v>42576.697569444441</v>
      </c>
      <c r="N640" s="10">
        <f t="shared" si="41"/>
        <v>2016</v>
      </c>
      <c r="O640" t="b">
        <v>0</v>
      </c>
      <c r="P640">
        <v>54</v>
      </c>
      <c r="Q640" s="10">
        <f t="shared" si="42"/>
        <v>0</v>
      </c>
      <c r="R640" t="b">
        <v>1</v>
      </c>
      <c r="S640" t="s">
        <v>8269</v>
      </c>
      <c r="T640" s="12" t="s">
        <v>8310</v>
      </c>
      <c r="U640" t="s">
        <v>8311</v>
      </c>
    </row>
    <row r="641" spans="1:21" ht="45" x14ac:dyDescent="0.25">
      <c r="A641">
        <v>3587</v>
      </c>
      <c r="B641" s="3" t="s">
        <v>3586</v>
      </c>
      <c r="C641" s="9" t="s">
        <v>7697</v>
      </c>
      <c r="D641" s="6">
        <v>500</v>
      </c>
      <c r="E641" s="8">
        <v>633</v>
      </c>
      <c r="F641" t="s">
        <v>8218</v>
      </c>
      <c r="G641" t="s">
        <v>8224</v>
      </c>
      <c r="H641" t="s">
        <v>8246</v>
      </c>
      <c r="I641">
        <v>1467054000</v>
      </c>
      <c r="J641" s="14">
        <f t="shared" si="39"/>
        <v>42548.791666666672</v>
      </c>
      <c r="K641" s="14"/>
      <c r="L641">
        <v>1463144254</v>
      </c>
      <c r="M641" s="14">
        <f t="shared" si="40"/>
        <v>42503.539976851855</v>
      </c>
      <c r="N641" s="10">
        <f t="shared" si="41"/>
        <v>2016</v>
      </c>
      <c r="O641" t="b">
        <v>0</v>
      </c>
      <c r="P641">
        <v>28</v>
      </c>
      <c r="Q641" s="10">
        <f t="shared" si="42"/>
        <v>0</v>
      </c>
      <c r="R641" t="b">
        <v>1</v>
      </c>
      <c r="S641" t="s">
        <v>8269</v>
      </c>
      <c r="T641" s="12" t="s">
        <v>8310</v>
      </c>
      <c r="U641" t="s">
        <v>8311</v>
      </c>
    </row>
    <row r="642" spans="1:21" ht="45" x14ac:dyDescent="0.25">
      <c r="A642">
        <v>3588</v>
      </c>
      <c r="B642" s="3" t="s">
        <v>3587</v>
      </c>
      <c r="C642" s="9" t="s">
        <v>7698</v>
      </c>
      <c r="D642" s="6">
        <v>200</v>
      </c>
      <c r="E642" s="8">
        <v>201</v>
      </c>
      <c r="F642" t="s">
        <v>8218</v>
      </c>
      <c r="G642" t="s">
        <v>8224</v>
      </c>
      <c r="H642" t="s">
        <v>8246</v>
      </c>
      <c r="I642">
        <v>1430348400</v>
      </c>
      <c r="J642" s="14">
        <f t="shared" ref="J642:J705" si="43">(((I642/60)/60/24)+DATE(1970,1,1))</f>
        <v>42123.958333333328</v>
      </c>
      <c r="K642" s="14"/>
      <c r="L642">
        <v>1428436410</v>
      </c>
      <c r="M642" s="14">
        <f t="shared" ref="M642:M705" si="44">(((L642/60)/60/24)+DATE(1970,1,1))</f>
        <v>42101.828819444447</v>
      </c>
      <c r="N642" s="10">
        <f t="shared" ref="N642:N705" si="45">YEAR(M642)</f>
        <v>2015</v>
      </c>
      <c r="O642" t="b">
        <v>0</v>
      </c>
      <c r="P642">
        <v>11</v>
      </c>
      <c r="Q642" s="10">
        <f t="shared" ref="Q642:Q705" si="46">IFERROR(ROUND(D642/O642,2),0)</f>
        <v>0</v>
      </c>
      <c r="R642" t="b">
        <v>1</v>
      </c>
      <c r="S642" t="s">
        <v>8269</v>
      </c>
      <c r="T642" s="12" t="s">
        <v>8310</v>
      </c>
      <c r="U642" t="s">
        <v>8311</v>
      </c>
    </row>
    <row r="643" spans="1:21" ht="45" x14ac:dyDescent="0.25">
      <c r="A643">
        <v>3589</v>
      </c>
      <c r="B643" s="3" t="s">
        <v>3588</v>
      </c>
      <c r="C643" s="9" t="s">
        <v>7699</v>
      </c>
      <c r="D643" s="6">
        <v>4000</v>
      </c>
      <c r="E643" s="8">
        <v>5100</v>
      </c>
      <c r="F643" t="s">
        <v>8218</v>
      </c>
      <c r="G643" t="s">
        <v>8223</v>
      </c>
      <c r="H643" t="s">
        <v>8245</v>
      </c>
      <c r="I643">
        <v>1432654347</v>
      </c>
      <c r="J643" s="14">
        <f t="shared" si="43"/>
        <v>42150.647534722222</v>
      </c>
      <c r="K643" s="14"/>
      <c r="L643">
        <v>1430494347</v>
      </c>
      <c r="M643" s="14">
        <f t="shared" si="44"/>
        <v>42125.647534722222</v>
      </c>
      <c r="N643" s="10">
        <f t="shared" si="45"/>
        <v>2015</v>
      </c>
      <c r="O643" t="b">
        <v>0</v>
      </c>
      <c r="P643">
        <v>62</v>
      </c>
      <c r="Q643" s="10">
        <f t="shared" si="46"/>
        <v>0</v>
      </c>
      <c r="R643" t="b">
        <v>1</v>
      </c>
      <c r="S643" t="s">
        <v>8269</v>
      </c>
      <c r="T643" s="12" t="s">
        <v>8310</v>
      </c>
      <c r="U643" t="s">
        <v>8311</v>
      </c>
    </row>
    <row r="644" spans="1:21" ht="60" x14ac:dyDescent="0.25">
      <c r="A644">
        <v>3590</v>
      </c>
      <c r="B644" s="3" t="s">
        <v>3589</v>
      </c>
      <c r="C644" s="9" t="s">
        <v>7700</v>
      </c>
      <c r="D644" s="6">
        <v>5000</v>
      </c>
      <c r="E644" s="8">
        <v>5003</v>
      </c>
      <c r="F644" t="s">
        <v>8218</v>
      </c>
      <c r="G644" t="s">
        <v>8224</v>
      </c>
      <c r="H644" t="s">
        <v>8246</v>
      </c>
      <c r="I644">
        <v>1413792034</v>
      </c>
      <c r="J644" s="14">
        <f t="shared" si="43"/>
        <v>41932.333726851852</v>
      </c>
      <c r="K644" s="14"/>
      <c r="L644">
        <v>1411200034</v>
      </c>
      <c r="M644" s="14">
        <f t="shared" si="44"/>
        <v>41902.333726851852</v>
      </c>
      <c r="N644" s="10">
        <f t="shared" si="45"/>
        <v>2014</v>
      </c>
      <c r="O644" t="b">
        <v>0</v>
      </c>
      <c r="P644">
        <v>73</v>
      </c>
      <c r="Q644" s="10">
        <f t="shared" si="46"/>
        <v>0</v>
      </c>
      <c r="R644" t="b">
        <v>1</v>
      </c>
      <c r="S644" t="s">
        <v>8269</v>
      </c>
      <c r="T644" s="12" t="s">
        <v>8310</v>
      </c>
      <c r="U644" t="s">
        <v>8311</v>
      </c>
    </row>
    <row r="645" spans="1:21" ht="60" x14ac:dyDescent="0.25">
      <c r="A645">
        <v>3591</v>
      </c>
      <c r="B645" s="3" t="s">
        <v>3590</v>
      </c>
      <c r="C645" s="9" t="s">
        <v>7701</v>
      </c>
      <c r="D645" s="6">
        <v>700</v>
      </c>
      <c r="E645" s="8">
        <v>1225</v>
      </c>
      <c r="F645" t="s">
        <v>8218</v>
      </c>
      <c r="G645" t="s">
        <v>8223</v>
      </c>
      <c r="H645" t="s">
        <v>8245</v>
      </c>
      <c r="I645">
        <v>1422075540</v>
      </c>
      <c r="J645" s="14">
        <f t="shared" si="43"/>
        <v>42028.207638888889</v>
      </c>
      <c r="K645" s="14"/>
      <c r="L645">
        <v>1419979544</v>
      </c>
      <c r="M645" s="14">
        <f t="shared" si="44"/>
        <v>42003.948425925926</v>
      </c>
      <c r="N645" s="10">
        <f t="shared" si="45"/>
        <v>2014</v>
      </c>
      <c r="O645" t="b">
        <v>0</v>
      </c>
      <c r="P645">
        <v>18</v>
      </c>
      <c r="Q645" s="10">
        <f t="shared" si="46"/>
        <v>0</v>
      </c>
      <c r="R645" t="b">
        <v>1</v>
      </c>
      <c r="S645" t="s">
        <v>8269</v>
      </c>
      <c r="T645" s="12" t="s">
        <v>8310</v>
      </c>
      <c r="U645" t="s">
        <v>8311</v>
      </c>
    </row>
    <row r="646" spans="1:21" ht="45" x14ac:dyDescent="0.25">
      <c r="A646">
        <v>3592</v>
      </c>
      <c r="B646" s="3" t="s">
        <v>3591</v>
      </c>
      <c r="C646" s="9" t="s">
        <v>7702</v>
      </c>
      <c r="D646" s="6">
        <v>2000</v>
      </c>
      <c r="E646" s="8">
        <v>2545</v>
      </c>
      <c r="F646" t="s">
        <v>8218</v>
      </c>
      <c r="G646" t="s">
        <v>8223</v>
      </c>
      <c r="H646" t="s">
        <v>8245</v>
      </c>
      <c r="I646">
        <v>1423630740</v>
      </c>
      <c r="J646" s="14">
        <f t="shared" si="43"/>
        <v>42046.207638888889</v>
      </c>
      <c r="K646" s="14"/>
      <c r="L646">
        <v>1418673307</v>
      </c>
      <c r="M646" s="14">
        <f t="shared" si="44"/>
        <v>41988.829942129625</v>
      </c>
      <c r="N646" s="10">
        <f t="shared" si="45"/>
        <v>2014</v>
      </c>
      <c r="O646" t="b">
        <v>0</v>
      </c>
      <c r="P646">
        <v>35</v>
      </c>
      <c r="Q646" s="10">
        <f t="shared" si="46"/>
        <v>0</v>
      </c>
      <c r="R646" t="b">
        <v>1</v>
      </c>
      <c r="S646" t="s">
        <v>8269</v>
      </c>
      <c r="T646" s="12" t="s">
        <v>8310</v>
      </c>
      <c r="U646" t="s">
        <v>8311</v>
      </c>
    </row>
    <row r="647" spans="1:21" ht="45" x14ac:dyDescent="0.25">
      <c r="A647">
        <v>3593</v>
      </c>
      <c r="B647" s="3" t="s">
        <v>3592</v>
      </c>
      <c r="C647" s="9" t="s">
        <v>7703</v>
      </c>
      <c r="D647" s="6">
        <v>3000</v>
      </c>
      <c r="E647" s="8">
        <v>3319</v>
      </c>
      <c r="F647" t="s">
        <v>8218</v>
      </c>
      <c r="G647" t="s">
        <v>8223</v>
      </c>
      <c r="H647" t="s">
        <v>8245</v>
      </c>
      <c r="I647">
        <v>1420489560</v>
      </c>
      <c r="J647" s="14">
        <f t="shared" si="43"/>
        <v>42009.851388888885</v>
      </c>
      <c r="K647" s="14"/>
      <c r="L647">
        <v>1417469639</v>
      </c>
      <c r="M647" s="14">
        <f t="shared" si="44"/>
        <v>41974.898599537039</v>
      </c>
      <c r="N647" s="10">
        <f t="shared" si="45"/>
        <v>2014</v>
      </c>
      <c r="O647" t="b">
        <v>0</v>
      </c>
      <c r="P647">
        <v>43</v>
      </c>
      <c r="Q647" s="10">
        <f t="shared" si="46"/>
        <v>0</v>
      </c>
      <c r="R647" t="b">
        <v>1</v>
      </c>
      <c r="S647" t="s">
        <v>8269</v>
      </c>
      <c r="T647" s="12" t="s">
        <v>8310</v>
      </c>
      <c r="U647" t="s">
        <v>8311</v>
      </c>
    </row>
    <row r="648" spans="1:21" ht="60" x14ac:dyDescent="0.25">
      <c r="A648">
        <v>3594</v>
      </c>
      <c r="B648" s="3" t="s">
        <v>3593</v>
      </c>
      <c r="C648" s="9" t="s">
        <v>7704</v>
      </c>
      <c r="D648" s="6">
        <v>1600</v>
      </c>
      <c r="E648" s="8">
        <v>2015</v>
      </c>
      <c r="F648" t="s">
        <v>8218</v>
      </c>
      <c r="G648" t="s">
        <v>8223</v>
      </c>
      <c r="H648" t="s">
        <v>8245</v>
      </c>
      <c r="I648">
        <v>1472952982</v>
      </c>
      <c r="J648" s="14">
        <f t="shared" si="43"/>
        <v>42617.066921296297</v>
      </c>
      <c r="K648" s="14"/>
      <c r="L648">
        <v>1470792982</v>
      </c>
      <c r="M648" s="14">
        <f t="shared" si="44"/>
        <v>42592.066921296297</v>
      </c>
      <c r="N648" s="10">
        <f t="shared" si="45"/>
        <v>2016</v>
      </c>
      <c r="O648" t="b">
        <v>0</v>
      </c>
      <c r="P648">
        <v>36</v>
      </c>
      <c r="Q648" s="10">
        <f t="shared" si="46"/>
        <v>0</v>
      </c>
      <c r="R648" t="b">
        <v>1</v>
      </c>
      <c r="S648" t="s">
        <v>8269</v>
      </c>
      <c r="T648" s="12" t="s">
        <v>8310</v>
      </c>
      <c r="U648" t="s">
        <v>8311</v>
      </c>
    </row>
    <row r="649" spans="1:21" ht="30" x14ac:dyDescent="0.25">
      <c r="A649">
        <v>3595</v>
      </c>
      <c r="B649" s="3" t="s">
        <v>3594</v>
      </c>
      <c r="C649" s="9" t="s">
        <v>7705</v>
      </c>
      <c r="D649" s="6">
        <v>2600</v>
      </c>
      <c r="E649" s="8">
        <v>3081</v>
      </c>
      <c r="F649" t="s">
        <v>8218</v>
      </c>
      <c r="G649" t="s">
        <v>8223</v>
      </c>
      <c r="H649" t="s">
        <v>8245</v>
      </c>
      <c r="I649">
        <v>1426229940</v>
      </c>
      <c r="J649" s="14">
        <f t="shared" si="43"/>
        <v>42076.290972222225</v>
      </c>
      <c r="K649" s="14"/>
      <c r="L649">
        <v>1423959123</v>
      </c>
      <c r="M649" s="14">
        <f t="shared" si="44"/>
        <v>42050.008368055554</v>
      </c>
      <c r="N649" s="10">
        <f t="shared" si="45"/>
        <v>2015</v>
      </c>
      <c r="O649" t="b">
        <v>0</v>
      </c>
      <c r="P649">
        <v>62</v>
      </c>
      <c r="Q649" s="10">
        <f t="shared" si="46"/>
        <v>0</v>
      </c>
      <c r="R649" t="b">
        <v>1</v>
      </c>
      <c r="S649" t="s">
        <v>8269</v>
      </c>
      <c r="T649" s="12" t="s">
        <v>8310</v>
      </c>
      <c r="U649" t="s">
        <v>8311</v>
      </c>
    </row>
    <row r="650" spans="1:21" ht="45" x14ac:dyDescent="0.25">
      <c r="A650">
        <v>3596</v>
      </c>
      <c r="B650" s="3" t="s">
        <v>3595</v>
      </c>
      <c r="C650" s="9" t="s">
        <v>7706</v>
      </c>
      <c r="D650" s="6">
        <v>1100</v>
      </c>
      <c r="E650" s="8">
        <v>1185</v>
      </c>
      <c r="F650" t="s">
        <v>8218</v>
      </c>
      <c r="G650" t="s">
        <v>8228</v>
      </c>
      <c r="H650" t="s">
        <v>8250</v>
      </c>
      <c r="I650">
        <v>1409072982</v>
      </c>
      <c r="J650" s="14">
        <f t="shared" si="43"/>
        <v>41877.715069444443</v>
      </c>
      <c r="K650" s="14"/>
      <c r="L650">
        <v>1407258582</v>
      </c>
      <c r="M650" s="14">
        <f t="shared" si="44"/>
        <v>41856.715069444443</v>
      </c>
      <c r="N650" s="10">
        <f t="shared" si="45"/>
        <v>2014</v>
      </c>
      <c r="O650" t="b">
        <v>0</v>
      </c>
      <c r="P650">
        <v>15</v>
      </c>
      <c r="Q650" s="10">
        <f t="shared" si="46"/>
        <v>0</v>
      </c>
      <c r="R650" t="b">
        <v>1</v>
      </c>
      <c r="S650" t="s">
        <v>8269</v>
      </c>
      <c r="T650" s="12" t="s">
        <v>8310</v>
      </c>
      <c r="U650" t="s">
        <v>8311</v>
      </c>
    </row>
    <row r="651" spans="1:21" ht="30" x14ac:dyDescent="0.25">
      <c r="A651">
        <v>3597</v>
      </c>
      <c r="B651" s="3" t="s">
        <v>3596</v>
      </c>
      <c r="C651" s="9" t="s">
        <v>7707</v>
      </c>
      <c r="D651" s="6">
        <v>2500</v>
      </c>
      <c r="E651" s="8">
        <v>2565</v>
      </c>
      <c r="F651" t="s">
        <v>8218</v>
      </c>
      <c r="G651" t="s">
        <v>8223</v>
      </c>
      <c r="H651" t="s">
        <v>8245</v>
      </c>
      <c r="I651">
        <v>1456984740</v>
      </c>
      <c r="J651" s="14">
        <f t="shared" si="43"/>
        <v>42432.249305555553</v>
      </c>
      <c r="K651" s="14"/>
      <c r="L651">
        <v>1455717790</v>
      </c>
      <c r="M651" s="14">
        <f t="shared" si="44"/>
        <v>42417.585532407407</v>
      </c>
      <c r="N651" s="10">
        <f t="shared" si="45"/>
        <v>2016</v>
      </c>
      <c r="O651" t="b">
        <v>0</v>
      </c>
      <c r="P651">
        <v>33</v>
      </c>
      <c r="Q651" s="10">
        <f t="shared" si="46"/>
        <v>0</v>
      </c>
      <c r="R651" t="b">
        <v>1</v>
      </c>
      <c r="S651" t="s">
        <v>8269</v>
      </c>
      <c r="T651" s="12" t="s">
        <v>8310</v>
      </c>
      <c r="U651" t="s">
        <v>8311</v>
      </c>
    </row>
    <row r="652" spans="1:21" ht="45" x14ac:dyDescent="0.25">
      <c r="A652">
        <v>3598</v>
      </c>
      <c r="B652" s="3" t="s">
        <v>3597</v>
      </c>
      <c r="C652" s="9" t="s">
        <v>7708</v>
      </c>
      <c r="D652" s="6">
        <v>1000</v>
      </c>
      <c r="E652" s="8">
        <v>1101</v>
      </c>
      <c r="F652" t="s">
        <v>8218</v>
      </c>
      <c r="G652" t="s">
        <v>8223</v>
      </c>
      <c r="H652" t="s">
        <v>8245</v>
      </c>
      <c r="I652">
        <v>1409720340</v>
      </c>
      <c r="J652" s="14">
        <f t="shared" si="43"/>
        <v>41885.207638888889</v>
      </c>
      <c r="K652" s="14"/>
      <c r="L652">
        <v>1408129822</v>
      </c>
      <c r="M652" s="14">
        <f t="shared" si="44"/>
        <v>41866.79886574074</v>
      </c>
      <c r="N652" s="10">
        <f t="shared" si="45"/>
        <v>2014</v>
      </c>
      <c r="O652" t="b">
        <v>0</v>
      </c>
      <c r="P652">
        <v>27</v>
      </c>
      <c r="Q652" s="10">
        <f t="shared" si="46"/>
        <v>0</v>
      </c>
      <c r="R652" t="b">
        <v>1</v>
      </c>
      <c r="S652" t="s">
        <v>8269</v>
      </c>
      <c r="T652" s="12" t="s">
        <v>8310</v>
      </c>
      <c r="U652" t="s">
        <v>8311</v>
      </c>
    </row>
    <row r="653" spans="1:21" ht="45" x14ac:dyDescent="0.25">
      <c r="A653">
        <v>3599</v>
      </c>
      <c r="B653" s="3" t="s">
        <v>3598</v>
      </c>
      <c r="C653" s="9" t="s">
        <v>7709</v>
      </c>
      <c r="D653" s="6">
        <v>500</v>
      </c>
      <c r="E653" s="8">
        <v>1010</v>
      </c>
      <c r="F653" t="s">
        <v>8218</v>
      </c>
      <c r="G653" t="s">
        <v>8223</v>
      </c>
      <c r="H653" t="s">
        <v>8245</v>
      </c>
      <c r="I653">
        <v>1440892800</v>
      </c>
      <c r="J653" s="14">
        <f t="shared" si="43"/>
        <v>42246</v>
      </c>
      <c r="K653" s="14"/>
      <c r="L653">
        <v>1438715077</v>
      </c>
      <c r="M653" s="14">
        <f t="shared" si="44"/>
        <v>42220.79487268519</v>
      </c>
      <c r="N653" s="10">
        <f t="shared" si="45"/>
        <v>2015</v>
      </c>
      <c r="O653" t="b">
        <v>0</v>
      </c>
      <c r="P653">
        <v>17</v>
      </c>
      <c r="Q653" s="10">
        <f t="shared" si="46"/>
        <v>0</v>
      </c>
      <c r="R653" t="b">
        <v>1</v>
      </c>
      <c r="S653" t="s">
        <v>8269</v>
      </c>
      <c r="T653" s="12" t="s">
        <v>8310</v>
      </c>
      <c r="U653" t="s">
        <v>8311</v>
      </c>
    </row>
    <row r="654" spans="1:21" ht="30" x14ac:dyDescent="0.25">
      <c r="A654">
        <v>3600</v>
      </c>
      <c r="B654" s="3" t="s">
        <v>3599</v>
      </c>
      <c r="C654" s="9" t="s">
        <v>7710</v>
      </c>
      <c r="D654" s="6">
        <v>10</v>
      </c>
      <c r="E654" s="8">
        <v>13</v>
      </c>
      <c r="F654" t="s">
        <v>8218</v>
      </c>
      <c r="G654" t="s">
        <v>8223</v>
      </c>
      <c r="H654" t="s">
        <v>8245</v>
      </c>
      <c r="I654">
        <v>1476390164</v>
      </c>
      <c r="J654" s="14">
        <f t="shared" si="43"/>
        <v>42656.849120370374</v>
      </c>
      <c r="K654" s="14"/>
      <c r="L654">
        <v>1473970964</v>
      </c>
      <c r="M654" s="14">
        <f t="shared" si="44"/>
        <v>42628.849120370374</v>
      </c>
      <c r="N654" s="10">
        <f t="shared" si="45"/>
        <v>2016</v>
      </c>
      <c r="O654" t="b">
        <v>0</v>
      </c>
      <c r="P654">
        <v>4</v>
      </c>
      <c r="Q654" s="10">
        <f t="shared" si="46"/>
        <v>0</v>
      </c>
      <c r="R654" t="b">
        <v>1</v>
      </c>
      <c r="S654" t="s">
        <v>8269</v>
      </c>
      <c r="T654" s="12" t="s">
        <v>8310</v>
      </c>
      <c r="U654" t="s">
        <v>8311</v>
      </c>
    </row>
    <row r="655" spans="1:21" ht="45" x14ac:dyDescent="0.25">
      <c r="A655">
        <v>3601</v>
      </c>
      <c r="B655" s="3" t="s">
        <v>3600</v>
      </c>
      <c r="C655" s="9" t="s">
        <v>7711</v>
      </c>
      <c r="D655" s="6">
        <v>2000</v>
      </c>
      <c r="E655" s="8">
        <v>2087</v>
      </c>
      <c r="F655" t="s">
        <v>8218</v>
      </c>
      <c r="G655" t="s">
        <v>8224</v>
      </c>
      <c r="H655" t="s">
        <v>8246</v>
      </c>
      <c r="I655">
        <v>1421452682</v>
      </c>
      <c r="J655" s="14">
        <f t="shared" si="43"/>
        <v>42020.99863425926</v>
      </c>
      <c r="K655" s="14"/>
      <c r="L655">
        <v>1418860682</v>
      </c>
      <c r="M655" s="14">
        <f t="shared" si="44"/>
        <v>41990.99863425926</v>
      </c>
      <c r="N655" s="10">
        <f t="shared" si="45"/>
        <v>2014</v>
      </c>
      <c r="O655" t="b">
        <v>0</v>
      </c>
      <c r="P655">
        <v>53</v>
      </c>
      <c r="Q655" s="10">
        <f t="shared" si="46"/>
        <v>0</v>
      </c>
      <c r="R655" t="b">
        <v>1</v>
      </c>
      <c r="S655" t="s">
        <v>8269</v>
      </c>
      <c r="T655" s="12" t="s">
        <v>8310</v>
      </c>
      <c r="U655" t="s">
        <v>8311</v>
      </c>
    </row>
    <row r="656" spans="1:21" ht="60" x14ac:dyDescent="0.25">
      <c r="A656">
        <v>3602</v>
      </c>
      <c r="B656" s="3" t="s">
        <v>3601</v>
      </c>
      <c r="C656" s="9" t="s">
        <v>7712</v>
      </c>
      <c r="D656" s="6">
        <v>4000</v>
      </c>
      <c r="E656" s="8">
        <v>4002</v>
      </c>
      <c r="F656" t="s">
        <v>8218</v>
      </c>
      <c r="G656" t="s">
        <v>8223</v>
      </c>
      <c r="H656" t="s">
        <v>8245</v>
      </c>
      <c r="I656">
        <v>1463520479</v>
      </c>
      <c r="J656" s="14">
        <f t="shared" si="43"/>
        <v>42507.894432870366</v>
      </c>
      <c r="K656" s="14"/>
      <c r="L656">
        <v>1458336479</v>
      </c>
      <c r="M656" s="14">
        <f t="shared" si="44"/>
        <v>42447.894432870366</v>
      </c>
      <c r="N656" s="10">
        <f t="shared" si="45"/>
        <v>2016</v>
      </c>
      <c r="O656" t="b">
        <v>0</v>
      </c>
      <c r="P656">
        <v>49</v>
      </c>
      <c r="Q656" s="10">
        <f t="shared" si="46"/>
        <v>0</v>
      </c>
      <c r="R656" t="b">
        <v>1</v>
      </c>
      <c r="S656" t="s">
        <v>8269</v>
      </c>
      <c r="T656" s="12" t="s">
        <v>8310</v>
      </c>
      <c r="U656" t="s">
        <v>8311</v>
      </c>
    </row>
    <row r="657" spans="1:21" ht="60" x14ac:dyDescent="0.25">
      <c r="A657">
        <v>3603</v>
      </c>
      <c r="B657" s="3" t="s">
        <v>3602</v>
      </c>
      <c r="C657" s="9" t="s">
        <v>7713</v>
      </c>
      <c r="D657" s="6">
        <v>1500</v>
      </c>
      <c r="E657" s="8">
        <v>2560</v>
      </c>
      <c r="F657" t="s">
        <v>8218</v>
      </c>
      <c r="G657" t="s">
        <v>8223</v>
      </c>
      <c r="H657" t="s">
        <v>8245</v>
      </c>
      <c r="I657">
        <v>1446759880</v>
      </c>
      <c r="J657" s="14">
        <f t="shared" si="43"/>
        <v>42313.906018518523</v>
      </c>
      <c r="K657" s="14"/>
      <c r="L657">
        <v>1444164280</v>
      </c>
      <c r="M657" s="14">
        <f t="shared" si="44"/>
        <v>42283.864351851851</v>
      </c>
      <c r="N657" s="10">
        <f t="shared" si="45"/>
        <v>2015</v>
      </c>
      <c r="O657" t="b">
        <v>0</v>
      </c>
      <c r="P657">
        <v>57</v>
      </c>
      <c r="Q657" s="10">
        <f t="shared" si="46"/>
        <v>0</v>
      </c>
      <c r="R657" t="b">
        <v>1</v>
      </c>
      <c r="S657" t="s">
        <v>8269</v>
      </c>
      <c r="T657" s="12" t="s">
        <v>8310</v>
      </c>
      <c r="U657" t="s">
        <v>8311</v>
      </c>
    </row>
    <row r="658" spans="1:21" ht="60" x14ac:dyDescent="0.25">
      <c r="A658">
        <v>3604</v>
      </c>
      <c r="B658" s="3" t="s">
        <v>3603</v>
      </c>
      <c r="C658" s="9" t="s">
        <v>7714</v>
      </c>
      <c r="D658" s="6">
        <v>3000</v>
      </c>
      <c r="E658" s="8">
        <v>3385</v>
      </c>
      <c r="F658" t="s">
        <v>8218</v>
      </c>
      <c r="G658" t="s">
        <v>8223</v>
      </c>
      <c r="H658" t="s">
        <v>8245</v>
      </c>
      <c r="I658">
        <v>1461913140</v>
      </c>
      <c r="J658" s="14">
        <f t="shared" si="43"/>
        <v>42489.290972222225</v>
      </c>
      <c r="K658" s="14"/>
      <c r="L658">
        <v>1461370956</v>
      </c>
      <c r="M658" s="14">
        <f t="shared" si="44"/>
        <v>42483.015694444446</v>
      </c>
      <c r="N658" s="10">
        <f t="shared" si="45"/>
        <v>2016</v>
      </c>
      <c r="O658" t="b">
        <v>0</v>
      </c>
      <c r="P658">
        <v>69</v>
      </c>
      <c r="Q658" s="10">
        <f t="shared" si="46"/>
        <v>0</v>
      </c>
      <c r="R658" t="b">
        <v>1</v>
      </c>
      <c r="S658" t="s">
        <v>8269</v>
      </c>
      <c r="T658" s="12" t="s">
        <v>8310</v>
      </c>
      <c r="U658" t="s">
        <v>8311</v>
      </c>
    </row>
    <row r="659" spans="1:21" ht="60" x14ac:dyDescent="0.25">
      <c r="A659">
        <v>3605</v>
      </c>
      <c r="B659" s="3" t="s">
        <v>3604</v>
      </c>
      <c r="C659" s="9" t="s">
        <v>7715</v>
      </c>
      <c r="D659" s="6">
        <v>250</v>
      </c>
      <c r="E659" s="8">
        <v>460</v>
      </c>
      <c r="F659" t="s">
        <v>8218</v>
      </c>
      <c r="G659" t="s">
        <v>8224</v>
      </c>
      <c r="H659" t="s">
        <v>8246</v>
      </c>
      <c r="I659">
        <v>1455390126</v>
      </c>
      <c r="J659" s="14">
        <f t="shared" si="43"/>
        <v>42413.793124999997</v>
      </c>
      <c r="K659" s="14"/>
      <c r="L659">
        <v>1452798126</v>
      </c>
      <c r="M659" s="14">
        <f t="shared" si="44"/>
        <v>42383.793124999997</v>
      </c>
      <c r="N659" s="10">
        <f t="shared" si="45"/>
        <v>2016</v>
      </c>
      <c r="O659" t="b">
        <v>0</v>
      </c>
      <c r="P659">
        <v>15</v>
      </c>
      <c r="Q659" s="10">
        <f t="shared" si="46"/>
        <v>0</v>
      </c>
      <c r="R659" t="b">
        <v>1</v>
      </c>
      <c r="S659" t="s">
        <v>8269</v>
      </c>
      <c r="T659" s="12" t="s">
        <v>8310</v>
      </c>
      <c r="U659" t="s">
        <v>8311</v>
      </c>
    </row>
    <row r="660" spans="1:21" ht="60" x14ac:dyDescent="0.25">
      <c r="A660">
        <v>3606</v>
      </c>
      <c r="B660" s="3" t="s">
        <v>3605</v>
      </c>
      <c r="C660" s="9" t="s">
        <v>7716</v>
      </c>
      <c r="D660" s="6">
        <v>3000</v>
      </c>
      <c r="E660" s="8">
        <v>3908</v>
      </c>
      <c r="F660" t="s">
        <v>8218</v>
      </c>
      <c r="G660" t="s">
        <v>8224</v>
      </c>
      <c r="H660" t="s">
        <v>8246</v>
      </c>
      <c r="I660">
        <v>1471185057</v>
      </c>
      <c r="J660" s="14">
        <f t="shared" si="43"/>
        <v>42596.604826388888</v>
      </c>
      <c r="K660" s="14"/>
      <c r="L660">
        <v>1468593057</v>
      </c>
      <c r="M660" s="14">
        <f t="shared" si="44"/>
        <v>42566.604826388888</v>
      </c>
      <c r="N660" s="10">
        <f t="shared" si="45"/>
        <v>2016</v>
      </c>
      <c r="O660" t="b">
        <v>0</v>
      </c>
      <c r="P660">
        <v>64</v>
      </c>
      <c r="Q660" s="10">
        <f t="shared" si="46"/>
        <v>0</v>
      </c>
      <c r="R660" t="b">
        <v>1</v>
      </c>
      <c r="S660" t="s">
        <v>8269</v>
      </c>
      <c r="T660" s="12" t="s">
        <v>8310</v>
      </c>
      <c r="U660" t="s">
        <v>8311</v>
      </c>
    </row>
    <row r="661" spans="1:21" ht="30" x14ac:dyDescent="0.25">
      <c r="A661">
        <v>3607</v>
      </c>
      <c r="B661" s="3" t="s">
        <v>3606</v>
      </c>
      <c r="C661" s="9" t="s">
        <v>7717</v>
      </c>
      <c r="D661" s="6">
        <v>550</v>
      </c>
      <c r="E661" s="8">
        <v>580</v>
      </c>
      <c r="F661" t="s">
        <v>8218</v>
      </c>
      <c r="G661" t="s">
        <v>8224</v>
      </c>
      <c r="H661" t="s">
        <v>8246</v>
      </c>
      <c r="I661">
        <v>1450137600</v>
      </c>
      <c r="J661" s="14">
        <f t="shared" si="43"/>
        <v>42353</v>
      </c>
      <c r="K661" s="14"/>
      <c r="L661">
        <v>1448924882</v>
      </c>
      <c r="M661" s="14">
        <f t="shared" si="44"/>
        <v>42338.963912037041</v>
      </c>
      <c r="N661" s="10">
        <f t="shared" si="45"/>
        <v>2015</v>
      </c>
      <c r="O661" t="b">
        <v>0</v>
      </c>
      <c r="P661">
        <v>20</v>
      </c>
      <c r="Q661" s="10">
        <f t="shared" si="46"/>
        <v>0</v>
      </c>
      <c r="R661" t="b">
        <v>1</v>
      </c>
      <c r="S661" t="s">
        <v>8269</v>
      </c>
      <c r="T661" s="12" t="s">
        <v>8310</v>
      </c>
      <c r="U661" t="s">
        <v>8311</v>
      </c>
    </row>
    <row r="662" spans="1:21" ht="60" x14ac:dyDescent="0.25">
      <c r="A662">
        <v>3608</v>
      </c>
      <c r="B662" s="3" t="s">
        <v>3607</v>
      </c>
      <c r="C662" s="9" t="s">
        <v>7718</v>
      </c>
      <c r="D662" s="6">
        <v>800</v>
      </c>
      <c r="E662" s="8">
        <v>800</v>
      </c>
      <c r="F662" t="s">
        <v>8218</v>
      </c>
      <c r="G662" t="s">
        <v>8224</v>
      </c>
      <c r="H662" t="s">
        <v>8246</v>
      </c>
      <c r="I662">
        <v>1466172000</v>
      </c>
      <c r="J662" s="14">
        <f t="shared" si="43"/>
        <v>42538.583333333328</v>
      </c>
      <c r="K662" s="14"/>
      <c r="L662">
        <v>1463418090</v>
      </c>
      <c r="M662" s="14">
        <f t="shared" si="44"/>
        <v>42506.709375000006</v>
      </c>
      <c r="N662" s="10">
        <f t="shared" si="45"/>
        <v>2016</v>
      </c>
      <c r="O662" t="b">
        <v>0</v>
      </c>
      <c r="P662">
        <v>27</v>
      </c>
      <c r="Q662" s="10">
        <f t="shared" si="46"/>
        <v>0</v>
      </c>
      <c r="R662" t="b">
        <v>1</v>
      </c>
      <c r="S662" t="s">
        <v>8269</v>
      </c>
      <c r="T662" s="12" t="s">
        <v>8310</v>
      </c>
      <c r="U662" t="s">
        <v>8311</v>
      </c>
    </row>
    <row r="663" spans="1:21" ht="60" x14ac:dyDescent="0.25">
      <c r="A663">
        <v>3609</v>
      </c>
      <c r="B663" s="3" t="s">
        <v>3608</v>
      </c>
      <c r="C663" s="9" t="s">
        <v>7719</v>
      </c>
      <c r="D663" s="6">
        <v>1960</v>
      </c>
      <c r="E663" s="8">
        <v>3005</v>
      </c>
      <c r="F663" t="s">
        <v>8218</v>
      </c>
      <c r="G663" t="s">
        <v>8224</v>
      </c>
      <c r="H663" t="s">
        <v>8246</v>
      </c>
      <c r="I663">
        <v>1459378085</v>
      </c>
      <c r="J663" s="14">
        <f t="shared" si="43"/>
        <v>42459.950057870374</v>
      </c>
      <c r="K663" s="14"/>
      <c r="L663">
        <v>1456789685</v>
      </c>
      <c r="M663" s="14">
        <f t="shared" si="44"/>
        <v>42429.991724537031</v>
      </c>
      <c r="N663" s="10">
        <f t="shared" si="45"/>
        <v>2016</v>
      </c>
      <c r="O663" t="b">
        <v>0</v>
      </c>
      <c r="P663">
        <v>21</v>
      </c>
      <c r="Q663" s="10">
        <f t="shared" si="46"/>
        <v>0</v>
      </c>
      <c r="R663" t="b">
        <v>1</v>
      </c>
      <c r="S663" t="s">
        <v>8269</v>
      </c>
      <c r="T663" s="12" t="s">
        <v>8310</v>
      </c>
      <c r="U663" t="s">
        <v>8311</v>
      </c>
    </row>
    <row r="664" spans="1:21" ht="45" x14ac:dyDescent="0.25">
      <c r="A664">
        <v>3610</v>
      </c>
      <c r="B664" s="3" t="s">
        <v>3609</v>
      </c>
      <c r="C664" s="9" t="s">
        <v>7720</v>
      </c>
      <c r="D664" s="6">
        <v>1000</v>
      </c>
      <c r="E664" s="8">
        <v>1623</v>
      </c>
      <c r="F664" t="s">
        <v>8218</v>
      </c>
      <c r="G664" t="s">
        <v>8224</v>
      </c>
      <c r="H664" t="s">
        <v>8246</v>
      </c>
      <c r="I664">
        <v>1439806936</v>
      </c>
      <c r="J664" s="14">
        <f t="shared" si="43"/>
        <v>42233.432129629626</v>
      </c>
      <c r="K664" s="14"/>
      <c r="L664">
        <v>1437214936</v>
      </c>
      <c r="M664" s="14">
        <f t="shared" si="44"/>
        <v>42203.432129629626</v>
      </c>
      <c r="N664" s="10">
        <f t="shared" si="45"/>
        <v>2015</v>
      </c>
      <c r="O664" t="b">
        <v>0</v>
      </c>
      <c r="P664">
        <v>31</v>
      </c>
      <c r="Q664" s="10">
        <f t="shared" si="46"/>
        <v>0</v>
      </c>
      <c r="R664" t="b">
        <v>1</v>
      </c>
      <c r="S664" t="s">
        <v>8269</v>
      </c>
      <c r="T664" s="12" t="s">
        <v>8310</v>
      </c>
      <c r="U664" t="s">
        <v>8311</v>
      </c>
    </row>
    <row r="665" spans="1:21" ht="60" x14ac:dyDescent="0.25">
      <c r="A665">
        <v>3611</v>
      </c>
      <c r="B665" s="3" t="s">
        <v>3610</v>
      </c>
      <c r="C665" s="9" t="s">
        <v>7721</v>
      </c>
      <c r="D665" s="6">
        <v>2500</v>
      </c>
      <c r="E665" s="8">
        <v>3400</v>
      </c>
      <c r="F665" t="s">
        <v>8218</v>
      </c>
      <c r="G665" t="s">
        <v>8224</v>
      </c>
      <c r="H665" t="s">
        <v>8246</v>
      </c>
      <c r="I665">
        <v>1428483201</v>
      </c>
      <c r="J665" s="14">
        <f t="shared" si="43"/>
        <v>42102.370381944449</v>
      </c>
      <c r="K665" s="14"/>
      <c r="L665">
        <v>1425891201</v>
      </c>
      <c r="M665" s="14">
        <f t="shared" si="44"/>
        <v>42072.370381944449</v>
      </c>
      <c r="N665" s="10">
        <f t="shared" si="45"/>
        <v>2015</v>
      </c>
      <c r="O665" t="b">
        <v>0</v>
      </c>
      <c r="P665">
        <v>51</v>
      </c>
      <c r="Q665" s="10">
        <f t="shared" si="46"/>
        <v>0</v>
      </c>
      <c r="R665" t="b">
        <v>1</v>
      </c>
      <c r="S665" t="s">
        <v>8269</v>
      </c>
      <c r="T665" s="12" t="s">
        <v>8310</v>
      </c>
      <c r="U665" t="s">
        <v>8311</v>
      </c>
    </row>
    <row r="666" spans="1:21" ht="45" x14ac:dyDescent="0.25">
      <c r="A666">
        <v>3612</v>
      </c>
      <c r="B666" s="3" t="s">
        <v>3611</v>
      </c>
      <c r="C666" s="9" t="s">
        <v>7722</v>
      </c>
      <c r="D666" s="6">
        <v>5000</v>
      </c>
      <c r="E666" s="8">
        <v>7220</v>
      </c>
      <c r="F666" t="s">
        <v>8218</v>
      </c>
      <c r="G666" t="s">
        <v>8228</v>
      </c>
      <c r="H666" t="s">
        <v>8250</v>
      </c>
      <c r="I666">
        <v>1402334811</v>
      </c>
      <c r="J666" s="14">
        <f t="shared" si="43"/>
        <v>41799.726979166669</v>
      </c>
      <c r="K666" s="14"/>
      <c r="L666">
        <v>1401470811</v>
      </c>
      <c r="M666" s="14">
        <f t="shared" si="44"/>
        <v>41789.726979166669</v>
      </c>
      <c r="N666" s="10">
        <f t="shared" si="45"/>
        <v>2014</v>
      </c>
      <c r="O666" t="b">
        <v>0</v>
      </c>
      <c r="P666">
        <v>57</v>
      </c>
      <c r="Q666" s="10">
        <f t="shared" si="46"/>
        <v>0</v>
      </c>
      <c r="R666" t="b">
        <v>1</v>
      </c>
      <c r="S666" t="s">
        <v>8269</v>
      </c>
      <c r="T666" s="12" t="s">
        <v>8310</v>
      </c>
      <c r="U666" t="s">
        <v>8311</v>
      </c>
    </row>
    <row r="667" spans="1:21" ht="45" x14ac:dyDescent="0.25">
      <c r="A667">
        <v>3613</v>
      </c>
      <c r="B667" s="3" t="s">
        <v>3612</v>
      </c>
      <c r="C667" s="9" t="s">
        <v>7723</v>
      </c>
      <c r="D667" s="6">
        <v>1250</v>
      </c>
      <c r="E667" s="8">
        <v>1250</v>
      </c>
      <c r="F667" t="s">
        <v>8218</v>
      </c>
      <c r="G667" t="s">
        <v>8223</v>
      </c>
      <c r="H667" t="s">
        <v>8245</v>
      </c>
      <c r="I667">
        <v>1403964574</v>
      </c>
      <c r="J667" s="14">
        <f t="shared" si="43"/>
        <v>41818.58997685185</v>
      </c>
      <c r="K667" s="14"/>
      <c r="L667">
        <v>1401372574</v>
      </c>
      <c r="M667" s="14">
        <f t="shared" si="44"/>
        <v>41788.58997685185</v>
      </c>
      <c r="N667" s="10">
        <f t="shared" si="45"/>
        <v>2014</v>
      </c>
      <c r="O667" t="b">
        <v>0</v>
      </c>
      <c r="P667">
        <v>20</v>
      </c>
      <c r="Q667" s="10">
        <f t="shared" si="46"/>
        <v>0</v>
      </c>
      <c r="R667" t="b">
        <v>1</v>
      </c>
      <c r="S667" t="s">
        <v>8269</v>
      </c>
      <c r="T667" s="12" t="s">
        <v>8310</v>
      </c>
      <c r="U667" t="s">
        <v>8311</v>
      </c>
    </row>
    <row r="668" spans="1:21" ht="45" x14ac:dyDescent="0.25">
      <c r="A668">
        <v>3614</v>
      </c>
      <c r="B668" s="3" t="s">
        <v>3439</v>
      </c>
      <c r="C668" s="9" t="s">
        <v>7724</v>
      </c>
      <c r="D668" s="6">
        <v>2500</v>
      </c>
      <c r="E668" s="8">
        <v>2520</v>
      </c>
      <c r="F668" t="s">
        <v>8218</v>
      </c>
      <c r="G668" t="s">
        <v>8223</v>
      </c>
      <c r="H668" t="s">
        <v>8245</v>
      </c>
      <c r="I668">
        <v>1434675616</v>
      </c>
      <c r="J668" s="14">
        <f t="shared" si="43"/>
        <v>42174.041851851856</v>
      </c>
      <c r="K668" s="14"/>
      <c r="L668">
        <v>1432083616</v>
      </c>
      <c r="M668" s="14">
        <f t="shared" si="44"/>
        <v>42144.041851851856</v>
      </c>
      <c r="N668" s="10">
        <f t="shared" si="45"/>
        <v>2015</v>
      </c>
      <c r="O668" t="b">
        <v>0</v>
      </c>
      <c r="P668">
        <v>71</v>
      </c>
      <c r="Q668" s="10">
        <f t="shared" si="46"/>
        <v>0</v>
      </c>
      <c r="R668" t="b">
        <v>1</v>
      </c>
      <c r="S668" t="s">
        <v>8269</v>
      </c>
      <c r="T668" s="12" t="s">
        <v>8310</v>
      </c>
      <c r="U668" t="s">
        <v>8311</v>
      </c>
    </row>
    <row r="669" spans="1:21" ht="60" x14ac:dyDescent="0.25">
      <c r="A669">
        <v>3615</v>
      </c>
      <c r="B669" s="3" t="s">
        <v>3613</v>
      </c>
      <c r="C669" s="9" t="s">
        <v>7725</v>
      </c>
      <c r="D669" s="6">
        <v>2500</v>
      </c>
      <c r="E669" s="8">
        <v>2670</v>
      </c>
      <c r="F669" t="s">
        <v>8218</v>
      </c>
      <c r="G669" t="s">
        <v>8224</v>
      </c>
      <c r="H669" t="s">
        <v>8246</v>
      </c>
      <c r="I669">
        <v>1449756896</v>
      </c>
      <c r="J669" s="14">
        <f t="shared" si="43"/>
        <v>42348.593703703707</v>
      </c>
      <c r="K669" s="14"/>
      <c r="L669">
        <v>1447164896</v>
      </c>
      <c r="M669" s="14">
        <f t="shared" si="44"/>
        <v>42318.593703703707</v>
      </c>
      <c r="N669" s="10">
        <f t="shared" si="45"/>
        <v>2015</v>
      </c>
      <c r="O669" t="b">
        <v>0</v>
      </c>
      <c r="P669">
        <v>72</v>
      </c>
      <c r="Q669" s="10">
        <f t="shared" si="46"/>
        <v>0</v>
      </c>
      <c r="R669" t="b">
        <v>1</v>
      </c>
      <c r="S669" t="s">
        <v>8269</v>
      </c>
      <c r="T669" s="12" t="s">
        <v>8310</v>
      </c>
      <c r="U669" t="s">
        <v>8311</v>
      </c>
    </row>
    <row r="670" spans="1:21" ht="60" x14ac:dyDescent="0.25">
      <c r="A670">
        <v>3616</v>
      </c>
      <c r="B670" s="3" t="s">
        <v>3614</v>
      </c>
      <c r="C670" s="9" t="s">
        <v>7726</v>
      </c>
      <c r="D670" s="6">
        <v>2500</v>
      </c>
      <c r="E670" s="8">
        <v>3120</v>
      </c>
      <c r="F670" t="s">
        <v>8218</v>
      </c>
      <c r="G670" t="s">
        <v>8224</v>
      </c>
      <c r="H670" t="s">
        <v>8246</v>
      </c>
      <c r="I670">
        <v>1426801664</v>
      </c>
      <c r="J670" s="14">
        <f t="shared" si="43"/>
        <v>42082.908148148148</v>
      </c>
      <c r="K670" s="14"/>
      <c r="L670">
        <v>1424213264</v>
      </c>
      <c r="M670" s="14">
        <f t="shared" si="44"/>
        <v>42052.949814814812</v>
      </c>
      <c r="N670" s="10">
        <f t="shared" si="45"/>
        <v>2015</v>
      </c>
      <c r="O670" t="b">
        <v>0</v>
      </c>
      <c r="P670">
        <v>45</v>
      </c>
      <c r="Q670" s="10">
        <f t="shared" si="46"/>
        <v>0</v>
      </c>
      <c r="R670" t="b">
        <v>1</v>
      </c>
      <c r="S670" t="s">
        <v>8269</v>
      </c>
      <c r="T670" s="12" t="s">
        <v>8310</v>
      </c>
      <c r="U670" t="s">
        <v>8311</v>
      </c>
    </row>
    <row r="671" spans="1:21" ht="60" x14ac:dyDescent="0.25">
      <c r="A671">
        <v>3617</v>
      </c>
      <c r="B671" s="3" t="s">
        <v>3615</v>
      </c>
      <c r="C671" s="9" t="s">
        <v>7727</v>
      </c>
      <c r="D671" s="6">
        <v>740</v>
      </c>
      <c r="E671" s="8">
        <v>880</v>
      </c>
      <c r="F671" t="s">
        <v>8218</v>
      </c>
      <c r="G671" t="s">
        <v>8224</v>
      </c>
      <c r="H671" t="s">
        <v>8246</v>
      </c>
      <c r="I671">
        <v>1488240000</v>
      </c>
      <c r="J671" s="14">
        <f t="shared" si="43"/>
        <v>42794</v>
      </c>
      <c r="K671" s="14"/>
      <c r="L671">
        <v>1486996729</v>
      </c>
      <c r="M671" s="14">
        <f t="shared" si="44"/>
        <v>42779.610289351855</v>
      </c>
      <c r="N671" s="10">
        <f t="shared" si="45"/>
        <v>2017</v>
      </c>
      <c r="O671" t="b">
        <v>0</v>
      </c>
      <c r="P671">
        <v>51</v>
      </c>
      <c r="Q671" s="10">
        <f t="shared" si="46"/>
        <v>0</v>
      </c>
      <c r="R671" t="b">
        <v>1</v>
      </c>
      <c r="S671" t="s">
        <v>8269</v>
      </c>
      <c r="T671" s="12" t="s">
        <v>8310</v>
      </c>
      <c r="U671" t="s">
        <v>8311</v>
      </c>
    </row>
    <row r="672" spans="1:21" ht="60" x14ac:dyDescent="0.25">
      <c r="A672">
        <v>3618</v>
      </c>
      <c r="B672" s="3" t="s">
        <v>3616</v>
      </c>
      <c r="C672" s="9" t="s">
        <v>7728</v>
      </c>
      <c r="D672" s="6">
        <v>2000</v>
      </c>
      <c r="E672" s="8">
        <v>2020</v>
      </c>
      <c r="F672" t="s">
        <v>8218</v>
      </c>
      <c r="G672" t="s">
        <v>8224</v>
      </c>
      <c r="H672" t="s">
        <v>8246</v>
      </c>
      <c r="I672">
        <v>1433343850</v>
      </c>
      <c r="J672" s="14">
        <f t="shared" si="43"/>
        <v>42158.627893518518</v>
      </c>
      <c r="K672" s="14"/>
      <c r="L672">
        <v>1430751850</v>
      </c>
      <c r="M672" s="14">
        <f t="shared" si="44"/>
        <v>42128.627893518518</v>
      </c>
      <c r="N672" s="10">
        <f t="shared" si="45"/>
        <v>2015</v>
      </c>
      <c r="O672" t="b">
        <v>0</v>
      </c>
      <c r="P672">
        <v>56</v>
      </c>
      <c r="Q672" s="10">
        <f t="shared" si="46"/>
        <v>0</v>
      </c>
      <c r="R672" t="b">
        <v>1</v>
      </c>
      <c r="S672" t="s">
        <v>8269</v>
      </c>
      <c r="T672" s="12" t="s">
        <v>8310</v>
      </c>
      <c r="U672" t="s">
        <v>8311</v>
      </c>
    </row>
    <row r="673" spans="1:21" ht="60" x14ac:dyDescent="0.25">
      <c r="A673">
        <v>3619</v>
      </c>
      <c r="B673" s="3" t="s">
        <v>3617</v>
      </c>
      <c r="C673" s="9" t="s">
        <v>7729</v>
      </c>
      <c r="D673" s="6">
        <v>1000</v>
      </c>
      <c r="E673" s="8">
        <v>1130</v>
      </c>
      <c r="F673" t="s">
        <v>8218</v>
      </c>
      <c r="G673" t="s">
        <v>8223</v>
      </c>
      <c r="H673" t="s">
        <v>8245</v>
      </c>
      <c r="I673">
        <v>1479592800</v>
      </c>
      <c r="J673" s="14">
        <f t="shared" si="43"/>
        <v>42693.916666666672</v>
      </c>
      <c r="K673" s="14"/>
      <c r="L673">
        <v>1476760226</v>
      </c>
      <c r="M673" s="14">
        <f t="shared" si="44"/>
        <v>42661.132245370376</v>
      </c>
      <c r="N673" s="10">
        <f t="shared" si="45"/>
        <v>2016</v>
      </c>
      <c r="O673" t="b">
        <v>0</v>
      </c>
      <c r="P673">
        <v>17</v>
      </c>
      <c r="Q673" s="10">
        <f t="shared" si="46"/>
        <v>0</v>
      </c>
      <c r="R673" t="b">
        <v>1</v>
      </c>
      <c r="S673" t="s">
        <v>8269</v>
      </c>
      <c r="T673" s="12" t="s">
        <v>8310</v>
      </c>
      <c r="U673" t="s">
        <v>8311</v>
      </c>
    </row>
    <row r="674" spans="1:21" ht="60" x14ac:dyDescent="0.25">
      <c r="A674">
        <v>3620</v>
      </c>
      <c r="B674" s="3" t="s">
        <v>3618</v>
      </c>
      <c r="C674" s="9" t="s">
        <v>7730</v>
      </c>
      <c r="D674" s="6">
        <v>10500</v>
      </c>
      <c r="E674" s="8">
        <v>11045</v>
      </c>
      <c r="F674" t="s">
        <v>8218</v>
      </c>
      <c r="G674" t="s">
        <v>8223</v>
      </c>
      <c r="H674" t="s">
        <v>8245</v>
      </c>
      <c r="I674">
        <v>1425528000</v>
      </c>
      <c r="J674" s="14">
        <f t="shared" si="43"/>
        <v>42068.166666666672</v>
      </c>
      <c r="K674" s="14"/>
      <c r="L674">
        <v>1422916261</v>
      </c>
      <c r="M674" s="14">
        <f t="shared" si="44"/>
        <v>42037.938206018516</v>
      </c>
      <c r="N674" s="10">
        <f t="shared" si="45"/>
        <v>2015</v>
      </c>
      <c r="O674" t="b">
        <v>0</v>
      </c>
      <c r="P674">
        <v>197</v>
      </c>
      <c r="Q674" s="10">
        <f t="shared" si="46"/>
        <v>0</v>
      </c>
      <c r="R674" t="b">
        <v>1</v>
      </c>
      <c r="S674" t="s">
        <v>8269</v>
      </c>
      <c r="T674" s="12" t="s">
        <v>8310</v>
      </c>
      <c r="U674" t="s">
        <v>8311</v>
      </c>
    </row>
    <row r="675" spans="1:21" ht="60" x14ac:dyDescent="0.25">
      <c r="A675">
        <v>3621</v>
      </c>
      <c r="B675" s="3" t="s">
        <v>3619</v>
      </c>
      <c r="C675" s="9" t="s">
        <v>7731</v>
      </c>
      <c r="D675" s="6">
        <v>3000</v>
      </c>
      <c r="E675" s="8">
        <v>3292</v>
      </c>
      <c r="F675" t="s">
        <v>8218</v>
      </c>
      <c r="G675" t="s">
        <v>8223</v>
      </c>
      <c r="H675" t="s">
        <v>8245</v>
      </c>
      <c r="I675">
        <v>1475269200</v>
      </c>
      <c r="J675" s="14">
        <f t="shared" si="43"/>
        <v>42643.875</v>
      </c>
      <c r="K675" s="14"/>
      <c r="L675">
        <v>1473200844</v>
      </c>
      <c r="M675" s="14">
        <f t="shared" si="44"/>
        <v>42619.935694444444</v>
      </c>
      <c r="N675" s="10">
        <f t="shared" si="45"/>
        <v>2016</v>
      </c>
      <c r="O675" t="b">
        <v>0</v>
      </c>
      <c r="P675">
        <v>70</v>
      </c>
      <c r="Q675" s="10">
        <f t="shared" si="46"/>
        <v>0</v>
      </c>
      <c r="R675" t="b">
        <v>1</v>
      </c>
      <c r="S675" t="s">
        <v>8269</v>
      </c>
      <c r="T675" s="12" t="s">
        <v>8310</v>
      </c>
      <c r="U675" t="s">
        <v>8311</v>
      </c>
    </row>
    <row r="676" spans="1:21" ht="30" x14ac:dyDescent="0.25">
      <c r="A676">
        <v>3622</v>
      </c>
      <c r="B676" s="3" t="s">
        <v>3620</v>
      </c>
      <c r="C676" s="9" t="s">
        <v>7732</v>
      </c>
      <c r="D676" s="6">
        <v>1000</v>
      </c>
      <c r="E676" s="8">
        <v>1000.99</v>
      </c>
      <c r="F676" t="s">
        <v>8218</v>
      </c>
      <c r="G676" t="s">
        <v>8223</v>
      </c>
      <c r="H676" t="s">
        <v>8245</v>
      </c>
      <c r="I676">
        <v>1411874580</v>
      </c>
      <c r="J676" s="14">
        <f t="shared" si="43"/>
        <v>41910.140972222223</v>
      </c>
      <c r="K676" s="14"/>
      <c r="L676">
        <v>1409030371</v>
      </c>
      <c r="M676" s="14">
        <f t="shared" si="44"/>
        <v>41877.221886574072</v>
      </c>
      <c r="N676" s="10">
        <f t="shared" si="45"/>
        <v>2014</v>
      </c>
      <c r="O676" t="b">
        <v>0</v>
      </c>
      <c r="P676">
        <v>21</v>
      </c>
      <c r="Q676" s="10">
        <f t="shared" si="46"/>
        <v>0</v>
      </c>
      <c r="R676" t="b">
        <v>1</v>
      </c>
      <c r="S676" t="s">
        <v>8269</v>
      </c>
      <c r="T676" s="12" t="s">
        <v>8310</v>
      </c>
      <c r="U676" t="s">
        <v>8311</v>
      </c>
    </row>
    <row r="677" spans="1:21" ht="45" x14ac:dyDescent="0.25">
      <c r="A677">
        <v>3623</v>
      </c>
      <c r="B677" s="3" t="s">
        <v>3621</v>
      </c>
      <c r="C677" s="9" t="s">
        <v>7733</v>
      </c>
      <c r="D677" s="6">
        <v>2500</v>
      </c>
      <c r="E677" s="8">
        <v>3000</v>
      </c>
      <c r="F677" t="s">
        <v>8218</v>
      </c>
      <c r="G677" t="s">
        <v>8223</v>
      </c>
      <c r="H677" t="s">
        <v>8245</v>
      </c>
      <c r="I677">
        <v>1406358000</v>
      </c>
      <c r="J677" s="14">
        <f t="shared" si="43"/>
        <v>41846.291666666664</v>
      </c>
      <c r="K677" s="14"/>
      <c r="L677">
        <v>1404841270</v>
      </c>
      <c r="M677" s="14">
        <f t="shared" si="44"/>
        <v>41828.736921296295</v>
      </c>
      <c r="N677" s="10">
        <f t="shared" si="45"/>
        <v>2014</v>
      </c>
      <c r="O677" t="b">
        <v>0</v>
      </c>
      <c r="P677">
        <v>34</v>
      </c>
      <c r="Q677" s="10">
        <f t="shared" si="46"/>
        <v>0</v>
      </c>
      <c r="R677" t="b">
        <v>1</v>
      </c>
      <c r="S677" t="s">
        <v>8269</v>
      </c>
      <c r="T677" s="12" t="s">
        <v>8310</v>
      </c>
      <c r="U677" t="s">
        <v>8311</v>
      </c>
    </row>
    <row r="678" spans="1:21" ht="75" x14ac:dyDescent="0.25">
      <c r="A678">
        <v>3624</v>
      </c>
      <c r="B678" s="3" t="s">
        <v>3622</v>
      </c>
      <c r="C678" s="9" t="s">
        <v>7734</v>
      </c>
      <c r="D678" s="6">
        <v>3000</v>
      </c>
      <c r="E678" s="8">
        <v>3148</v>
      </c>
      <c r="F678" t="s">
        <v>8218</v>
      </c>
      <c r="G678" t="s">
        <v>8223</v>
      </c>
      <c r="H678" t="s">
        <v>8245</v>
      </c>
      <c r="I678">
        <v>1471977290</v>
      </c>
      <c r="J678" s="14">
        <f t="shared" si="43"/>
        <v>42605.774189814809</v>
      </c>
      <c r="K678" s="14"/>
      <c r="L678">
        <v>1466793290</v>
      </c>
      <c r="M678" s="14">
        <f t="shared" si="44"/>
        <v>42545.774189814809</v>
      </c>
      <c r="N678" s="10">
        <f t="shared" si="45"/>
        <v>2016</v>
      </c>
      <c r="O678" t="b">
        <v>0</v>
      </c>
      <c r="P678">
        <v>39</v>
      </c>
      <c r="Q678" s="10">
        <f t="shared" si="46"/>
        <v>0</v>
      </c>
      <c r="R678" t="b">
        <v>1</v>
      </c>
      <c r="S678" t="s">
        <v>8269</v>
      </c>
      <c r="T678" s="12" t="s">
        <v>8310</v>
      </c>
      <c r="U678" t="s">
        <v>8311</v>
      </c>
    </row>
    <row r="679" spans="1:21" ht="60" x14ac:dyDescent="0.25">
      <c r="A679">
        <v>3625</v>
      </c>
      <c r="B679" s="3" t="s">
        <v>3623</v>
      </c>
      <c r="C679" s="9" t="s">
        <v>7735</v>
      </c>
      <c r="D679" s="6">
        <v>3000</v>
      </c>
      <c r="E679" s="8">
        <v>3080</v>
      </c>
      <c r="F679" t="s">
        <v>8218</v>
      </c>
      <c r="G679" t="s">
        <v>8224</v>
      </c>
      <c r="H679" t="s">
        <v>8246</v>
      </c>
      <c r="I679">
        <v>1435851577</v>
      </c>
      <c r="J679" s="14">
        <f t="shared" si="43"/>
        <v>42187.652511574073</v>
      </c>
      <c r="K679" s="14"/>
      <c r="L679">
        <v>1433259577</v>
      </c>
      <c r="M679" s="14">
        <f t="shared" si="44"/>
        <v>42157.652511574073</v>
      </c>
      <c r="N679" s="10">
        <f t="shared" si="45"/>
        <v>2015</v>
      </c>
      <c r="O679" t="b">
        <v>0</v>
      </c>
      <c r="P679">
        <v>78</v>
      </c>
      <c r="Q679" s="10">
        <f t="shared" si="46"/>
        <v>0</v>
      </c>
      <c r="R679" t="b">
        <v>1</v>
      </c>
      <c r="S679" t="s">
        <v>8269</v>
      </c>
      <c r="T679" s="12" t="s">
        <v>8310</v>
      </c>
      <c r="U679" t="s">
        <v>8311</v>
      </c>
    </row>
    <row r="680" spans="1:21" ht="60" x14ac:dyDescent="0.25">
      <c r="A680">
        <v>3626</v>
      </c>
      <c r="B680" s="3" t="s">
        <v>3624</v>
      </c>
      <c r="C680" s="9" t="s">
        <v>7736</v>
      </c>
      <c r="D680" s="6">
        <v>4000</v>
      </c>
      <c r="E680" s="8">
        <v>4073</v>
      </c>
      <c r="F680" t="s">
        <v>8218</v>
      </c>
      <c r="G680" t="s">
        <v>8224</v>
      </c>
      <c r="H680" t="s">
        <v>8246</v>
      </c>
      <c r="I680">
        <v>1408204857</v>
      </c>
      <c r="J680" s="14">
        <f t="shared" si="43"/>
        <v>41867.667326388888</v>
      </c>
      <c r="K680" s="14"/>
      <c r="L680">
        <v>1406390457</v>
      </c>
      <c r="M680" s="14">
        <f t="shared" si="44"/>
        <v>41846.667326388888</v>
      </c>
      <c r="N680" s="10">
        <f t="shared" si="45"/>
        <v>2014</v>
      </c>
      <c r="O680" t="b">
        <v>0</v>
      </c>
      <c r="P680">
        <v>48</v>
      </c>
      <c r="Q680" s="10">
        <f t="shared" si="46"/>
        <v>0</v>
      </c>
      <c r="R680" t="b">
        <v>1</v>
      </c>
      <c r="S680" t="s">
        <v>8269</v>
      </c>
      <c r="T680" s="12" t="s">
        <v>8310</v>
      </c>
      <c r="U680" t="s">
        <v>8311</v>
      </c>
    </row>
    <row r="681" spans="1:21" ht="60" x14ac:dyDescent="0.25">
      <c r="A681">
        <v>3627</v>
      </c>
      <c r="B681" s="3" t="s">
        <v>3625</v>
      </c>
      <c r="C681" s="9" t="s">
        <v>7737</v>
      </c>
      <c r="D681" s="6">
        <v>2000</v>
      </c>
      <c r="E681" s="8">
        <v>2000</v>
      </c>
      <c r="F681" t="s">
        <v>8218</v>
      </c>
      <c r="G681" t="s">
        <v>8223</v>
      </c>
      <c r="H681" t="s">
        <v>8245</v>
      </c>
      <c r="I681">
        <v>1463803140</v>
      </c>
      <c r="J681" s="14">
        <f t="shared" si="43"/>
        <v>42511.165972222225</v>
      </c>
      <c r="K681" s="14"/>
      <c r="L681">
        <v>1459446487</v>
      </c>
      <c r="M681" s="14">
        <f t="shared" si="44"/>
        <v>42460.741747685184</v>
      </c>
      <c r="N681" s="10">
        <f t="shared" si="45"/>
        <v>2016</v>
      </c>
      <c r="O681" t="b">
        <v>0</v>
      </c>
      <c r="P681">
        <v>29</v>
      </c>
      <c r="Q681" s="10">
        <f t="shared" si="46"/>
        <v>0</v>
      </c>
      <c r="R681" t="b">
        <v>1</v>
      </c>
      <c r="S681" t="s">
        <v>8269</v>
      </c>
      <c r="T681" s="12" t="s">
        <v>8310</v>
      </c>
      <c r="U681" t="s">
        <v>8311</v>
      </c>
    </row>
    <row r="682" spans="1:21" ht="30" x14ac:dyDescent="0.25">
      <c r="A682">
        <v>3648</v>
      </c>
      <c r="B682" s="3" t="s">
        <v>3646</v>
      </c>
      <c r="C682" s="9" t="s">
        <v>7758</v>
      </c>
      <c r="D682" s="6">
        <v>40000</v>
      </c>
      <c r="E682" s="8">
        <v>40153</v>
      </c>
      <c r="F682" t="s">
        <v>8218</v>
      </c>
      <c r="G682" t="s">
        <v>8223</v>
      </c>
      <c r="H682" t="s">
        <v>8245</v>
      </c>
      <c r="I682">
        <v>1412492445</v>
      </c>
      <c r="J682" s="14">
        <f t="shared" si="43"/>
        <v>41917.292187500003</v>
      </c>
      <c r="K682" s="14"/>
      <c r="L682">
        <v>1409900445</v>
      </c>
      <c r="M682" s="14">
        <f t="shared" si="44"/>
        <v>41887.292187500003</v>
      </c>
      <c r="N682" s="10">
        <f t="shared" si="45"/>
        <v>2014</v>
      </c>
      <c r="O682" t="b">
        <v>0</v>
      </c>
      <c r="P682">
        <v>73</v>
      </c>
      <c r="Q682" s="10">
        <f t="shared" si="46"/>
        <v>0</v>
      </c>
      <c r="R682" t="b">
        <v>1</v>
      </c>
      <c r="S682" t="s">
        <v>8269</v>
      </c>
      <c r="T682" s="12" t="s">
        <v>8310</v>
      </c>
      <c r="U682" t="s">
        <v>8311</v>
      </c>
    </row>
    <row r="683" spans="1:21" ht="45" x14ac:dyDescent="0.25">
      <c r="A683">
        <v>3649</v>
      </c>
      <c r="B683" s="3" t="s">
        <v>3647</v>
      </c>
      <c r="C683" s="9" t="s">
        <v>7759</v>
      </c>
      <c r="D683" s="6">
        <v>750</v>
      </c>
      <c r="E683" s="8">
        <v>780</v>
      </c>
      <c r="F683" t="s">
        <v>8218</v>
      </c>
      <c r="G683" t="s">
        <v>8228</v>
      </c>
      <c r="H683" t="s">
        <v>8250</v>
      </c>
      <c r="I683">
        <v>1402938394</v>
      </c>
      <c r="J683" s="14">
        <f t="shared" si="43"/>
        <v>41806.712893518517</v>
      </c>
      <c r="K683" s="14"/>
      <c r="L683">
        <v>1400691994</v>
      </c>
      <c r="M683" s="14">
        <f t="shared" si="44"/>
        <v>41780.712893518517</v>
      </c>
      <c r="N683" s="10">
        <f t="shared" si="45"/>
        <v>2014</v>
      </c>
      <c r="O683" t="b">
        <v>0</v>
      </c>
      <c r="P683">
        <v>8</v>
      </c>
      <c r="Q683" s="10">
        <f t="shared" si="46"/>
        <v>0</v>
      </c>
      <c r="R683" t="b">
        <v>1</v>
      </c>
      <c r="S683" t="s">
        <v>8269</v>
      </c>
      <c r="T683" s="12" t="s">
        <v>8310</v>
      </c>
      <c r="U683" t="s">
        <v>8311</v>
      </c>
    </row>
    <row r="684" spans="1:21" ht="60" x14ac:dyDescent="0.25">
      <c r="A684">
        <v>3650</v>
      </c>
      <c r="B684" s="3" t="s">
        <v>3648</v>
      </c>
      <c r="C684" s="9" t="s">
        <v>7760</v>
      </c>
      <c r="D684" s="6">
        <v>500</v>
      </c>
      <c r="E684" s="8">
        <v>500</v>
      </c>
      <c r="F684" t="s">
        <v>8218</v>
      </c>
      <c r="G684" t="s">
        <v>8224</v>
      </c>
      <c r="H684" t="s">
        <v>8246</v>
      </c>
      <c r="I684">
        <v>1454412584</v>
      </c>
      <c r="J684" s="14">
        <f t="shared" si="43"/>
        <v>42402.478981481487</v>
      </c>
      <c r="K684" s="14"/>
      <c r="L684">
        <v>1452598184</v>
      </c>
      <c r="M684" s="14">
        <f t="shared" si="44"/>
        <v>42381.478981481487</v>
      </c>
      <c r="N684" s="10">
        <f t="shared" si="45"/>
        <v>2016</v>
      </c>
      <c r="O684" t="b">
        <v>0</v>
      </c>
      <c r="P684">
        <v>17</v>
      </c>
      <c r="Q684" s="10">
        <f t="shared" si="46"/>
        <v>0</v>
      </c>
      <c r="R684" t="b">
        <v>1</v>
      </c>
      <c r="S684" t="s">
        <v>8269</v>
      </c>
      <c r="T684" s="12" t="s">
        <v>8310</v>
      </c>
      <c r="U684" t="s">
        <v>8311</v>
      </c>
    </row>
    <row r="685" spans="1:21" ht="45" x14ac:dyDescent="0.25">
      <c r="A685">
        <v>3651</v>
      </c>
      <c r="B685" s="3" t="s">
        <v>3649</v>
      </c>
      <c r="C685" s="9" t="s">
        <v>7761</v>
      </c>
      <c r="D685" s="6">
        <v>500</v>
      </c>
      <c r="E685" s="8">
        <v>520</v>
      </c>
      <c r="F685" t="s">
        <v>8218</v>
      </c>
      <c r="G685" t="s">
        <v>8223</v>
      </c>
      <c r="H685" t="s">
        <v>8245</v>
      </c>
      <c r="I685">
        <v>1407686340</v>
      </c>
      <c r="J685" s="14">
        <f t="shared" si="43"/>
        <v>41861.665972222225</v>
      </c>
      <c r="K685" s="14"/>
      <c r="L685">
        <v>1404833442</v>
      </c>
      <c r="M685" s="14">
        <f t="shared" si="44"/>
        <v>41828.646319444444</v>
      </c>
      <c r="N685" s="10">
        <f t="shared" si="45"/>
        <v>2014</v>
      </c>
      <c r="O685" t="b">
        <v>0</v>
      </c>
      <c r="P685">
        <v>9</v>
      </c>
      <c r="Q685" s="10">
        <f t="shared" si="46"/>
        <v>0</v>
      </c>
      <c r="R685" t="b">
        <v>1</v>
      </c>
      <c r="S685" t="s">
        <v>8269</v>
      </c>
      <c r="T685" s="12" t="s">
        <v>8310</v>
      </c>
      <c r="U685" t="s">
        <v>8311</v>
      </c>
    </row>
    <row r="686" spans="1:21" ht="60" x14ac:dyDescent="0.25">
      <c r="A686">
        <v>3652</v>
      </c>
      <c r="B686" s="3" t="s">
        <v>2867</v>
      </c>
      <c r="C686" s="9" t="s">
        <v>7762</v>
      </c>
      <c r="D686" s="6">
        <v>300</v>
      </c>
      <c r="E686" s="8">
        <v>752</v>
      </c>
      <c r="F686" t="s">
        <v>8218</v>
      </c>
      <c r="G686" t="s">
        <v>8228</v>
      </c>
      <c r="H686" t="s">
        <v>8250</v>
      </c>
      <c r="I686">
        <v>1472097540</v>
      </c>
      <c r="J686" s="14">
        <f t="shared" si="43"/>
        <v>42607.165972222225</v>
      </c>
      <c r="K686" s="14"/>
      <c r="L686">
        <v>1471188502</v>
      </c>
      <c r="M686" s="14">
        <f t="shared" si="44"/>
        <v>42596.644699074073</v>
      </c>
      <c r="N686" s="10">
        <f t="shared" si="45"/>
        <v>2016</v>
      </c>
      <c r="O686" t="b">
        <v>0</v>
      </c>
      <c r="P686">
        <v>17</v>
      </c>
      <c r="Q686" s="10">
        <f t="shared" si="46"/>
        <v>0</v>
      </c>
      <c r="R686" t="b">
        <v>1</v>
      </c>
      <c r="S686" t="s">
        <v>8269</v>
      </c>
      <c r="T686" s="12" t="s">
        <v>8310</v>
      </c>
      <c r="U686" t="s">
        <v>8311</v>
      </c>
    </row>
    <row r="687" spans="1:21" ht="60" x14ac:dyDescent="0.25">
      <c r="A687">
        <v>3653</v>
      </c>
      <c r="B687" s="3" t="s">
        <v>3650</v>
      </c>
      <c r="C687" s="9" t="s">
        <v>7763</v>
      </c>
      <c r="D687" s="6">
        <v>2000</v>
      </c>
      <c r="E687" s="8">
        <v>2010</v>
      </c>
      <c r="F687" t="s">
        <v>8218</v>
      </c>
      <c r="G687" t="s">
        <v>8224</v>
      </c>
      <c r="H687" t="s">
        <v>8246</v>
      </c>
      <c r="I687">
        <v>1438764207</v>
      </c>
      <c r="J687" s="14">
        <f t="shared" si="43"/>
        <v>42221.363506944443</v>
      </c>
      <c r="K687" s="14"/>
      <c r="L687">
        <v>1436172207</v>
      </c>
      <c r="M687" s="14">
        <f t="shared" si="44"/>
        <v>42191.363506944443</v>
      </c>
      <c r="N687" s="10">
        <f t="shared" si="45"/>
        <v>2015</v>
      </c>
      <c r="O687" t="b">
        <v>0</v>
      </c>
      <c r="P687">
        <v>33</v>
      </c>
      <c r="Q687" s="10">
        <f t="shared" si="46"/>
        <v>0</v>
      </c>
      <c r="R687" t="b">
        <v>1</v>
      </c>
      <c r="S687" t="s">
        <v>8269</v>
      </c>
      <c r="T687" s="12" t="s">
        <v>8310</v>
      </c>
      <c r="U687" t="s">
        <v>8311</v>
      </c>
    </row>
    <row r="688" spans="1:21" ht="60" x14ac:dyDescent="0.25">
      <c r="A688">
        <v>3654</v>
      </c>
      <c r="B688" s="3" t="s">
        <v>3651</v>
      </c>
      <c r="C688" s="9" t="s">
        <v>7764</v>
      </c>
      <c r="D688" s="6">
        <v>1500</v>
      </c>
      <c r="E688" s="8">
        <v>2616</v>
      </c>
      <c r="F688" t="s">
        <v>8218</v>
      </c>
      <c r="G688" t="s">
        <v>8224</v>
      </c>
      <c r="H688" t="s">
        <v>8246</v>
      </c>
      <c r="I688">
        <v>1459702800</v>
      </c>
      <c r="J688" s="14">
        <f t="shared" si="43"/>
        <v>42463.708333333328</v>
      </c>
      <c r="K688" s="14"/>
      <c r="L688">
        <v>1457690386</v>
      </c>
      <c r="M688" s="14">
        <f t="shared" si="44"/>
        <v>42440.416504629626</v>
      </c>
      <c r="N688" s="10">
        <f t="shared" si="45"/>
        <v>2016</v>
      </c>
      <c r="O688" t="b">
        <v>0</v>
      </c>
      <c r="P688">
        <v>38</v>
      </c>
      <c r="Q688" s="10">
        <f t="shared" si="46"/>
        <v>0</v>
      </c>
      <c r="R688" t="b">
        <v>1</v>
      </c>
      <c r="S688" t="s">
        <v>8269</v>
      </c>
      <c r="T688" s="12" t="s">
        <v>8310</v>
      </c>
      <c r="U688" t="s">
        <v>8311</v>
      </c>
    </row>
    <row r="689" spans="1:21" ht="60" x14ac:dyDescent="0.25">
      <c r="A689">
        <v>3655</v>
      </c>
      <c r="B689" s="3" t="s">
        <v>3652</v>
      </c>
      <c r="C689" s="9" t="s">
        <v>7765</v>
      </c>
      <c r="D689" s="6">
        <v>5000</v>
      </c>
      <c r="E689" s="8">
        <v>5813</v>
      </c>
      <c r="F689" t="s">
        <v>8218</v>
      </c>
      <c r="G689" t="s">
        <v>8223</v>
      </c>
      <c r="H689" t="s">
        <v>8245</v>
      </c>
      <c r="I689">
        <v>1437202740</v>
      </c>
      <c r="J689" s="14">
        <f t="shared" si="43"/>
        <v>42203.290972222225</v>
      </c>
      <c r="K689" s="14"/>
      <c r="L689">
        <v>1434654998</v>
      </c>
      <c r="M689" s="14">
        <f t="shared" si="44"/>
        <v>42173.803217592591</v>
      </c>
      <c r="N689" s="10">
        <f t="shared" si="45"/>
        <v>2015</v>
      </c>
      <c r="O689" t="b">
        <v>0</v>
      </c>
      <c r="P689">
        <v>79</v>
      </c>
      <c r="Q689" s="10">
        <f t="shared" si="46"/>
        <v>0</v>
      </c>
      <c r="R689" t="b">
        <v>1</v>
      </c>
      <c r="S689" t="s">
        <v>8269</v>
      </c>
      <c r="T689" s="12" t="s">
        <v>8310</v>
      </c>
      <c r="U689" t="s">
        <v>8311</v>
      </c>
    </row>
    <row r="690" spans="1:21" ht="60" x14ac:dyDescent="0.25">
      <c r="A690">
        <v>3656</v>
      </c>
      <c r="B690" s="3" t="s">
        <v>3653</v>
      </c>
      <c r="C690" s="9" t="s">
        <v>7766</v>
      </c>
      <c r="D690" s="6">
        <v>5000</v>
      </c>
      <c r="E690" s="8">
        <v>5291</v>
      </c>
      <c r="F690" t="s">
        <v>8218</v>
      </c>
      <c r="G690" t="s">
        <v>8239</v>
      </c>
      <c r="H690" t="s">
        <v>8256</v>
      </c>
      <c r="I690">
        <v>1485989940</v>
      </c>
      <c r="J690" s="14">
        <f t="shared" si="43"/>
        <v>42767.957638888889</v>
      </c>
      <c r="K690" s="14"/>
      <c r="L690">
        <v>1483393836</v>
      </c>
      <c r="M690" s="14">
        <f t="shared" si="44"/>
        <v>42737.910138888896</v>
      </c>
      <c r="N690" s="10">
        <f t="shared" si="45"/>
        <v>2017</v>
      </c>
      <c r="O690" t="b">
        <v>0</v>
      </c>
      <c r="P690">
        <v>46</v>
      </c>
      <c r="Q690" s="10">
        <f t="shared" si="46"/>
        <v>0</v>
      </c>
      <c r="R690" t="b">
        <v>1</v>
      </c>
      <c r="S690" t="s">
        <v>8269</v>
      </c>
      <c r="T690" s="12" t="s">
        <v>8310</v>
      </c>
      <c r="U690" t="s">
        <v>8311</v>
      </c>
    </row>
    <row r="691" spans="1:21" ht="60" x14ac:dyDescent="0.25">
      <c r="A691">
        <v>3657</v>
      </c>
      <c r="B691" s="3" t="s">
        <v>3654</v>
      </c>
      <c r="C691" s="9" t="s">
        <v>7767</v>
      </c>
      <c r="D691" s="6">
        <v>2000</v>
      </c>
      <c r="E691" s="8">
        <v>2215</v>
      </c>
      <c r="F691" t="s">
        <v>8218</v>
      </c>
      <c r="G691" t="s">
        <v>8231</v>
      </c>
      <c r="H691" t="s">
        <v>8252</v>
      </c>
      <c r="I691">
        <v>1464817320</v>
      </c>
      <c r="J691" s="14">
        <f t="shared" si="43"/>
        <v>42522.904166666667</v>
      </c>
      <c r="K691" s="14"/>
      <c r="L691">
        <v>1462806419</v>
      </c>
      <c r="M691" s="14">
        <f t="shared" si="44"/>
        <v>42499.629849537043</v>
      </c>
      <c r="N691" s="10">
        <f t="shared" si="45"/>
        <v>2016</v>
      </c>
      <c r="O691" t="b">
        <v>0</v>
      </c>
      <c r="P691">
        <v>20</v>
      </c>
      <c r="Q691" s="10">
        <f t="shared" si="46"/>
        <v>0</v>
      </c>
      <c r="R691" t="b">
        <v>1</v>
      </c>
      <c r="S691" t="s">
        <v>8269</v>
      </c>
      <c r="T691" s="12" t="s">
        <v>8310</v>
      </c>
      <c r="U691" t="s">
        <v>8311</v>
      </c>
    </row>
    <row r="692" spans="1:21" ht="30" x14ac:dyDescent="0.25">
      <c r="A692">
        <v>3658</v>
      </c>
      <c r="B692" s="3" t="s">
        <v>3655</v>
      </c>
      <c r="C692" s="9" t="s">
        <v>7768</v>
      </c>
      <c r="D692" s="6">
        <v>1500</v>
      </c>
      <c r="E692" s="8">
        <v>1510</v>
      </c>
      <c r="F692" t="s">
        <v>8218</v>
      </c>
      <c r="G692" t="s">
        <v>8223</v>
      </c>
      <c r="H692" t="s">
        <v>8245</v>
      </c>
      <c r="I692">
        <v>1404273540</v>
      </c>
      <c r="J692" s="14">
        <f t="shared" si="43"/>
        <v>41822.165972222225</v>
      </c>
      <c r="K692" s="14"/>
      <c r="L692">
        <v>1400272580</v>
      </c>
      <c r="M692" s="14">
        <f t="shared" si="44"/>
        <v>41775.858564814815</v>
      </c>
      <c r="N692" s="10">
        <f t="shared" si="45"/>
        <v>2014</v>
      </c>
      <c r="O692" t="b">
        <v>0</v>
      </c>
      <c r="P692">
        <v>20</v>
      </c>
      <c r="Q692" s="10">
        <f t="shared" si="46"/>
        <v>0</v>
      </c>
      <c r="R692" t="b">
        <v>1</v>
      </c>
      <c r="S692" t="s">
        <v>8269</v>
      </c>
      <c r="T692" s="12" t="s">
        <v>8310</v>
      </c>
      <c r="U692" t="s">
        <v>8311</v>
      </c>
    </row>
    <row r="693" spans="1:21" ht="45" x14ac:dyDescent="0.25">
      <c r="A693">
        <v>3659</v>
      </c>
      <c r="B693" s="3" t="s">
        <v>3656</v>
      </c>
      <c r="C693" s="9" t="s">
        <v>7769</v>
      </c>
      <c r="D693" s="6">
        <v>3000</v>
      </c>
      <c r="E693" s="8">
        <v>3061</v>
      </c>
      <c r="F693" t="s">
        <v>8218</v>
      </c>
      <c r="G693" t="s">
        <v>8223</v>
      </c>
      <c r="H693" t="s">
        <v>8245</v>
      </c>
      <c r="I693">
        <v>1426775940</v>
      </c>
      <c r="J693" s="14">
        <f t="shared" si="43"/>
        <v>42082.610416666663</v>
      </c>
      <c r="K693" s="14"/>
      <c r="L693">
        <v>1424414350</v>
      </c>
      <c r="M693" s="14">
        <f t="shared" si="44"/>
        <v>42055.277199074073</v>
      </c>
      <c r="N693" s="10">
        <f t="shared" si="45"/>
        <v>2015</v>
      </c>
      <c r="O693" t="b">
        <v>0</v>
      </c>
      <c r="P693">
        <v>13</v>
      </c>
      <c r="Q693" s="10">
        <f t="shared" si="46"/>
        <v>0</v>
      </c>
      <c r="R693" t="b">
        <v>1</v>
      </c>
      <c r="S693" t="s">
        <v>8269</v>
      </c>
      <c r="T693" s="12" t="s">
        <v>8310</v>
      </c>
      <c r="U693" t="s">
        <v>8311</v>
      </c>
    </row>
    <row r="694" spans="1:21" ht="60" x14ac:dyDescent="0.25">
      <c r="A694">
        <v>3660</v>
      </c>
      <c r="B694" s="3" t="s">
        <v>3657</v>
      </c>
      <c r="C694" s="9" t="s">
        <v>7770</v>
      </c>
      <c r="D694" s="6">
        <v>250</v>
      </c>
      <c r="E694" s="8">
        <v>250</v>
      </c>
      <c r="F694" t="s">
        <v>8218</v>
      </c>
      <c r="G694" t="s">
        <v>8224</v>
      </c>
      <c r="H694" t="s">
        <v>8246</v>
      </c>
      <c r="I694">
        <v>1419368925</v>
      </c>
      <c r="J694" s="14">
        <f t="shared" si="43"/>
        <v>41996.881076388891</v>
      </c>
      <c r="K694" s="14"/>
      <c r="L694">
        <v>1417208925</v>
      </c>
      <c r="M694" s="14">
        <f t="shared" si="44"/>
        <v>41971.881076388891</v>
      </c>
      <c r="N694" s="10">
        <f t="shared" si="45"/>
        <v>2014</v>
      </c>
      <c r="O694" t="b">
        <v>0</v>
      </c>
      <c r="P694">
        <v>22</v>
      </c>
      <c r="Q694" s="10">
        <f t="shared" si="46"/>
        <v>0</v>
      </c>
      <c r="R694" t="b">
        <v>1</v>
      </c>
      <c r="S694" t="s">
        <v>8269</v>
      </c>
      <c r="T694" s="12" t="s">
        <v>8310</v>
      </c>
      <c r="U694" t="s">
        <v>8311</v>
      </c>
    </row>
    <row r="695" spans="1:21" ht="60" x14ac:dyDescent="0.25">
      <c r="A695">
        <v>3661</v>
      </c>
      <c r="B695" s="3" t="s">
        <v>3658</v>
      </c>
      <c r="C695" s="9" t="s">
        <v>7771</v>
      </c>
      <c r="D695" s="6">
        <v>3000</v>
      </c>
      <c r="E695" s="8">
        <v>3330</v>
      </c>
      <c r="F695" t="s">
        <v>8218</v>
      </c>
      <c r="G695" t="s">
        <v>8223</v>
      </c>
      <c r="H695" t="s">
        <v>8245</v>
      </c>
      <c r="I695">
        <v>1460260800</v>
      </c>
      <c r="J695" s="14">
        <f t="shared" si="43"/>
        <v>42470.166666666672</v>
      </c>
      <c r="K695" s="14"/>
      <c r="L695">
        <v>1458336672</v>
      </c>
      <c r="M695" s="14">
        <f t="shared" si="44"/>
        <v>42447.896666666667</v>
      </c>
      <c r="N695" s="10">
        <f t="shared" si="45"/>
        <v>2016</v>
      </c>
      <c r="O695" t="b">
        <v>0</v>
      </c>
      <c r="P695">
        <v>36</v>
      </c>
      <c r="Q695" s="10">
        <f t="shared" si="46"/>
        <v>0</v>
      </c>
      <c r="R695" t="b">
        <v>1</v>
      </c>
      <c r="S695" t="s">
        <v>8269</v>
      </c>
      <c r="T695" s="12" t="s">
        <v>8310</v>
      </c>
      <c r="U695" t="s">
        <v>8311</v>
      </c>
    </row>
    <row r="696" spans="1:21" ht="60" x14ac:dyDescent="0.25">
      <c r="A696">
        <v>3662</v>
      </c>
      <c r="B696" s="3" t="s">
        <v>3659</v>
      </c>
      <c r="C696" s="9" t="s">
        <v>7772</v>
      </c>
      <c r="D696" s="6">
        <v>8000</v>
      </c>
      <c r="E696" s="8">
        <v>8114</v>
      </c>
      <c r="F696" t="s">
        <v>8218</v>
      </c>
      <c r="G696" t="s">
        <v>8228</v>
      </c>
      <c r="H696" t="s">
        <v>8250</v>
      </c>
      <c r="I696">
        <v>1427775414</v>
      </c>
      <c r="J696" s="14">
        <f t="shared" si="43"/>
        <v>42094.178402777776</v>
      </c>
      <c r="K696" s="14"/>
      <c r="L696">
        <v>1425187014</v>
      </c>
      <c r="M696" s="14">
        <f t="shared" si="44"/>
        <v>42064.220069444447</v>
      </c>
      <c r="N696" s="10">
        <f t="shared" si="45"/>
        <v>2015</v>
      </c>
      <c r="O696" t="b">
        <v>0</v>
      </c>
      <c r="P696">
        <v>40</v>
      </c>
      <c r="Q696" s="10">
        <f t="shared" si="46"/>
        <v>0</v>
      </c>
      <c r="R696" t="b">
        <v>1</v>
      </c>
      <c r="S696" t="s">
        <v>8269</v>
      </c>
      <c r="T696" s="12" t="s">
        <v>8310</v>
      </c>
      <c r="U696" t="s">
        <v>8311</v>
      </c>
    </row>
    <row r="697" spans="1:21" ht="60" x14ac:dyDescent="0.25">
      <c r="A697">
        <v>3663</v>
      </c>
      <c r="B697" s="3" t="s">
        <v>3660</v>
      </c>
      <c r="C697" s="9" t="s">
        <v>7773</v>
      </c>
      <c r="D697" s="6">
        <v>225</v>
      </c>
      <c r="E697" s="8">
        <v>234</v>
      </c>
      <c r="F697" t="s">
        <v>8218</v>
      </c>
      <c r="G697" t="s">
        <v>8224</v>
      </c>
      <c r="H697" t="s">
        <v>8246</v>
      </c>
      <c r="I697">
        <v>1482321030</v>
      </c>
      <c r="J697" s="14">
        <f t="shared" si="43"/>
        <v>42725.493402777778</v>
      </c>
      <c r="K697" s="14"/>
      <c r="L697">
        <v>1477133430</v>
      </c>
      <c r="M697" s="14">
        <f t="shared" si="44"/>
        <v>42665.451736111107</v>
      </c>
      <c r="N697" s="10">
        <f t="shared" si="45"/>
        <v>2016</v>
      </c>
      <c r="O697" t="b">
        <v>0</v>
      </c>
      <c r="P697">
        <v>9</v>
      </c>
      <c r="Q697" s="10">
        <f t="shared" si="46"/>
        <v>0</v>
      </c>
      <c r="R697" t="b">
        <v>1</v>
      </c>
      <c r="S697" t="s">
        <v>8269</v>
      </c>
      <c r="T697" s="12" t="s">
        <v>8310</v>
      </c>
      <c r="U697" t="s">
        <v>8311</v>
      </c>
    </row>
    <row r="698" spans="1:21" ht="60" x14ac:dyDescent="0.25">
      <c r="A698">
        <v>3664</v>
      </c>
      <c r="B698" s="3" t="s">
        <v>3661</v>
      </c>
      <c r="C698" s="9" t="s">
        <v>7774</v>
      </c>
      <c r="D698" s="6">
        <v>800</v>
      </c>
      <c r="E698" s="8">
        <v>875</v>
      </c>
      <c r="F698" t="s">
        <v>8218</v>
      </c>
      <c r="G698" t="s">
        <v>8223</v>
      </c>
      <c r="H698" t="s">
        <v>8245</v>
      </c>
      <c r="I698">
        <v>1466056689</v>
      </c>
      <c r="J698" s="14">
        <f t="shared" si="43"/>
        <v>42537.248715277776</v>
      </c>
      <c r="K698" s="14"/>
      <c r="L698">
        <v>1464847089</v>
      </c>
      <c r="M698" s="14">
        <f t="shared" si="44"/>
        <v>42523.248715277776</v>
      </c>
      <c r="N698" s="10">
        <f t="shared" si="45"/>
        <v>2016</v>
      </c>
      <c r="O698" t="b">
        <v>0</v>
      </c>
      <c r="P698">
        <v>19</v>
      </c>
      <c r="Q698" s="10">
        <f t="shared" si="46"/>
        <v>0</v>
      </c>
      <c r="R698" t="b">
        <v>1</v>
      </c>
      <c r="S698" t="s">
        <v>8269</v>
      </c>
      <c r="T698" s="12" t="s">
        <v>8310</v>
      </c>
      <c r="U698" t="s">
        <v>8311</v>
      </c>
    </row>
    <row r="699" spans="1:21" ht="60" x14ac:dyDescent="0.25">
      <c r="A699">
        <v>3665</v>
      </c>
      <c r="B699" s="3" t="s">
        <v>3662</v>
      </c>
      <c r="C699" s="9" t="s">
        <v>7775</v>
      </c>
      <c r="D699" s="6">
        <v>620</v>
      </c>
      <c r="E699" s="8">
        <v>714</v>
      </c>
      <c r="F699" t="s">
        <v>8218</v>
      </c>
      <c r="G699" t="s">
        <v>8229</v>
      </c>
      <c r="H699" t="s">
        <v>8248</v>
      </c>
      <c r="I699">
        <v>1446062040</v>
      </c>
      <c r="J699" s="14">
        <f t="shared" si="43"/>
        <v>42305.829166666663</v>
      </c>
      <c r="K699" s="14"/>
      <c r="L699">
        <v>1445109822</v>
      </c>
      <c r="M699" s="14">
        <f t="shared" si="44"/>
        <v>42294.808124999996</v>
      </c>
      <c r="N699" s="10">
        <f t="shared" si="45"/>
        <v>2015</v>
      </c>
      <c r="O699" t="b">
        <v>0</v>
      </c>
      <c r="P699">
        <v>14</v>
      </c>
      <c r="Q699" s="10">
        <f t="shared" si="46"/>
        <v>0</v>
      </c>
      <c r="R699" t="b">
        <v>1</v>
      </c>
      <c r="S699" t="s">
        <v>8269</v>
      </c>
      <c r="T699" s="12" t="s">
        <v>8310</v>
      </c>
      <c r="U699" t="s">
        <v>8311</v>
      </c>
    </row>
    <row r="700" spans="1:21" ht="30" x14ac:dyDescent="0.25">
      <c r="A700">
        <v>3666</v>
      </c>
      <c r="B700" s="3" t="s">
        <v>3663</v>
      </c>
      <c r="C700" s="9" t="s">
        <v>7776</v>
      </c>
      <c r="D700" s="6">
        <v>1200</v>
      </c>
      <c r="E700" s="8">
        <v>1200</v>
      </c>
      <c r="F700" t="s">
        <v>8218</v>
      </c>
      <c r="G700" t="s">
        <v>8223</v>
      </c>
      <c r="H700" t="s">
        <v>8245</v>
      </c>
      <c r="I700">
        <v>1406185200</v>
      </c>
      <c r="J700" s="14">
        <f t="shared" si="43"/>
        <v>41844.291666666664</v>
      </c>
      <c r="K700" s="14"/>
      <c r="L700">
        <v>1404337382</v>
      </c>
      <c r="M700" s="14">
        <f t="shared" si="44"/>
        <v>41822.90488425926</v>
      </c>
      <c r="N700" s="10">
        <f t="shared" si="45"/>
        <v>2014</v>
      </c>
      <c r="O700" t="b">
        <v>0</v>
      </c>
      <c r="P700">
        <v>38</v>
      </c>
      <c r="Q700" s="10">
        <f t="shared" si="46"/>
        <v>0</v>
      </c>
      <c r="R700" t="b">
        <v>1</v>
      </c>
      <c r="S700" t="s">
        <v>8269</v>
      </c>
      <c r="T700" s="12" t="s">
        <v>8310</v>
      </c>
      <c r="U700" t="s">
        <v>8311</v>
      </c>
    </row>
    <row r="701" spans="1:21" ht="60" x14ac:dyDescent="0.25">
      <c r="A701">
        <v>3667</v>
      </c>
      <c r="B701" s="3" t="s">
        <v>3664</v>
      </c>
      <c r="C701" s="9" t="s">
        <v>7777</v>
      </c>
      <c r="D701" s="6">
        <v>3000</v>
      </c>
      <c r="E701" s="8">
        <v>3095.11</v>
      </c>
      <c r="F701" t="s">
        <v>8218</v>
      </c>
      <c r="G701" t="s">
        <v>8224</v>
      </c>
      <c r="H701" t="s">
        <v>8246</v>
      </c>
      <c r="I701">
        <v>1437261419</v>
      </c>
      <c r="J701" s="14">
        <f t="shared" si="43"/>
        <v>42203.970127314817</v>
      </c>
      <c r="K701" s="14"/>
      <c r="L701">
        <v>1434669419</v>
      </c>
      <c r="M701" s="14">
        <f t="shared" si="44"/>
        <v>42173.970127314817</v>
      </c>
      <c r="N701" s="10">
        <f t="shared" si="45"/>
        <v>2015</v>
      </c>
      <c r="O701" t="b">
        <v>0</v>
      </c>
      <c r="P701">
        <v>58</v>
      </c>
      <c r="Q701" s="10">
        <f t="shared" si="46"/>
        <v>0</v>
      </c>
      <c r="R701" t="b">
        <v>1</v>
      </c>
      <c r="S701" t="s">
        <v>8269</v>
      </c>
      <c r="T701" s="12" t="s">
        <v>8310</v>
      </c>
      <c r="U701" t="s">
        <v>8311</v>
      </c>
    </row>
    <row r="702" spans="1:21" ht="60" x14ac:dyDescent="0.25">
      <c r="A702">
        <v>3668</v>
      </c>
      <c r="B702" s="3" t="s">
        <v>3665</v>
      </c>
      <c r="C702" s="9" t="s">
        <v>7778</v>
      </c>
      <c r="D702" s="6">
        <v>1000</v>
      </c>
      <c r="E702" s="8">
        <v>1035</v>
      </c>
      <c r="F702" t="s">
        <v>8218</v>
      </c>
      <c r="G702" t="s">
        <v>8223</v>
      </c>
      <c r="H702" t="s">
        <v>8245</v>
      </c>
      <c r="I702">
        <v>1437676380</v>
      </c>
      <c r="J702" s="14">
        <f t="shared" si="43"/>
        <v>42208.772916666669</v>
      </c>
      <c r="K702" s="14"/>
      <c r="L702">
        <v>1435670452</v>
      </c>
      <c r="M702" s="14">
        <f t="shared" si="44"/>
        <v>42185.556157407409</v>
      </c>
      <c r="N702" s="10">
        <f t="shared" si="45"/>
        <v>2015</v>
      </c>
      <c r="O702" t="b">
        <v>0</v>
      </c>
      <c r="P702">
        <v>28</v>
      </c>
      <c r="Q702" s="10">
        <f t="shared" si="46"/>
        <v>0</v>
      </c>
      <c r="R702" t="b">
        <v>1</v>
      </c>
      <c r="S702" t="s">
        <v>8269</v>
      </c>
      <c r="T702" s="12" t="s">
        <v>8310</v>
      </c>
      <c r="U702" t="s">
        <v>8311</v>
      </c>
    </row>
    <row r="703" spans="1:21" ht="60" x14ac:dyDescent="0.25">
      <c r="A703">
        <v>3669</v>
      </c>
      <c r="B703" s="3" t="s">
        <v>3666</v>
      </c>
      <c r="C703" s="9" t="s">
        <v>7779</v>
      </c>
      <c r="D703" s="6">
        <v>1000</v>
      </c>
      <c r="E703" s="8">
        <v>1382</v>
      </c>
      <c r="F703" t="s">
        <v>8218</v>
      </c>
      <c r="G703" t="s">
        <v>8224</v>
      </c>
      <c r="H703" t="s">
        <v>8246</v>
      </c>
      <c r="I703">
        <v>1434039137</v>
      </c>
      <c r="J703" s="14">
        <f t="shared" si="43"/>
        <v>42166.675196759257</v>
      </c>
      <c r="K703" s="14"/>
      <c r="L703">
        <v>1431447137</v>
      </c>
      <c r="M703" s="14">
        <f t="shared" si="44"/>
        <v>42136.675196759257</v>
      </c>
      <c r="N703" s="10">
        <f t="shared" si="45"/>
        <v>2015</v>
      </c>
      <c r="O703" t="b">
        <v>0</v>
      </c>
      <c r="P703">
        <v>17</v>
      </c>
      <c r="Q703" s="10">
        <f t="shared" si="46"/>
        <v>0</v>
      </c>
      <c r="R703" t="b">
        <v>1</v>
      </c>
      <c r="S703" t="s">
        <v>8269</v>
      </c>
      <c r="T703" s="12" t="s">
        <v>8310</v>
      </c>
      <c r="U703" t="s">
        <v>8311</v>
      </c>
    </row>
    <row r="704" spans="1:21" ht="60" x14ac:dyDescent="0.25">
      <c r="A704">
        <v>3670</v>
      </c>
      <c r="B704" s="3" t="s">
        <v>3667</v>
      </c>
      <c r="C704" s="9" t="s">
        <v>7780</v>
      </c>
      <c r="D704" s="6">
        <v>220</v>
      </c>
      <c r="E704" s="8">
        <v>241</v>
      </c>
      <c r="F704" t="s">
        <v>8218</v>
      </c>
      <c r="G704" t="s">
        <v>8224</v>
      </c>
      <c r="H704" t="s">
        <v>8246</v>
      </c>
      <c r="I704">
        <v>1433113200</v>
      </c>
      <c r="J704" s="14">
        <f t="shared" si="43"/>
        <v>42155.958333333328</v>
      </c>
      <c r="K704" s="14"/>
      <c r="L704">
        <v>1431951611</v>
      </c>
      <c r="M704" s="14">
        <f t="shared" si="44"/>
        <v>42142.514016203699</v>
      </c>
      <c r="N704" s="10">
        <f t="shared" si="45"/>
        <v>2015</v>
      </c>
      <c r="O704" t="b">
        <v>0</v>
      </c>
      <c r="P704">
        <v>12</v>
      </c>
      <c r="Q704" s="10">
        <f t="shared" si="46"/>
        <v>0</v>
      </c>
      <c r="R704" t="b">
        <v>1</v>
      </c>
      <c r="S704" t="s">
        <v>8269</v>
      </c>
      <c r="T704" s="12" t="s">
        <v>8310</v>
      </c>
      <c r="U704" t="s">
        <v>8311</v>
      </c>
    </row>
    <row r="705" spans="1:21" ht="60" x14ac:dyDescent="0.25">
      <c r="A705">
        <v>3671</v>
      </c>
      <c r="B705" s="3" t="s">
        <v>3668</v>
      </c>
      <c r="C705" s="9" t="s">
        <v>7781</v>
      </c>
      <c r="D705" s="6">
        <v>3500</v>
      </c>
      <c r="E705" s="8">
        <v>3530</v>
      </c>
      <c r="F705" t="s">
        <v>8218</v>
      </c>
      <c r="G705" t="s">
        <v>8223</v>
      </c>
      <c r="H705" t="s">
        <v>8245</v>
      </c>
      <c r="I705">
        <v>1405915140</v>
      </c>
      <c r="J705" s="14">
        <f t="shared" si="43"/>
        <v>41841.165972222225</v>
      </c>
      <c r="K705" s="14"/>
      <c r="L705">
        <v>1404140667</v>
      </c>
      <c r="M705" s="14">
        <f t="shared" si="44"/>
        <v>41820.62809027778</v>
      </c>
      <c r="N705" s="10">
        <f t="shared" si="45"/>
        <v>2014</v>
      </c>
      <c r="O705" t="b">
        <v>0</v>
      </c>
      <c r="P705">
        <v>40</v>
      </c>
      <c r="Q705" s="10">
        <f t="shared" si="46"/>
        <v>0</v>
      </c>
      <c r="R705" t="b">
        <v>1</v>
      </c>
      <c r="S705" t="s">
        <v>8269</v>
      </c>
      <c r="T705" s="12" t="s">
        <v>8310</v>
      </c>
      <c r="U705" t="s">
        <v>8311</v>
      </c>
    </row>
    <row r="706" spans="1:21" ht="60" x14ac:dyDescent="0.25">
      <c r="A706">
        <v>3672</v>
      </c>
      <c r="B706" s="3" t="s">
        <v>3669</v>
      </c>
      <c r="C706" s="9" t="s">
        <v>7782</v>
      </c>
      <c r="D706" s="6">
        <v>3000</v>
      </c>
      <c r="E706" s="8">
        <v>3046</v>
      </c>
      <c r="F706" t="s">
        <v>8218</v>
      </c>
      <c r="G706" t="s">
        <v>8224</v>
      </c>
      <c r="H706" t="s">
        <v>8246</v>
      </c>
      <c r="I706">
        <v>1411771384</v>
      </c>
      <c r="J706" s="14">
        <f t="shared" ref="J706:J769" si="47">(((I706/60)/60/24)+DATE(1970,1,1))</f>
        <v>41908.946574074071</v>
      </c>
      <c r="K706" s="14"/>
      <c r="L706">
        <v>1409179384</v>
      </c>
      <c r="M706" s="14">
        <f t="shared" ref="M706:M769" si="48">(((L706/60)/60/24)+DATE(1970,1,1))</f>
        <v>41878.946574074071</v>
      </c>
      <c r="N706" s="10">
        <f t="shared" ref="N706:N769" si="49">YEAR(M706)</f>
        <v>2014</v>
      </c>
      <c r="O706" t="b">
        <v>0</v>
      </c>
      <c r="P706">
        <v>57</v>
      </c>
      <c r="Q706" s="10">
        <f t="shared" ref="Q706:Q769" si="50">IFERROR(ROUND(D706/O706,2),0)</f>
        <v>0</v>
      </c>
      <c r="R706" t="b">
        <v>1</v>
      </c>
      <c r="S706" t="s">
        <v>8269</v>
      </c>
      <c r="T706" s="12" t="s">
        <v>8310</v>
      </c>
      <c r="U706" t="s">
        <v>8311</v>
      </c>
    </row>
    <row r="707" spans="1:21" ht="45" x14ac:dyDescent="0.25">
      <c r="A707">
        <v>3673</v>
      </c>
      <c r="B707" s="3" t="s">
        <v>3670</v>
      </c>
      <c r="C707" s="9" t="s">
        <v>7783</v>
      </c>
      <c r="D707" s="6">
        <v>4000</v>
      </c>
      <c r="E707" s="8">
        <v>4545</v>
      </c>
      <c r="F707" t="s">
        <v>8218</v>
      </c>
      <c r="G707" t="s">
        <v>8224</v>
      </c>
      <c r="H707" t="s">
        <v>8246</v>
      </c>
      <c r="I707">
        <v>1415191920</v>
      </c>
      <c r="J707" s="14">
        <f t="shared" si="47"/>
        <v>41948.536111111112</v>
      </c>
      <c r="K707" s="14"/>
      <c r="L707">
        <v>1412233497</v>
      </c>
      <c r="M707" s="14">
        <f t="shared" si="48"/>
        <v>41914.295104166667</v>
      </c>
      <c r="N707" s="10">
        <f t="shared" si="49"/>
        <v>2014</v>
      </c>
      <c r="O707" t="b">
        <v>0</v>
      </c>
      <c r="P707">
        <v>114</v>
      </c>
      <c r="Q707" s="10">
        <f t="shared" si="50"/>
        <v>0</v>
      </c>
      <c r="R707" t="b">
        <v>1</v>
      </c>
      <c r="S707" t="s">
        <v>8269</v>
      </c>
      <c r="T707" s="12" t="s">
        <v>8310</v>
      </c>
      <c r="U707" t="s">
        <v>8311</v>
      </c>
    </row>
    <row r="708" spans="1:21" ht="60" x14ac:dyDescent="0.25">
      <c r="A708">
        <v>3674</v>
      </c>
      <c r="B708" s="3" t="s">
        <v>3671</v>
      </c>
      <c r="C708" s="9" t="s">
        <v>7784</v>
      </c>
      <c r="D708" s="6">
        <v>4500</v>
      </c>
      <c r="E708" s="8">
        <v>4500</v>
      </c>
      <c r="F708" t="s">
        <v>8218</v>
      </c>
      <c r="G708" t="s">
        <v>8235</v>
      </c>
      <c r="H708" t="s">
        <v>8248</v>
      </c>
      <c r="I708">
        <v>1472936229</v>
      </c>
      <c r="J708" s="14">
        <f t="shared" si="47"/>
        <v>42616.873020833329</v>
      </c>
      <c r="K708" s="14"/>
      <c r="L708">
        <v>1467752229</v>
      </c>
      <c r="M708" s="14">
        <f t="shared" si="48"/>
        <v>42556.873020833329</v>
      </c>
      <c r="N708" s="10">
        <f t="shared" si="49"/>
        <v>2016</v>
      </c>
      <c r="O708" t="b">
        <v>0</v>
      </c>
      <c r="P708">
        <v>31</v>
      </c>
      <c r="Q708" s="10">
        <f t="shared" si="50"/>
        <v>0</v>
      </c>
      <c r="R708" t="b">
        <v>1</v>
      </c>
      <c r="S708" t="s">
        <v>8269</v>
      </c>
      <c r="T708" s="12" t="s">
        <v>8310</v>
      </c>
      <c r="U708" t="s">
        <v>8311</v>
      </c>
    </row>
    <row r="709" spans="1:21" ht="60" x14ac:dyDescent="0.25">
      <c r="A709">
        <v>3675</v>
      </c>
      <c r="B709" s="3" t="s">
        <v>3672</v>
      </c>
      <c r="C709" s="9" t="s">
        <v>7785</v>
      </c>
      <c r="D709" s="6">
        <v>50</v>
      </c>
      <c r="E709" s="8">
        <v>70</v>
      </c>
      <c r="F709" t="s">
        <v>8218</v>
      </c>
      <c r="G709" t="s">
        <v>8224</v>
      </c>
      <c r="H709" t="s">
        <v>8246</v>
      </c>
      <c r="I709">
        <v>1463353200</v>
      </c>
      <c r="J709" s="14">
        <f t="shared" si="47"/>
        <v>42505.958333333328</v>
      </c>
      <c r="K709" s="14"/>
      <c r="L709">
        <v>1462285182</v>
      </c>
      <c r="M709" s="14">
        <f t="shared" si="48"/>
        <v>42493.597013888888</v>
      </c>
      <c r="N709" s="10">
        <f t="shared" si="49"/>
        <v>2016</v>
      </c>
      <c r="O709" t="b">
        <v>0</v>
      </c>
      <c r="P709">
        <v>3</v>
      </c>
      <c r="Q709" s="10">
        <f t="shared" si="50"/>
        <v>0</v>
      </c>
      <c r="R709" t="b">
        <v>1</v>
      </c>
      <c r="S709" t="s">
        <v>8269</v>
      </c>
      <c r="T709" s="12" t="s">
        <v>8310</v>
      </c>
      <c r="U709" t="s">
        <v>8311</v>
      </c>
    </row>
    <row r="710" spans="1:21" ht="60" x14ac:dyDescent="0.25">
      <c r="A710">
        <v>3676</v>
      </c>
      <c r="B710" s="3" t="s">
        <v>3673</v>
      </c>
      <c r="C710" s="9" t="s">
        <v>7786</v>
      </c>
      <c r="D710" s="6">
        <v>800</v>
      </c>
      <c r="E710" s="8">
        <v>1030</v>
      </c>
      <c r="F710" t="s">
        <v>8218</v>
      </c>
      <c r="G710" t="s">
        <v>8223</v>
      </c>
      <c r="H710" t="s">
        <v>8245</v>
      </c>
      <c r="I710">
        <v>1410550484</v>
      </c>
      <c r="J710" s="14">
        <f t="shared" si="47"/>
        <v>41894.815787037034</v>
      </c>
      <c r="K710" s="14"/>
      <c r="L710">
        <v>1408995284</v>
      </c>
      <c r="M710" s="14">
        <f t="shared" si="48"/>
        <v>41876.815787037034</v>
      </c>
      <c r="N710" s="10">
        <f t="shared" si="49"/>
        <v>2014</v>
      </c>
      <c r="O710" t="b">
        <v>0</v>
      </c>
      <c r="P710">
        <v>16</v>
      </c>
      <c r="Q710" s="10">
        <f t="shared" si="50"/>
        <v>0</v>
      </c>
      <c r="R710" t="b">
        <v>1</v>
      </c>
      <c r="S710" t="s">
        <v>8269</v>
      </c>
      <c r="T710" s="12" t="s">
        <v>8310</v>
      </c>
      <c r="U710" t="s">
        <v>8311</v>
      </c>
    </row>
    <row r="711" spans="1:21" ht="45" x14ac:dyDescent="0.25">
      <c r="A711">
        <v>3677</v>
      </c>
      <c r="B711" s="3" t="s">
        <v>3674</v>
      </c>
      <c r="C711" s="9" t="s">
        <v>7787</v>
      </c>
      <c r="D711" s="6">
        <v>12000</v>
      </c>
      <c r="E711" s="8">
        <v>12348.5</v>
      </c>
      <c r="F711" t="s">
        <v>8218</v>
      </c>
      <c r="G711" t="s">
        <v>8223</v>
      </c>
      <c r="H711" t="s">
        <v>8245</v>
      </c>
      <c r="I711">
        <v>1404359940</v>
      </c>
      <c r="J711" s="14">
        <f t="shared" si="47"/>
        <v>41823.165972222225</v>
      </c>
      <c r="K711" s="14"/>
      <c r="L711">
        <v>1402580818</v>
      </c>
      <c r="M711" s="14">
        <f t="shared" si="48"/>
        <v>41802.574282407404</v>
      </c>
      <c r="N711" s="10">
        <f t="shared" si="49"/>
        <v>2014</v>
      </c>
      <c r="O711" t="b">
        <v>0</v>
      </c>
      <c r="P711">
        <v>199</v>
      </c>
      <c r="Q711" s="10">
        <f t="shared" si="50"/>
        <v>0</v>
      </c>
      <c r="R711" t="b">
        <v>1</v>
      </c>
      <c r="S711" t="s">
        <v>8269</v>
      </c>
      <c r="T711" s="12" t="s">
        <v>8310</v>
      </c>
      <c r="U711" t="s">
        <v>8311</v>
      </c>
    </row>
    <row r="712" spans="1:21" ht="45" x14ac:dyDescent="0.25">
      <c r="A712">
        <v>3678</v>
      </c>
      <c r="B712" s="3" t="s">
        <v>3675</v>
      </c>
      <c r="C712" s="9" t="s">
        <v>7788</v>
      </c>
      <c r="D712" s="6">
        <v>2000</v>
      </c>
      <c r="E712" s="8">
        <v>2050</v>
      </c>
      <c r="F712" t="s">
        <v>8218</v>
      </c>
      <c r="G712" t="s">
        <v>8224</v>
      </c>
      <c r="H712" t="s">
        <v>8246</v>
      </c>
      <c r="I712">
        <v>1433076298</v>
      </c>
      <c r="J712" s="14">
        <f t="shared" si="47"/>
        <v>42155.531226851846</v>
      </c>
      <c r="K712" s="14"/>
      <c r="L712">
        <v>1430052298</v>
      </c>
      <c r="M712" s="14">
        <f t="shared" si="48"/>
        <v>42120.531226851846</v>
      </c>
      <c r="N712" s="10">
        <f t="shared" si="49"/>
        <v>2015</v>
      </c>
      <c r="O712" t="b">
        <v>0</v>
      </c>
      <c r="P712">
        <v>31</v>
      </c>
      <c r="Q712" s="10">
        <f t="shared" si="50"/>
        <v>0</v>
      </c>
      <c r="R712" t="b">
        <v>1</v>
      </c>
      <c r="S712" t="s">
        <v>8269</v>
      </c>
      <c r="T712" s="12" t="s">
        <v>8310</v>
      </c>
      <c r="U712" t="s">
        <v>8311</v>
      </c>
    </row>
    <row r="713" spans="1:21" ht="60" x14ac:dyDescent="0.25">
      <c r="A713">
        <v>3679</v>
      </c>
      <c r="B713" s="3" t="s">
        <v>3676</v>
      </c>
      <c r="C713" s="9" t="s">
        <v>7789</v>
      </c>
      <c r="D713" s="6">
        <v>2000</v>
      </c>
      <c r="E713" s="8">
        <v>2202</v>
      </c>
      <c r="F713" t="s">
        <v>8218</v>
      </c>
      <c r="G713" t="s">
        <v>8223</v>
      </c>
      <c r="H713" t="s">
        <v>8245</v>
      </c>
      <c r="I713">
        <v>1404190740</v>
      </c>
      <c r="J713" s="14">
        <f t="shared" si="47"/>
        <v>41821.207638888889</v>
      </c>
      <c r="K713" s="14"/>
      <c r="L713">
        <v>1401214581</v>
      </c>
      <c r="M713" s="14">
        <f t="shared" si="48"/>
        <v>41786.761354166665</v>
      </c>
      <c r="N713" s="10">
        <f t="shared" si="49"/>
        <v>2014</v>
      </c>
      <c r="O713" t="b">
        <v>0</v>
      </c>
      <c r="P713">
        <v>30</v>
      </c>
      <c r="Q713" s="10">
        <f t="shared" si="50"/>
        <v>0</v>
      </c>
      <c r="R713" t="b">
        <v>1</v>
      </c>
      <c r="S713" t="s">
        <v>8269</v>
      </c>
      <c r="T713" s="12" t="s">
        <v>8310</v>
      </c>
      <c r="U713" t="s">
        <v>8311</v>
      </c>
    </row>
    <row r="714" spans="1:21" ht="45" x14ac:dyDescent="0.25">
      <c r="A714">
        <v>3680</v>
      </c>
      <c r="B714" s="3" t="s">
        <v>3677</v>
      </c>
      <c r="C714" s="9" t="s">
        <v>7790</v>
      </c>
      <c r="D714" s="6">
        <v>3000</v>
      </c>
      <c r="E714" s="8">
        <v>3383</v>
      </c>
      <c r="F714" t="s">
        <v>8218</v>
      </c>
      <c r="G714" t="s">
        <v>8223</v>
      </c>
      <c r="H714" t="s">
        <v>8245</v>
      </c>
      <c r="I714">
        <v>1475664834</v>
      </c>
      <c r="J714" s="14">
        <f t="shared" si="47"/>
        <v>42648.454097222217</v>
      </c>
      <c r="K714" s="14"/>
      <c r="L714">
        <v>1473850434</v>
      </c>
      <c r="M714" s="14">
        <f t="shared" si="48"/>
        <v>42627.454097222217</v>
      </c>
      <c r="N714" s="10">
        <f t="shared" si="49"/>
        <v>2016</v>
      </c>
      <c r="O714" t="b">
        <v>0</v>
      </c>
      <c r="P714">
        <v>34</v>
      </c>
      <c r="Q714" s="10">
        <f t="shared" si="50"/>
        <v>0</v>
      </c>
      <c r="R714" t="b">
        <v>1</v>
      </c>
      <c r="S714" t="s">
        <v>8269</v>
      </c>
      <c r="T714" s="12" t="s">
        <v>8310</v>
      </c>
      <c r="U714" t="s">
        <v>8311</v>
      </c>
    </row>
    <row r="715" spans="1:21" ht="60" x14ac:dyDescent="0.25">
      <c r="A715">
        <v>3681</v>
      </c>
      <c r="B715" s="3" t="s">
        <v>3678</v>
      </c>
      <c r="C715" s="9" t="s">
        <v>7791</v>
      </c>
      <c r="D715" s="6">
        <v>1000</v>
      </c>
      <c r="E715" s="8">
        <v>1119</v>
      </c>
      <c r="F715" t="s">
        <v>8218</v>
      </c>
      <c r="G715" t="s">
        <v>8223</v>
      </c>
      <c r="H715" t="s">
        <v>8245</v>
      </c>
      <c r="I715">
        <v>1452872290</v>
      </c>
      <c r="J715" s="14">
        <f t="shared" si="47"/>
        <v>42384.651504629626</v>
      </c>
      <c r="K715" s="14"/>
      <c r="L715">
        <v>1452008290</v>
      </c>
      <c r="M715" s="14">
        <f t="shared" si="48"/>
        <v>42374.651504629626</v>
      </c>
      <c r="N715" s="10">
        <f t="shared" si="49"/>
        <v>2016</v>
      </c>
      <c r="O715" t="b">
        <v>0</v>
      </c>
      <c r="P715">
        <v>18</v>
      </c>
      <c r="Q715" s="10">
        <f t="shared" si="50"/>
        <v>0</v>
      </c>
      <c r="R715" t="b">
        <v>1</v>
      </c>
      <c r="S715" t="s">
        <v>8269</v>
      </c>
      <c r="T715" s="12" t="s">
        <v>8310</v>
      </c>
      <c r="U715" t="s">
        <v>8311</v>
      </c>
    </row>
    <row r="716" spans="1:21" ht="45" x14ac:dyDescent="0.25">
      <c r="A716">
        <v>3682</v>
      </c>
      <c r="B716" s="3" t="s">
        <v>3679</v>
      </c>
      <c r="C716" s="9" t="s">
        <v>7792</v>
      </c>
      <c r="D716" s="6">
        <v>3000</v>
      </c>
      <c r="E716" s="8">
        <v>4176</v>
      </c>
      <c r="F716" t="s">
        <v>8218</v>
      </c>
      <c r="G716" t="s">
        <v>8223</v>
      </c>
      <c r="H716" t="s">
        <v>8245</v>
      </c>
      <c r="I716">
        <v>1402901940</v>
      </c>
      <c r="J716" s="14">
        <f t="shared" si="47"/>
        <v>41806.290972222225</v>
      </c>
      <c r="K716" s="14"/>
      <c r="L716">
        <v>1399998418</v>
      </c>
      <c r="M716" s="14">
        <f t="shared" si="48"/>
        <v>41772.685393518521</v>
      </c>
      <c r="N716" s="10">
        <f t="shared" si="49"/>
        <v>2014</v>
      </c>
      <c r="O716" t="b">
        <v>0</v>
      </c>
      <c r="P716">
        <v>67</v>
      </c>
      <c r="Q716" s="10">
        <f t="shared" si="50"/>
        <v>0</v>
      </c>
      <c r="R716" t="b">
        <v>1</v>
      </c>
      <c r="S716" t="s">
        <v>8269</v>
      </c>
      <c r="T716" s="12" t="s">
        <v>8310</v>
      </c>
      <c r="U716" t="s">
        <v>8311</v>
      </c>
    </row>
    <row r="717" spans="1:21" ht="45" x14ac:dyDescent="0.25">
      <c r="A717">
        <v>3683</v>
      </c>
      <c r="B717" s="3" t="s">
        <v>3680</v>
      </c>
      <c r="C717" s="9" t="s">
        <v>7793</v>
      </c>
      <c r="D717" s="6">
        <v>3500</v>
      </c>
      <c r="E717" s="8">
        <v>3880</v>
      </c>
      <c r="F717" t="s">
        <v>8218</v>
      </c>
      <c r="G717" t="s">
        <v>8223</v>
      </c>
      <c r="H717" t="s">
        <v>8245</v>
      </c>
      <c r="I717">
        <v>1476931696</v>
      </c>
      <c r="J717" s="14">
        <f t="shared" si="47"/>
        <v>42663.116851851853</v>
      </c>
      <c r="K717" s="14"/>
      <c r="L717">
        <v>1474339696</v>
      </c>
      <c r="M717" s="14">
        <f t="shared" si="48"/>
        <v>42633.116851851853</v>
      </c>
      <c r="N717" s="10">
        <f t="shared" si="49"/>
        <v>2016</v>
      </c>
      <c r="O717" t="b">
        <v>0</v>
      </c>
      <c r="P717">
        <v>66</v>
      </c>
      <c r="Q717" s="10">
        <f t="shared" si="50"/>
        <v>0</v>
      </c>
      <c r="R717" t="b">
        <v>1</v>
      </c>
      <c r="S717" t="s">
        <v>8269</v>
      </c>
      <c r="T717" s="12" t="s">
        <v>8310</v>
      </c>
      <c r="U717" t="s">
        <v>8311</v>
      </c>
    </row>
    <row r="718" spans="1:21" ht="60" x14ac:dyDescent="0.25">
      <c r="A718">
        <v>3684</v>
      </c>
      <c r="B718" s="3" t="s">
        <v>3681</v>
      </c>
      <c r="C718" s="9" t="s">
        <v>7794</v>
      </c>
      <c r="D718" s="6">
        <v>750</v>
      </c>
      <c r="E718" s="8">
        <v>1043</v>
      </c>
      <c r="F718" t="s">
        <v>8218</v>
      </c>
      <c r="G718" t="s">
        <v>8223</v>
      </c>
      <c r="H718" t="s">
        <v>8245</v>
      </c>
      <c r="I718">
        <v>1441167586</v>
      </c>
      <c r="J718" s="14">
        <f t="shared" si="47"/>
        <v>42249.180393518516</v>
      </c>
      <c r="K718" s="14"/>
      <c r="L718">
        <v>1438575586</v>
      </c>
      <c r="M718" s="14">
        <f t="shared" si="48"/>
        <v>42219.180393518516</v>
      </c>
      <c r="N718" s="10">
        <f t="shared" si="49"/>
        <v>2015</v>
      </c>
      <c r="O718" t="b">
        <v>0</v>
      </c>
      <c r="P718">
        <v>23</v>
      </c>
      <c r="Q718" s="10">
        <f t="shared" si="50"/>
        <v>0</v>
      </c>
      <c r="R718" t="b">
        <v>1</v>
      </c>
      <c r="S718" t="s">
        <v>8269</v>
      </c>
      <c r="T718" s="12" t="s">
        <v>8310</v>
      </c>
      <c r="U718" t="s">
        <v>8311</v>
      </c>
    </row>
    <row r="719" spans="1:21" ht="45" x14ac:dyDescent="0.25">
      <c r="A719">
        <v>3685</v>
      </c>
      <c r="B719" s="3" t="s">
        <v>3682</v>
      </c>
      <c r="C719" s="9" t="s">
        <v>7795</v>
      </c>
      <c r="D719" s="6">
        <v>5000</v>
      </c>
      <c r="E719" s="8">
        <v>5285</v>
      </c>
      <c r="F719" t="s">
        <v>8218</v>
      </c>
      <c r="G719" t="s">
        <v>8223</v>
      </c>
      <c r="H719" t="s">
        <v>8245</v>
      </c>
      <c r="I719">
        <v>1400533200</v>
      </c>
      <c r="J719" s="14">
        <f t="shared" si="47"/>
        <v>41778.875</v>
      </c>
      <c r="K719" s="14"/>
      <c r="L719">
        <v>1398348859</v>
      </c>
      <c r="M719" s="14">
        <f t="shared" si="48"/>
        <v>41753.593275462961</v>
      </c>
      <c r="N719" s="10">
        <f t="shared" si="49"/>
        <v>2014</v>
      </c>
      <c r="O719" t="b">
        <v>0</v>
      </c>
      <c r="P719">
        <v>126</v>
      </c>
      <c r="Q719" s="10">
        <f t="shared" si="50"/>
        <v>0</v>
      </c>
      <c r="R719" t="b">
        <v>1</v>
      </c>
      <c r="S719" t="s">
        <v>8269</v>
      </c>
      <c r="T719" s="12" t="s">
        <v>8310</v>
      </c>
      <c r="U719" t="s">
        <v>8311</v>
      </c>
    </row>
    <row r="720" spans="1:21" ht="45" x14ac:dyDescent="0.25">
      <c r="A720">
        <v>3686</v>
      </c>
      <c r="B720" s="3" t="s">
        <v>3683</v>
      </c>
      <c r="C720" s="9" t="s">
        <v>7796</v>
      </c>
      <c r="D720" s="6">
        <v>350</v>
      </c>
      <c r="E720" s="8">
        <v>355</v>
      </c>
      <c r="F720" t="s">
        <v>8218</v>
      </c>
      <c r="G720" t="s">
        <v>8223</v>
      </c>
      <c r="H720" t="s">
        <v>8245</v>
      </c>
      <c r="I720">
        <v>1440820740</v>
      </c>
      <c r="J720" s="14">
        <f t="shared" si="47"/>
        <v>42245.165972222225</v>
      </c>
      <c r="K720" s="14"/>
      <c r="L720">
        <v>1439567660</v>
      </c>
      <c r="M720" s="14">
        <f t="shared" si="48"/>
        <v>42230.662731481483</v>
      </c>
      <c r="N720" s="10">
        <f t="shared" si="49"/>
        <v>2015</v>
      </c>
      <c r="O720" t="b">
        <v>0</v>
      </c>
      <c r="P720">
        <v>6</v>
      </c>
      <c r="Q720" s="10">
        <f t="shared" si="50"/>
        <v>0</v>
      </c>
      <c r="R720" t="b">
        <v>1</v>
      </c>
      <c r="S720" t="s">
        <v>8269</v>
      </c>
      <c r="T720" s="12" t="s">
        <v>8310</v>
      </c>
      <c r="U720" t="s">
        <v>8311</v>
      </c>
    </row>
    <row r="721" spans="1:21" ht="60" x14ac:dyDescent="0.25">
      <c r="A721">
        <v>3687</v>
      </c>
      <c r="B721" s="3" t="s">
        <v>3684</v>
      </c>
      <c r="C721" s="9" t="s">
        <v>7797</v>
      </c>
      <c r="D721" s="6">
        <v>5000</v>
      </c>
      <c r="E721" s="8">
        <v>5012.25</v>
      </c>
      <c r="F721" t="s">
        <v>8218</v>
      </c>
      <c r="G721" t="s">
        <v>8223</v>
      </c>
      <c r="H721" t="s">
        <v>8245</v>
      </c>
      <c r="I721">
        <v>1403846055</v>
      </c>
      <c r="J721" s="14">
        <f t="shared" si="47"/>
        <v>41817.218229166669</v>
      </c>
      <c r="K721" s="14"/>
      <c r="L721">
        <v>1401254055</v>
      </c>
      <c r="M721" s="14">
        <f t="shared" si="48"/>
        <v>41787.218229166669</v>
      </c>
      <c r="N721" s="10">
        <f t="shared" si="49"/>
        <v>2014</v>
      </c>
      <c r="O721" t="b">
        <v>0</v>
      </c>
      <c r="P721">
        <v>25</v>
      </c>
      <c r="Q721" s="10">
        <f t="shared" si="50"/>
        <v>0</v>
      </c>
      <c r="R721" t="b">
        <v>1</v>
      </c>
      <c r="S721" t="s">
        <v>8269</v>
      </c>
      <c r="T721" s="12" t="s">
        <v>8310</v>
      </c>
      <c r="U721" t="s">
        <v>8311</v>
      </c>
    </row>
    <row r="722" spans="1:21" ht="60" x14ac:dyDescent="0.25">
      <c r="A722">
        <v>3688</v>
      </c>
      <c r="B722" s="3" t="s">
        <v>3685</v>
      </c>
      <c r="C722" s="9" t="s">
        <v>7798</v>
      </c>
      <c r="D722" s="6">
        <v>3000</v>
      </c>
      <c r="E722" s="8">
        <v>3275</v>
      </c>
      <c r="F722" t="s">
        <v>8218</v>
      </c>
      <c r="G722" t="s">
        <v>8224</v>
      </c>
      <c r="H722" t="s">
        <v>8246</v>
      </c>
      <c r="I722">
        <v>1407524004</v>
      </c>
      <c r="J722" s="14">
        <f t="shared" si="47"/>
        <v>41859.787083333329</v>
      </c>
      <c r="K722" s="14"/>
      <c r="L722">
        <v>1404932004</v>
      </c>
      <c r="M722" s="14">
        <f t="shared" si="48"/>
        <v>41829.787083333329</v>
      </c>
      <c r="N722" s="10">
        <f t="shared" si="49"/>
        <v>2014</v>
      </c>
      <c r="O722" t="b">
        <v>0</v>
      </c>
      <c r="P722">
        <v>39</v>
      </c>
      <c r="Q722" s="10">
        <f t="shared" si="50"/>
        <v>0</v>
      </c>
      <c r="R722" t="b">
        <v>1</v>
      </c>
      <c r="S722" t="s">
        <v>8269</v>
      </c>
      <c r="T722" s="12" t="s">
        <v>8310</v>
      </c>
      <c r="U722" t="s">
        <v>8311</v>
      </c>
    </row>
    <row r="723" spans="1:21" ht="60" x14ac:dyDescent="0.25">
      <c r="A723">
        <v>3689</v>
      </c>
      <c r="B723" s="3" t="s">
        <v>3686</v>
      </c>
      <c r="C723" s="9" t="s">
        <v>7799</v>
      </c>
      <c r="D723" s="6">
        <v>3000</v>
      </c>
      <c r="E723" s="8">
        <v>3550</v>
      </c>
      <c r="F723" t="s">
        <v>8218</v>
      </c>
      <c r="G723" t="s">
        <v>8223</v>
      </c>
      <c r="H723" t="s">
        <v>8245</v>
      </c>
      <c r="I723">
        <v>1434925500</v>
      </c>
      <c r="J723" s="14">
        <f t="shared" si="47"/>
        <v>42176.934027777781</v>
      </c>
      <c r="K723" s="14"/>
      <c r="L723">
        <v>1432410639</v>
      </c>
      <c r="M723" s="14">
        <f t="shared" si="48"/>
        <v>42147.826840277776</v>
      </c>
      <c r="N723" s="10">
        <f t="shared" si="49"/>
        <v>2015</v>
      </c>
      <c r="O723" t="b">
        <v>0</v>
      </c>
      <c r="P723">
        <v>62</v>
      </c>
      <c r="Q723" s="10">
        <f t="shared" si="50"/>
        <v>0</v>
      </c>
      <c r="R723" t="b">
        <v>1</v>
      </c>
      <c r="S723" t="s">
        <v>8269</v>
      </c>
      <c r="T723" s="12" t="s">
        <v>8310</v>
      </c>
      <c r="U723" t="s">
        <v>8311</v>
      </c>
    </row>
    <row r="724" spans="1:21" ht="60" x14ac:dyDescent="0.25">
      <c r="A724">
        <v>3690</v>
      </c>
      <c r="B724" s="3" t="s">
        <v>3687</v>
      </c>
      <c r="C724" s="9" t="s">
        <v>7800</v>
      </c>
      <c r="D724" s="6">
        <v>1500</v>
      </c>
      <c r="E724" s="8">
        <v>1800</v>
      </c>
      <c r="F724" t="s">
        <v>8218</v>
      </c>
      <c r="G724" t="s">
        <v>8223</v>
      </c>
      <c r="H724" t="s">
        <v>8245</v>
      </c>
      <c r="I724">
        <v>1417101683</v>
      </c>
      <c r="J724" s="14">
        <f t="shared" si="47"/>
        <v>41970.639849537038</v>
      </c>
      <c r="K724" s="14"/>
      <c r="L724">
        <v>1414506083</v>
      </c>
      <c r="M724" s="14">
        <f t="shared" si="48"/>
        <v>41940.598182870373</v>
      </c>
      <c r="N724" s="10">
        <f t="shared" si="49"/>
        <v>2014</v>
      </c>
      <c r="O724" t="b">
        <v>0</v>
      </c>
      <c r="P724">
        <v>31</v>
      </c>
      <c r="Q724" s="10">
        <f t="shared" si="50"/>
        <v>0</v>
      </c>
      <c r="R724" t="b">
        <v>1</v>
      </c>
      <c r="S724" t="s">
        <v>8269</v>
      </c>
      <c r="T724" s="12" t="s">
        <v>8310</v>
      </c>
      <c r="U724" t="s">
        <v>8311</v>
      </c>
    </row>
    <row r="725" spans="1:21" ht="30" x14ac:dyDescent="0.25">
      <c r="A725">
        <v>3691</v>
      </c>
      <c r="B725" s="3" t="s">
        <v>3688</v>
      </c>
      <c r="C725" s="9" t="s">
        <v>7801</v>
      </c>
      <c r="D725" s="6">
        <v>40000</v>
      </c>
      <c r="E725" s="8">
        <v>51184</v>
      </c>
      <c r="F725" t="s">
        <v>8218</v>
      </c>
      <c r="G725" t="s">
        <v>8223</v>
      </c>
      <c r="H725" t="s">
        <v>8245</v>
      </c>
      <c r="I725">
        <v>1425272340</v>
      </c>
      <c r="J725" s="14">
        <f t="shared" si="47"/>
        <v>42065.207638888889</v>
      </c>
      <c r="K725" s="14"/>
      <c r="L725">
        <v>1421426929</v>
      </c>
      <c r="M725" s="14">
        <f t="shared" si="48"/>
        <v>42020.700567129628</v>
      </c>
      <c r="N725" s="10">
        <f t="shared" si="49"/>
        <v>2015</v>
      </c>
      <c r="O725" t="b">
        <v>0</v>
      </c>
      <c r="P725">
        <v>274</v>
      </c>
      <c r="Q725" s="10">
        <f t="shared" si="50"/>
        <v>0</v>
      </c>
      <c r="R725" t="b">
        <v>1</v>
      </c>
      <c r="S725" t="s">
        <v>8269</v>
      </c>
      <c r="T725" s="12" t="s">
        <v>8310</v>
      </c>
      <c r="U725" t="s">
        <v>8311</v>
      </c>
    </row>
    <row r="726" spans="1:21" ht="30" x14ac:dyDescent="0.25">
      <c r="A726">
        <v>3692</v>
      </c>
      <c r="B726" s="3" t="s">
        <v>3689</v>
      </c>
      <c r="C726" s="9" t="s">
        <v>7802</v>
      </c>
      <c r="D726" s="6">
        <v>1000</v>
      </c>
      <c r="E726" s="8">
        <v>1260</v>
      </c>
      <c r="F726" t="s">
        <v>8218</v>
      </c>
      <c r="G726" t="s">
        <v>8223</v>
      </c>
      <c r="H726" t="s">
        <v>8245</v>
      </c>
      <c r="I726">
        <v>1411084800</v>
      </c>
      <c r="J726" s="14">
        <f t="shared" si="47"/>
        <v>41901</v>
      </c>
      <c r="K726" s="14"/>
      <c r="L726">
        <v>1410304179</v>
      </c>
      <c r="M726" s="14">
        <f t="shared" si="48"/>
        <v>41891.96503472222</v>
      </c>
      <c r="N726" s="10">
        <f t="shared" si="49"/>
        <v>2014</v>
      </c>
      <c r="O726" t="b">
        <v>0</v>
      </c>
      <c r="P726">
        <v>17</v>
      </c>
      <c r="Q726" s="10">
        <f t="shared" si="50"/>
        <v>0</v>
      </c>
      <c r="R726" t="b">
        <v>1</v>
      </c>
      <c r="S726" t="s">
        <v>8269</v>
      </c>
      <c r="T726" s="12" t="s">
        <v>8310</v>
      </c>
      <c r="U726" t="s">
        <v>8311</v>
      </c>
    </row>
    <row r="727" spans="1:21" ht="60" x14ac:dyDescent="0.25">
      <c r="A727">
        <v>3693</v>
      </c>
      <c r="B727" s="3" t="s">
        <v>3690</v>
      </c>
      <c r="C727" s="9" t="s">
        <v>7803</v>
      </c>
      <c r="D727" s="6">
        <v>333</v>
      </c>
      <c r="E727" s="8">
        <v>430</v>
      </c>
      <c r="F727" t="s">
        <v>8218</v>
      </c>
      <c r="G727" t="s">
        <v>8224</v>
      </c>
      <c r="H727" t="s">
        <v>8246</v>
      </c>
      <c r="I727">
        <v>1448922600</v>
      </c>
      <c r="J727" s="14">
        <f t="shared" si="47"/>
        <v>42338.9375</v>
      </c>
      <c r="K727" s="14"/>
      <c r="L727">
        <v>1446352529</v>
      </c>
      <c r="M727" s="14">
        <f t="shared" si="48"/>
        <v>42309.191307870366</v>
      </c>
      <c r="N727" s="10">
        <f t="shared" si="49"/>
        <v>2015</v>
      </c>
      <c r="O727" t="b">
        <v>0</v>
      </c>
      <c r="P727">
        <v>14</v>
      </c>
      <c r="Q727" s="10">
        <f t="shared" si="50"/>
        <v>0</v>
      </c>
      <c r="R727" t="b">
        <v>1</v>
      </c>
      <c r="S727" t="s">
        <v>8269</v>
      </c>
      <c r="T727" s="12" t="s">
        <v>8310</v>
      </c>
      <c r="U727" t="s">
        <v>8311</v>
      </c>
    </row>
    <row r="728" spans="1:21" ht="60" x14ac:dyDescent="0.25">
      <c r="A728">
        <v>3694</v>
      </c>
      <c r="B728" s="3" t="s">
        <v>3691</v>
      </c>
      <c r="C728" s="9" t="s">
        <v>7804</v>
      </c>
      <c r="D728" s="6">
        <v>3500</v>
      </c>
      <c r="E728" s="8">
        <v>3760</v>
      </c>
      <c r="F728" t="s">
        <v>8218</v>
      </c>
      <c r="G728" t="s">
        <v>8223</v>
      </c>
      <c r="H728" t="s">
        <v>8245</v>
      </c>
      <c r="I728">
        <v>1465178400</v>
      </c>
      <c r="J728" s="14">
        <f t="shared" si="47"/>
        <v>42527.083333333328</v>
      </c>
      <c r="K728" s="14"/>
      <c r="L728">
        <v>1461985967</v>
      </c>
      <c r="M728" s="14">
        <f t="shared" si="48"/>
        <v>42490.133877314816</v>
      </c>
      <c r="N728" s="10">
        <f t="shared" si="49"/>
        <v>2016</v>
      </c>
      <c r="O728" t="b">
        <v>0</v>
      </c>
      <c r="P728">
        <v>60</v>
      </c>
      <c r="Q728" s="10">
        <f t="shared" si="50"/>
        <v>0</v>
      </c>
      <c r="R728" t="b">
        <v>1</v>
      </c>
      <c r="S728" t="s">
        <v>8269</v>
      </c>
      <c r="T728" s="12" t="s">
        <v>8310</v>
      </c>
      <c r="U728" t="s">
        <v>8311</v>
      </c>
    </row>
    <row r="729" spans="1:21" ht="60" x14ac:dyDescent="0.25">
      <c r="A729">
        <v>3695</v>
      </c>
      <c r="B729" s="3" t="s">
        <v>3692</v>
      </c>
      <c r="C729" s="9" t="s">
        <v>7805</v>
      </c>
      <c r="D729" s="6">
        <v>4000</v>
      </c>
      <c r="E729" s="8">
        <v>4005</v>
      </c>
      <c r="F729" t="s">
        <v>8218</v>
      </c>
      <c r="G729" t="s">
        <v>8223</v>
      </c>
      <c r="H729" t="s">
        <v>8245</v>
      </c>
      <c r="I729">
        <v>1421009610</v>
      </c>
      <c r="J729" s="14">
        <f t="shared" si="47"/>
        <v>42015.870486111111</v>
      </c>
      <c r="K729" s="14"/>
      <c r="L729">
        <v>1419281610</v>
      </c>
      <c r="M729" s="14">
        <f t="shared" si="48"/>
        <v>41995.870486111111</v>
      </c>
      <c r="N729" s="10">
        <f t="shared" si="49"/>
        <v>2014</v>
      </c>
      <c r="O729" t="b">
        <v>0</v>
      </c>
      <c r="P729">
        <v>33</v>
      </c>
      <c r="Q729" s="10">
        <f t="shared" si="50"/>
        <v>0</v>
      </c>
      <c r="R729" t="b">
        <v>1</v>
      </c>
      <c r="S729" t="s">
        <v>8269</v>
      </c>
      <c r="T729" s="12" t="s">
        <v>8310</v>
      </c>
      <c r="U729" t="s">
        <v>8311</v>
      </c>
    </row>
    <row r="730" spans="1:21" ht="45" x14ac:dyDescent="0.25">
      <c r="A730">
        <v>3696</v>
      </c>
      <c r="B730" s="3" t="s">
        <v>3693</v>
      </c>
      <c r="C730" s="9" t="s">
        <v>7806</v>
      </c>
      <c r="D730" s="6">
        <v>2000</v>
      </c>
      <c r="E730" s="8">
        <v>3100</v>
      </c>
      <c r="F730" t="s">
        <v>8218</v>
      </c>
      <c r="G730" t="s">
        <v>8224</v>
      </c>
      <c r="H730" t="s">
        <v>8246</v>
      </c>
      <c r="I730">
        <v>1423838916</v>
      </c>
      <c r="J730" s="14">
        <f t="shared" si="47"/>
        <v>42048.617083333331</v>
      </c>
      <c r="K730" s="14"/>
      <c r="L730">
        <v>1418654916</v>
      </c>
      <c r="M730" s="14">
        <f t="shared" si="48"/>
        <v>41988.617083333331</v>
      </c>
      <c r="N730" s="10">
        <f t="shared" si="49"/>
        <v>2014</v>
      </c>
      <c r="O730" t="b">
        <v>0</v>
      </c>
      <c r="P730">
        <v>78</v>
      </c>
      <c r="Q730" s="10">
        <f t="shared" si="50"/>
        <v>0</v>
      </c>
      <c r="R730" t="b">
        <v>1</v>
      </c>
      <c r="S730" t="s">
        <v>8269</v>
      </c>
      <c r="T730" s="12" t="s">
        <v>8310</v>
      </c>
      <c r="U730" t="s">
        <v>8311</v>
      </c>
    </row>
    <row r="731" spans="1:21" ht="60" x14ac:dyDescent="0.25">
      <c r="A731">
        <v>3697</v>
      </c>
      <c r="B731" s="3" t="s">
        <v>3694</v>
      </c>
      <c r="C731" s="9" t="s">
        <v>7807</v>
      </c>
      <c r="D731" s="6">
        <v>2000</v>
      </c>
      <c r="E731" s="8">
        <v>2160</v>
      </c>
      <c r="F731" t="s">
        <v>8218</v>
      </c>
      <c r="G731" t="s">
        <v>8224</v>
      </c>
      <c r="H731" t="s">
        <v>8246</v>
      </c>
      <c r="I731">
        <v>1462878648</v>
      </c>
      <c r="J731" s="14">
        <f t="shared" si="47"/>
        <v>42500.465833333335</v>
      </c>
      <c r="K731" s="14"/>
      <c r="L731">
        <v>1461064248</v>
      </c>
      <c r="M731" s="14">
        <f t="shared" si="48"/>
        <v>42479.465833333335</v>
      </c>
      <c r="N731" s="10">
        <f t="shared" si="49"/>
        <v>2016</v>
      </c>
      <c r="O731" t="b">
        <v>0</v>
      </c>
      <c r="P731">
        <v>30</v>
      </c>
      <c r="Q731" s="10">
        <f t="shared" si="50"/>
        <v>0</v>
      </c>
      <c r="R731" t="b">
        <v>1</v>
      </c>
      <c r="S731" t="s">
        <v>8269</v>
      </c>
      <c r="T731" s="12" t="s">
        <v>8310</v>
      </c>
      <c r="U731" t="s">
        <v>8311</v>
      </c>
    </row>
    <row r="732" spans="1:21" ht="45" x14ac:dyDescent="0.25">
      <c r="A732">
        <v>3698</v>
      </c>
      <c r="B732" s="3" t="s">
        <v>3695</v>
      </c>
      <c r="C732" s="9" t="s">
        <v>7808</v>
      </c>
      <c r="D732" s="6">
        <v>5000</v>
      </c>
      <c r="E732" s="8">
        <v>5526</v>
      </c>
      <c r="F732" t="s">
        <v>8218</v>
      </c>
      <c r="G732" t="s">
        <v>8223</v>
      </c>
      <c r="H732" t="s">
        <v>8245</v>
      </c>
      <c r="I732">
        <v>1456946487</v>
      </c>
      <c r="J732" s="14">
        <f t="shared" si="47"/>
        <v>42431.806562500002</v>
      </c>
      <c r="K732" s="14"/>
      <c r="L732">
        <v>1454354487</v>
      </c>
      <c r="M732" s="14">
        <f t="shared" si="48"/>
        <v>42401.806562500002</v>
      </c>
      <c r="N732" s="10">
        <f t="shared" si="49"/>
        <v>2016</v>
      </c>
      <c r="O732" t="b">
        <v>0</v>
      </c>
      <c r="P732">
        <v>136</v>
      </c>
      <c r="Q732" s="10">
        <f t="shared" si="50"/>
        <v>0</v>
      </c>
      <c r="R732" t="b">
        <v>1</v>
      </c>
      <c r="S732" t="s">
        <v>8269</v>
      </c>
      <c r="T732" s="12" t="s">
        <v>8310</v>
      </c>
      <c r="U732" t="s">
        <v>8311</v>
      </c>
    </row>
    <row r="733" spans="1:21" ht="60" x14ac:dyDescent="0.25">
      <c r="A733">
        <v>3699</v>
      </c>
      <c r="B733" s="3" t="s">
        <v>3696</v>
      </c>
      <c r="C733" s="9" t="s">
        <v>7809</v>
      </c>
      <c r="D733" s="6">
        <v>2500</v>
      </c>
      <c r="E733" s="8">
        <v>2520</v>
      </c>
      <c r="F733" t="s">
        <v>8218</v>
      </c>
      <c r="G733" t="s">
        <v>8223</v>
      </c>
      <c r="H733" t="s">
        <v>8245</v>
      </c>
      <c r="I733">
        <v>1413383216</v>
      </c>
      <c r="J733" s="14">
        <f t="shared" si="47"/>
        <v>41927.602037037039</v>
      </c>
      <c r="K733" s="14"/>
      <c r="L733">
        <v>1410791216</v>
      </c>
      <c r="M733" s="14">
        <f t="shared" si="48"/>
        <v>41897.602037037039</v>
      </c>
      <c r="N733" s="10">
        <f t="shared" si="49"/>
        <v>2014</v>
      </c>
      <c r="O733" t="b">
        <v>0</v>
      </c>
      <c r="P733">
        <v>40</v>
      </c>
      <c r="Q733" s="10">
        <f t="shared" si="50"/>
        <v>0</v>
      </c>
      <c r="R733" t="b">
        <v>1</v>
      </c>
      <c r="S733" t="s">
        <v>8269</v>
      </c>
      <c r="T733" s="12" t="s">
        <v>8310</v>
      </c>
      <c r="U733" t="s">
        <v>8311</v>
      </c>
    </row>
    <row r="734" spans="1:21" ht="30" x14ac:dyDescent="0.25">
      <c r="A734">
        <v>3700</v>
      </c>
      <c r="B734" s="3" t="s">
        <v>3697</v>
      </c>
      <c r="C734" s="9" t="s">
        <v>7810</v>
      </c>
      <c r="D734" s="6">
        <v>500</v>
      </c>
      <c r="E734" s="8">
        <v>606</v>
      </c>
      <c r="F734" t="s">
        <v>8218</v>
      </c>
      <c r="G734" t="s">
        <v>8223</v>
      </c>
      <c r="H734" t="s">
        <v>8245</v>
      </c>
      <c r="I734">
        <v>1412092800</v>
      </c>
      <c r="J734" s="14">
        <f t="shared" si="47"/>
        <v>41912.666666666664</v>
      </c>
      <c r="K734" s="14"/>
      <c r="L734">
        <v>1409493800</v>
      </c>
      <c r="M734" s="14">
        <f t="shared" si="48"/>
        <v>41882.585648148146</v>
      </c>
      <c r="N734" s="10">
        <f t="shared" si="49"/>
        <v>2014</v>
      </c>
      <c r="O734" t="b">
        <v>0</v>
      </c>
      <c r="P734">
        <v>18</v>
      </c>
      <c r="Q734" s="10">
        <f t="shared" si="50"/>
        <v>0</v>
      </c>
      <c r="R734" t="b">
        <v>1</v>
      </c>
      <c r="S734" t="s">
        <v>8269</v>
      </c>
      <c r="T734" s="12" t="s">
        <v>8310</v>
      </c>
      <c r="U734" t="s">
        <v>8311</v>
      </c>
    </row>
    <row r="735" spans="1:21" ht="60" x14ac:dyDescent="0.25">
      <c r="A735">
        <v>3701</v>
      </c>
      <c r="B735" s="3" t="s">
        <v>3698</v>
      </c>
      <c r="C735" s="9" t="s">
        <v>7811</v>
      </c>
      <c r="D735" s="6">
        <v>1500</v>
      </c>
      <c r="E735" s="8">
        <v>1505</v>
      </c>
      <c r="F735" t="s">
        <v>8218</v>
      </c>
      <c r="G735" t="s">
        <v>8224</v>
      </c>
      <c r="H735" t="s">
        <v>8246</v>
      </c>
      <c r="I735">
        <v>1433422793</v>
      </c>
      <c r="J735" s="14">
        <f t="shared" si="47"/>
        <v>42159.541585648149</v>
      </c>
      <c r="K735" s="14"/>
      <c r="L735">
        <v>1430830793</v>
      </c>
      <c r="M735" s="14">
        <f t="shared" si="48"/>
        <v>42129.541585648149</v>
      </c>
      <c r="N735" s="10">
        <f t="shared" si="49"/>
        <v>2015</v>
      </c>
      <c r="O735" t="b">
        <v>0</v>
      </c>
      <c r="P735">
        <v>39</v>
      </c>
      <c r="Q735" s="10">
        <f t="shared" si="50"/>
        <v>0</v>
      </c>
      <c r="R735" t="b">
        <v>1</v>
      </c>
      <c r="S735" t="s">
        <v>8269</v>
      </c>
      <c r="T735" s="12" t="s">
        <v>8310</v>
      </c>
      <c r="U735" t="s">
        <v>8311</v>
      </c>
    </row>
    <row r="736" spans="1:21" ht="60" x14ac:dyDescent="0.25">
      <c r="A736">
        <v>3702</v>
      </c>
      <c r="B736" s="3" t="s">
        <v>3699</v>
      </c>
      <c r="C736" s="9" t="s">
        <v>7812</v>
      </c>
      <c r="D736" s="6">
        <v>3000</v>
      </c>
      <c r="E736" s="8">
        <v>3275</v>
      </c>
      <c r="F736" t="s">
        <v>8218</v>
      </c>
      <c r="G736" t="s">
        <v>8224</v>
      </c>
      <c r="H736" t="s">
        <v>8246</v>
      </c>
      <c r="I736">
        <v>1468191540</v>
      </c>
      <c r="J736" s="14">
        <f t="shared" si="47"/>
        <v>42561.957638888889</v>
      </c>
      <c r="K736" s="14"/>
      <c r="L736">
        <v>1464958484</v>
      </c>
      <c r="M736" s="14">
        <f t="shared" si="48"/>
        <v>42524.53800925926</v>
      </c>
      <c r="N736" s="10">
        <f t="shared" si="49"/>
        <v>2016</v>
      </c>
      <c r="O736" t="b">
        <v>0</v>
      </c>
      <c r="P736">
        <v>21</v>
      </c>
      <c r="Q736" s="10">
        <f t="shared" si="50"/>
        <v>0</v>
      </c>
      <c r="R736" t="b">
        <v>1</v>
      </c>
      <c r="S736" t="s">
        <v>8269</v>
      </c>
      <c r="T736" s="12" t="s">
        <v>8310</v>
      </c>
      <c r="U736" t="s">
        <v>8311</v>
      </c>
    </row>
    <row r="737" spans="1:21" ht="60" x14ac:dyDescent="0.25">
      <c r="A737">
        <v>3703</v>
      </c>
      <c r="B737" s="3" t="s">
        <v>3700</v>
      </c>
      <c r="C737" s="9" t="s">
        <v>7813</v>
      </c>
      <c r="D737" s="6">
        <v>1050</v>
      </c>
      <c r="E737" s="8">
        <v>1296</v>
      </c>
      <c r="F737" t="s">
        <v>8218</v>
      </c>
      <c r="G737" t="s">
        <v>8223</v>
      </c>
      <c r="H737" t="s">
        <v>8245</v>
      </c>
      <c r="I737">
        <v>1471071540</v>
      </c>
      <c r="J737" s="14">
        <f t="shared" si="47"/>
        <v>42595.290972222225</v>
      </c>
      <c r="K737" s="14"/>
      <c r="L737">
        <v>1467720388</v>
      </c>
      <c r="M737" s="14">
        <f t="shared" si="48"/>
        <v>42556.504490740743</v>
      </c>
      <c r="N737" s="10">
        <f t="shared" si="49"/>
        <v>2016</v>
      </c>
      <c r="O737" t="b">
        <v>0</v>
      </c>
      <c r="P737">
        <v>30</v>
      </c>
      <c r="Q737" s="10">
        <f t="shared" si="50"/>
        <v>0</v>
      </c>
      <c r="R737" t="b">
        <v>1</v>
      </c>
      <c r="S737" t="s">
        <v>8269</v>
      </c>
      <c r="T737" s="12" t="s">
        <v>8310</v>
      </c>
      <c r="U737" t="s">
        <v>8311</v>
      </c>
    </row>
    <row r="738" spans="1:21" ht="60" x14ac:dyDescent="0.25">
      <c r="A738">
        <v>3704</v>
      </c>
      <c r="B738" s="3" t="s">
        <v>3701</v>
      </c>
      <c r="C738" s="9" t="s">
        <v>7814</v>
      </c>
      <c r="D738" s="6">
        <v>300</v>
      </c>
      <c r="E738" s="8">
        <v>409.01</v>
      </c>
      <c r="F738" t="s">
        <v>8218</v>
      </c>
      <c r="G738" t="s">
        <v>8224</v>
      </c>
      <c r="H738" t="s">
        <v>8246</v>
      </c>
      <c r="I738">
        <v>1464712394</v>
      </c>
      <c r="J738" s="14">
        <f t="shared" si="47"/>
        <v>42521.689745370371</v>
      </c>
      <c r="K738" s="14"/>
      <c r="L738">
        <v>1459528394</v>
      </c>
      <c r="M738" s="14">
        <f t="shared" si="48"/>
        <v>42461.689745370371</v>
      </c>
      <c r="N738" s="10">
        <f t="shared" si="49"/>
        <v>2016</v>
      </c>
      <c r="O738" t="b">
        <v>0</v>
      </c>
      <c r="P738">
        <v>27</v>
      </c>
      <c r="Q738" s="10">
        <f t="shared" si="50"/>
        <v>0</v>
      </c>
      <c r="R738" t="b">
        <v>1</v>
      </c>
      <c r="S738" t="s">
        <v>8269</v>
      </c>
      <c r="T738" s="12" t="s">
        <v>8310</v>
      </c>
      <c r="U738" t="s">
        <v>8311</v>
      </c>
    </row>
    <row r="739" spans="1:21" ht="60" x14ac:dyDescent="0.25">
      <c r="A739">
        <v>3705</v>
      </c>
      <c r="B739" s="3" t="s">
        <v>3702</v>
      </c>
      <c r="C739" s="9" t="s">
        <v>7815</v>
      </c>
      <c r="D739" s="6">
        <v>2827</v>
      </c>
      <c r="E739" s="8">
        <v>2925</v>
      </c>
      <c r="F739" t="s">
        <v>8218</v>
      </c>
      <c r="G739" t="s">
        <v>8223</v>
      </c>
      <c r="H739" t="s">
        <v>8245</v>
      </c>
      <c r="I739">
        <v>1403546400</v>
      </c>
      <c r="J739" s="14">
        <f t="shared" si="47"/>
        <v>41813.75</v>
      </c>
      <c r="K739" s="14"/>
      <c r="L739">
        <v>1401714114</v>
      </c>
      <c r="M739" s="14">
        <f t="shared" si="48"/>
        <v>41792.542986111112</v>
      </c>
      <c r="N739" s="10">
        <f t="shared" si="49"/>
        <v>2014</v>
      </c>
      <c r="O739" t="b">
        <v>0</v>
      </c>
      <c r="P739">
        <v>35</v>
      </c>
      <c r="Q739" s="10">
        <f t="shared" si="50"/>
        <v>0</v>
      </c>
      <c r="R739" t="b">
        <v>1</v>
      </c>
      <c r="S739" t="s">
        <v>8269</v>
      </c>
      <c r="T739" s="12" t="s">
        <v>8310</v>
      </c>
      <c r="U739" t="s">
        <v>8311</v>
      </c>
    </row>
    <row r="740" spans="1:21" ht="45" x14ac:dyDescent="0.25">
      <c r="A740">
        <v>3706</v>
      </c>
      <c r="B740" s="3" t="s">
        <v>3703</v>
      </c>
      <c r="C740" s="9" t="s">
        <v>7816</v>
      </c>
      <c r="D740" s="6">
        <v>1500</v>
      </c>
      <c r="E740" s="8">
        <v>1820</v>
      </c>
      <c r="F740" t="s">
        <v>8218</v>
      </c>
      <c r="G740" t="s">
        <v>8223</v>
      </c>
      <c r="H740" t="s">
        <v>8245</v>
      </c>
      <c r="I740">
        <v>1410558949</v>
      </c>
      <c r="J740" s="14">
        <f t="shared" si="47"/>
        <v>41894.913761574076</v>
      </c>
      <c r="K740" s="14"/>
      <c r="L740">
        <v>1409262949</v>
      </c>
      <c r="M740" s="14">
        <f t="shared" si="48"/>
        <v>41879.913761574076</v>
      </c>
      <c r="N740" s="10">
        <f t="shared" si="49"/>
        <v>2014</v>
      </c>
      <c r="O740" t="b">
        <v>0</v>
      </c>
      <c r="P740">
        <v>13</v>
      </c>
      <c r="Q740" s="10">
        <f t="shared" si="50"/>
        <v>0</v>
      </c>
      <c r="R740" t="b">
        <v>1</v>
      </c>
      <c r="S740" t="s">
        <v>8269</v>
      </c>
      <c r="T740" s="12" t="s">
        <v>8310</v>
      </c>
      <c r="U740" t="s">
        <v>8311</v>
      </c>
    </row>
    <row r="741" spans="1:21" ht="45" x14ac:dyDescent="0.25">
      <c r="A741">
        <v>3707</v>
      </c>
      <c r="B741" s="3" t="s">
        <v>3704</v>
      </c>
      <c r="C741" s="9" t="s">
        <v>7817</v>
      </c>
      <c r="D741" s="6">
        <v>1000</v>
      </c>
      <c r="E741" s="8">
        <v>1860</v>
      </c>
      <c r="F741" t="s">
        <v>8218</v>
      </c>
      <c r="G741" t="s">
        <v>8223</v>
      </c>
      <c r="H741" t="s">
        <v>8245</v>
      </c>
      <c r="I741">
        <v>1469165160</v>
      </c>
      <c r="J741" s="14">
        <f t="shared" si="47"/>
        <v>42573.226388888885</v>
      </c>
      <c r="K741" s="14"/>
      <c r="L741">
        <v>1467335378</v>
      </c>
      <c r="M741" s="14">
        <f t="shared" si="48"/>
        <v>42552.048356481479</v>
      </c>
      <c r="N741" s="10">
        <f t="shared" si="49"/>
        <v>2016</v>
      </c>
      <c r="O741" t="b">
        <v>0</v>
      </c>
      <c r="P741">
        <v>23</v>
      </c>
      <c r="Q741" s="10">
        <f t="shared" si="50"/>
        <v>0</v>
      </c>
      <c r="R741" t="b">
        <v>1</v>
      </c>
      <c r="S741" t="s">
        <v>8269</v>
      </c>
      <c r="T741" s="12" t="s">
        <v>8310</v>
      </c>
      <c r="U741" t="s">
        <v>8311</v>
      </c>
    </row>
    <row r="742" spans="1:21" ht="60" x14ac:dyDescent="0.25">
      <c r="A742">
        <v>3708</v>
      </c>
      <c r="B742" s="3" t="s">
        <v>3705</v>
      </c>
      <c r="C742" s="9" t="s">
        <v>7818</v>
      </c>
      <c r="D742" s="6">
        <v>700</v>
      </c>
      <c r="E742" s="8">
        <v>2100</v>
      </c>
      <c r="F742" t="s">
        <v>8218</v>
      </c>
      <c r="G742" t="s">
        <v>8223</v>
      </c>
      <c r="H742" t="s">
        <v>8245</v>
      </c>
      <c r="I742">
        <v>1404444286</v>
      </c>
      <c r="J742" s="14">
        <f t="shared" si="47"/>
        <v>41824.142199074071</v>
      </c>
      <c r="K742" s="14"/>
      <c r="L742">
        <v>1403234686</v>
      </c>
      <c r="M742" s="14">
        <f t="shared" si="48"/>
        <v>41810.142199074071</v>
      </c>
      <c r="N742" s="10">
        <f t="shared" si="49"/>
        <v>2014</v>
      </c>
      <c r="O742" t="b">
        <v>0</v>
      </c>
      <c r="P742">
        <v>39</v>
      </c>
      <c r="Q742" s="10">
        <f t="shared" si="50"/>
        <v>0</v>
      </c>
      <c r="R742" t="b">
        <v>1</v>
      </c>
      <c r="S742" t="s">
        <v>8269</v>
      </c>
      <c r="T742" s="12" t="s">
        <v>8310</v>
      </c>
      <c r="U742" t="s">
        <v>8311</v>
      </c>
    </row>
    <row r="743" spans="1:21" ht="45" x14ac:dyDescent="0.25">
      <c r="A743">
        <v>3709</v>
      </c>
      <c r="B743" s="3" t="s">
        <v>3706</v>
      </c>
      <c r="C743" s="9" t="s">
        <v>7819</v>
      </c>
      <c r="D743" s="6">
        <v>1000</v>
      </c>
      <c r="E743" s="8">
        <v>1082.5</v>
      </c>
      <c r="F743" t="s">
        <v>8218</v>
      </c>
      <c r="G743" t="s">
        <v>8224</v>
      </c>
      <c r="H743" t="s">
        <v>8246</v>
      </c>
      <c r="I743">
        <v>1403715546</v>
      </c>
      <c r="J743" s="14">
        <f t="shared" si="47"/>
        <v>41815.707708333335</v>
      </c>
      <c r="K743" s="14"/>
      <c r="L743">
        <v>1401123546</v>
      </c>
      <c r="M743" s="14">
        <f t="shared" si="48"/>
        <v>41785.707708333335</v>
      </c>
      <c r="N743" s="10">
        <f t="shared" si="49"/>
        <v>2014</v>
      </c>
      <c r="O743" t="b">
        <v>0</v>
      </c>
      <c r="P743">
        <v>35</v>
      </c>
      <c r="Q743" s="10">
        <f t="shared" si="50"/>
        <v>0</v>
      </c>
      <c r="R743" t="b">
        <v>1</v>
      </c>
      <c r="S743" t="s">
        <v>8269</v>
      </c>
      <c r="T743" s="12" t="s">
        <v>8310</v>
      </c>
      <c r="U743" t="s">
        <v>8311</v>
      </c>
    </row>
    <row r="744" spans="1:21" ht="30" x14ac:dyDescent="0.25">
      <c r="A744">
        <v>3710</v>
      </c>
      <c r="B744" s="3" t="s">
        <v>3707</v>
      </c>
      <c r="C744" s="9" t="s">
        <v>7820</v>
      </c>
      <c r="D744" s="6">
        <v>1300</v>
      </c>
      <c r="E744" s="8">
        <v>1835</v>
      </c>
      <c r="F744" t="s">
        <v>8218</v>
      </c>
      <c r="G744" t="s">
        <v>8223</v>
      </c>
      <c r="H744" t="s">
        <v>8245</v>
      </c>
      <c r="I744">
        <v>1428068988</v>
      </c>
      <c r="J744" s="14">
        <f t="shared" si="47"/>
        <v>42097.576249999998</v>
      </c>
      <c r="K744" s="14"/>
      <c r="L744">
        <v>1425908988</v>
      </c>
      <c r="M744" s="14">
        <f t="shared" si="48"/>
        <v>42072.576249999998</v>
      </c>
      <c r="N744" s="10">
        <f t="shared" si="49"/>
        <v>2015</v>
      </c>
      <c r="O744" t="b">
        <v>0</v>
      </c>
      <c r="P744">
        <v>27</v>
      </c>
      <c r="Q744" s="10">
        <f t="shared" si="50"/>
        <v>0</v>
      </c>
      <c r="R744" t="b">
        <v>1</v>
      </c>
      <c r="S744" t="s">
        <v>8269</v>
      </c>
      <c r="T744" s="12" t="s">
        <v>8310</v>
      </c>
      <c r="U744" t="s">
        <v>8311</v>
      </c>
    </row>
    <row r="745" spans="1:21" ht="30" x14ac:dyDescent="0.25">
      <c r="A745">
        <v>3711</v>
      </c>
      <c r="B745" s="3" t="s">
        <v>3708</v>
      </c>
      <c r="C745" s="9" t="s">
        <v>7821</v>
      </c>
      <c r="D745" s="6">
        <v>500</v>
      </c>
      <c r="E745" s="8">
        <v>570</v>
      </c>
      <c r="F745" t="s">
        <v>8218</v>
      </c>
      <c r="G745" t="s">
        <v>8223</v>
      </c>
      <c r="H745" t="s">
        <v>8245</v>
      </c>
      <c r="I745">
        <v>1402848000</v>
      </c>
      <c r="J745" s="14">
        <f t="shared" si="47"/>
        <v>41805.666666666664</v>
      </c>
      <c r="K745" s="14"/>
      <c r="L745">
        <v>1400606573</v>
      </c>
      <c r="M745" s="14">
        <f t="shared" si="48"/>
        <v>41779.724224537036</v>
      </c>
      <c r="N745" s="10">
        <f t="shared" si="49"/>
        <v>2014</v>
      </c>
      <c r="O745" t="b">
        <v>0</v>
      </c>
      <c r="P745">
        <v>21</v>
      </c>
      <c r="Q745" s="10">
        <f t="shared" si="50"/>
        <v>0</v>
      </c>
      <c r="R745" t="b">
        <v>1</v>
      </c>
      <c r="S745" t="s">
        <v>8269</v>
      </c>
      <c r="T745" s="12" t="s">
        <v>8310</v>
      </c>
      <c r="U745" t="s">
        <v>8311</v>
      </c>
    </row>
    <row r="746" spans="1:21" ht="60" x14ac:dyDescent="0.25">
      <c r="A746">
        <v>3712</v>
      </c>
      <c r="B746" s="3" t="s">
        <v>3709</v>
      </c>
      <c r="C746" s="9" t="s">
        <v>7822</v>
      </c>
      <c r="D746" s="6">
        <v>7500</v>
      </c>
      <c r="E746" s="8">
        <v>11530</v>
      </c>
      <c r="F746" t="s">
        <v>8218</v>
      </c>
      <c r="G746" t="s">
        <v>8223</v>
      </c>
      <c r="H746" t="s">
        <v>8245</v>
      </c>
      <c r="I746">
        <v>1433055540</v>
      </c>
      <c r="J746" s="14">
        <f t="shared" si="47"/>
        <v>42155.290972222225</v>
      </c>
      <c r="K746" s="14"/>
      <c r="L746">
        <v>1431230867</v>
      </c>
      <c r="M746" s="14">
        <f t="shared" si="48"/>
        <v>42134.172071759262</v>
      </c>
      <c r="N746" s="10">
        <f t="shared" si="49"/>
        <v>2015</v>
      </c>
      <c r="O746" t="b">
        <v>0</v>
      </c>
      <c r="P746">
        <v>104</v>
      </c>
      <c r="Q746" s="10">
        <f t="shared" si="50"/>
        <v>0</v>
      </c>
      <c r="R746" t="b">
        <v>1</v>
      </c>
      <c r="S746" t="s">
        <v>8269</v>
      </c>
      <c r="T746" s="12" t="s">
        <v>8310</v>
      </c>
      <c r="U746" t="s">
        <v>8311</v>
      </c>
    </row>
    <row r="747" spans="1:21" ht="45" x14ac:dyDescent="0.25">
      <c r="A747">
        <v>3713</v>
      </c>
      <c r="B747" s="3" t="s">
        <v>3710</v>
      </c>
      <c r="C747" s="9" t="s">
        <v>7823</v>
      </c>
      <c r="D747" s="6">
        <v>2000</v>
      </c>
      <c r="E747" s="8">
        <v>2030</v>
      </c>
      <c r="F747" t="s">
        <v>8218</v>
      </c>
      <c r="G747" t="s">
        <v>8223</v>
      </c>
      <c r="H747" t="s">
        <v>8245</v>
      </c>
      <c r="I747">
        <v>1465062166</v>
      </c>
      <c r="J747" s="14">
        <f t="shared" si="47"/>
        <v>42525.738032407404</v>
      </c>
      <c r="K747" s="14"/>
      <c r="L747">
        <v>1463334166</v>
      </c>
      <c r="M747" s="14">
        <f t="shared" si="48"/>
        <v>42505.738032407404</v>
      </c>
      <c r="N747" s="10">
        <f t="shared" si="49"/>
        <v>2016</v>
      </c>
      <c r="O747" t="b">
        <v>0</v>
      </c>
      <c r="P747">
        <v>19</v>
      </c>
      <c r="Q747" s="10">
        <f t="shared" si="50"/>
        <v>0</v>
      </c>
      <c r="R747" t="b">
        <v>1</v>
      </c>
      <c r="S747" t="s">
        <v>8269</v>
      </c>
      <c r="T747" s="12" t="s">
        <v>8310</v>
      </c>
      <c r="U747" t="s">
        <v>8311</v>
      </c>
    </row>
    <row r="748" spans="1:21" ht="60" x14ac:dyDescent="0.25">
      <c r="A748">
        <v>3714</v>
      </c>
      <c r="B748" s="3" t="s">
        <v>3711</v>
      </c>
      <c r="C748" s="9" t="s">
        <v>7824</v>
      </c>
      <c r="D748" s="6">
        <v>10000</v>
      </c>
      <c r="E748" s="8">
        <v>10235</v>
      </c>
      <c r="F748" t="s">
        <v>8218</v>
      </c>
      <c r="G748" t="s">
        <v>8223</v>
      </c>
      <c r="H748" t="s">
        <v>8245</v>
      </c>
      <c r="I748">
        <v>1432612740</v>
      </c>
      <c r="J748" s="14">
        <f t="shared" si="47"/>
        <v>42150.165972222225</v>
      </c>
      <c r="K748" s="14"/>
      <c r="L748">
        <v>1429881667</v>
      </c>
      <c r="M748" s="14">
        <f t="shared" si="48"/>
        <v>42118.556331018524</v>
      </c>
      <c r="N748" s="10">
        <f t="shared" si="49"/>
        <v>2015</v>
      </c>
      <c r="O748" t="b">
        <v>0</v>
      </c>
      <c r="P748">
        <v>97</v>
      </c>
      <c r="Q748" s="10">
        <f t="shared" si="50"/>
        <v>0</v>
      </c>
      <c r="R748" t="b">
        <v>1</v>
      </c>
      <c r="S748" t="s">
        <v>8269</v>
      </c>
      <c r="T748" s="12" t="s">
        <v>8310</v>
      </c>
      <c r="U748" t="s">
        <v>8311</v>
      </c>
    </row>
    <row r="749" spans="1:21" ht="60" x14ac:dyDescent="0.25">
      <c r="A749">
        <v>3715</v>
      </c>
      <c r="B749" s="3" t="s">
        <v>3712</v>
      </c>
      <c r="C749" s="9" t="s">
        <v>7825</v>
      </c>
      <c r="D749" s="6">
        <v>3500</v>
      </c>
      <c r="E749" s="8">
        <v>3590</v>
      </c>
      <c r="F749" t="s">
        <v>8218</v>
      </c>
      <c r="G749" t="s">
        <v>8224</v>
      </c>
      <c r="H749" t="s">
        <v>8246</v>
      </c>
      <c r="I749">
        <v>1427806320</v>
      </c>
      <c r="J749" s="14">
        <f t="shared" si="47"/>
        <v>42094.536111111112</v>
      </c>
      <c r="K749" s="14"/>
      <c r="L749">
        <v>1422834819</v>
      </c>
      <c r="M749" s="14">
        <f t="shared" si="48"/>
        <v>42036.995590277773</v>
      </c>
      <c r="N749" s="10">
        <f t="shared" si="49"/>
        <v>2015</v>
      </c>
      <c r="O749" t="b">
        <v>0</v>
      </c>
      <c r="P749">
        <v>27</v>
      </c>
      <c r="Q749" s="10">
        <f t="shared" si="50"/>
        <v>0</v>
      </c>
      <c r="R749" t="b">
        <v>1</v>
      </c>
      <c r="S749" t="s">
        <v>8269</v>
      </c>
      <c r="T749" s="12" t="s">
        <v>8310</v>
      </c>
      <c r="U749" t="s">
        <v>8311</v>
      </c>
    </row>
    <row r="750" spans="1:21" ht="45" x14ac:dyDescent="0.25">
      <c r="A750">
        <v>3716</v>
      </c>
      <c r="B750" s="3" t="s">
        <v>3713</v>
      </c>
      <c r="C750" s="9" t="s">
        <v>7826</v>
      </c>
      <c r="D750" s="6">
        <v>800</v>
      </c>
      <c r="E750" s="8">
        <v>1246</v>
      </c>
      <c r="F750" t="s">
        <v>8218</v>
      </c>
      <c r="G750" t="s">
        <v>8223</v>
      </c>
      <c r="H750" t="s">
        <v>8245</v>
      </c>
      <c r="I750">
        <v>1453411109</v>
      </c>
      <c r="J750" s="14">
        <f t="shared" si="47"/>
        <v>42390.887835648144</v>
      </c>
      <c r="K750" s="14"/>
      <c r="L750">
        <v>1450819109</v>
      </c>
      <c r="M750" s="14">
        <f t="shared" si="48"/>
        <v>42360.887835648144</v>
      </c>
      <c r="N750" s="10">
        <f t="shared" si="49"/>
        <v>2015</v>
      </c>
      <c r="O750" t="b">
        <v>0</v>
      </c>
      <c r="P750">
        <v>24</v>
      </c>
      <c r="Q750" s="10">
        <f t="shared" si="50"/>
        <v>0</v>
      </c>
      <c r="R750" t="b">
        <v>1</v>
      </c>
      <c r="S750" t="s">
        <v>8269</v>
      </c>
      <c r="T750" s="12" t="s">
        <v>8310</v>
      </c>
      <c r="U750" t="s">
        <v>8311</v>
      </c>
    </row>
    <row r="751" spans="1:21" ht="45" x14ac:dyDescent="0.25">
      <c r="A751">
        <v>3717</v>
      </c>
      <c r="B751" s="3" t="s">
        <v>3714</v>
      </c>
      <c r="C751" s="9" t="s">
        <v>7827</v>
      </c>
      <c r="D751" s="6">
        <v>4000</v>
      </c>
      <c r="E751" s="8">
        <v>4030</v>
      </c>
      <c r="F751" t="s">
        <v>8218</v>
      </c>
      <c r="G751" t="s">
        <v>8224</v>
      </c>
      <c r="H751" t="s">
        <v>8246</v>
      </c>
      <c r="I751">
        <v>1431204449</v>
      </c>
      <c r="J751" s="14">
        <f t="shared" si="47"/>
        <v>42133.866307870368</v>
      </c>
      <c r="K751" s="14"/>
      <c r="L751">
        <v>1428526049</v>
      </c>
      <c r="M751" s="14">
        <f t="shared" si="48"/>
        <v>42102.866307870368</v>
      </c>
      <c r="N751" s="10">
        <f t="shared" si="49"/>
        <v>2015</v>
      </c>
      <c r="O751" t="b">
        <v>0</v>
      </c>
      <c r="P751">
        <v>13</v>
      </c>
      <c r="Q751" s="10">
        <f t="shared" si="50"/>
        <v>0</v>
      </c>
      <c r="R751" t="b">
        <v>1</v>
      </c>
      <c r="S751" t="s">
        <v>8269</v>
      </c>
      <c r="T751" s="12" t="s">
        <v>8310</v>
      </c>
      <c r="U751" t="s">
        <v>8311</v>
      </c>
    </row>
    <row r="752" spans="1:21" ht="45" x14ac:dyDescent="0.25">
      <c r="A752">
        <v>3718</v>
      </c>
      <c r="B752" s="3" t="s">
        <v>3715</v>
      </c>
      <c r="C752" s="9" t="s">
        <v>7828</v>
      </c>
      <c r="D752" s="6">
        <v>500</v>
      </c>
      <c r="E752" s="8">
        <v>1197</v>
      </c>
      <c r="F752" t="s">
        <v>8218</v>
      </c>
      <c r="G752" t="s">
        <v>8224</v>
      </c>
      <c r="H752" t="s">
        <v>8246</v>
      </c>
      <c r="I752">
        <v>1425057075</v>
      </c>
      <c r="J752" s="14">
        <f t="shared" si="47"/>
        <v>42062.716145833328</v>
      </c>
      <c r="K752" s="14"/>
      <c r="L752">
        <v>1422465075</v>
      </c>
      <c r="M752" s="14">
        <f t="shared" si="48"/>
        <v>42032.716145833328</v>
      </c>
      <c r="N752" s="10">
        <f t="shared" si="49"/>
        <v>2015</v>
      </c>
      <c r="O752" t="b">
        <v>0</v>
      </c>
      <c r="P752">
        <v>46</v>
      </c>
      <c r="Q752" s="10">
        <f t="shared" si="50"/>
        <v>0</v>
      </c>
      <c r="R752" t="b">
        <v>1</v>
      </c>
      <c r="S752" t="s">
        <v>8269</v>
      </c>
      <c r="T752" s="12" t="s">
        <v>8310</v>
      </c>
      <c r="U752" t="s">
        <v>8311</v>
      </c>
    </row>
    <row r="753" spans="1:21" ht="30" x14ac:dyDescent="0.25">
      <c r="A753">
        <v>3719</v>
      </c>
      <c r="B753" s="3" t="s">
        <v>3716</v>
      </c>
      <c r="C753" s="9" t="s">
        <v>7829</v>
      </c>
      <c r="D753" s="6">
        <v>200</v>
      </c>
      <c r="E753" s="8">
        <v>420</v>
      </c>
      <c r="F753" t="s">
        <v>8218</v>
      </c>
      <c r="G753" t="s">
        <v>8224</v>
      </c>
      <c r="H753" t="s">
        <v>8246</v>
      </c>
      <c r="I753">
        <v>1434994266</v>
      </c>
      <c r="J753" s="14">
        <f t="shared" si="47"/>
        <v>42177.729930555557</v>
      </c>
      <c r="K753" s="14"/>
      <c r="L753">
        <v>1432402266</v>
      </c>
      <c r="M753" s="14">
        <f t="shared" si="48"/>
        <v>42147.729930555557</v>
      </c>
      <c r="N753" s="10">
        <f t="shared" si="49"/>
        <v>2015</v>
      </c>
      <c r="O753" t="b">
        <v>0</v>
      </c>
      <c r="P753">
        <v>4</v>
      </c>
      <c r="Q753" s="10">
        <f t="shared" si="50"/>
        <v>0</v>
      </c>
      <c r="R753" t="b">
        <v>1</v>
      </c>
      <c r="S753" t="s">
        <v>8269</v>
      </c>
      <c r="T753" s="12" t="s">
        <v>8310</v>
      </c>
      <c r="U753" t="s">
        <v>8311</v>
      </c>
    </row>
    <row r="754" spans="1:21" ht="30" x14ac:dyDescent="0.25">
      <c r="A754">
        <v>3720</v>
      </c>
      <c r="B754" s="3" t="s">
        <v>3717</v>
      </c>
      <c r="C754" s="9" t="s">
        <v>7830</v>
      </c>
      <c r="D754" s="6">
        <v>3300</v>
      </c>
      <c r="E754" s="8">
        <v>3449</v>
      </c>
      <c r="F754" t="s">
        <v>8218</v>
      </c>
      <c r="G754" t="s">
        <v>8223</v>
      </c>
      <c r="H754" t="s">
        <v>8245</v>
      </c>
      <c r="I754">
        <v>1435881006</v>
      </c>
      <c r="J754" s="14">
        <f t="shared" si="47"/>
        <v>42187.993125000001</v>
      </c>
      <c r="K754" s="14"/>
      <c r="L754">
        <v>1433980206</v>
      </c>
      <c r="M754" s="14">
        <f t="shared" si="48"/>
        <v>42165.993125000001</v>
      </c>
      <c r="N754" s="10">
        <f t="shared" si="49"/>
        <v>2015</v>
      </c>
      <c r="O754" t="b">
        <v>0</v>
      </c>
      <c r="P754">
        <v>40</v>
      </c>
      <c r="Q754" s="10">
        <f t="shared" si="50"/>
        <v>0</v>
      </c>
      <c r="R754" t="b">
        <v>1</v>
      </c>
      <c r="S754" t="s">
        <v>8269</v>
      </c>
      <c r="T754" s="12" t="s">
        <v>8310</v>
      </c>
      <c r="U754" t="s">
        <v>8311</v>
      </c>
    </row>
    <row r="755" spans="1:21" ht="60" x14ac:dyDescent="0.25">
      <c r="A755">
        <v>3721</v>
      </c>
      <c r="B755" s="3" t="s">
        <v>3718</v>
      </c>
      <c r="C755" s="9" t="s">
        <v>7831</v>
      </c>
      <c r="D755" s="6">
        <v>5000</v>
      </c>
      <c r="E755" s="8">
        <v>5040</v>
      </c>
      <c r="F755" t="s">
        <v>8218</v>
      </c>
      <c r="G755" t="s">
        <v>8223</v>
      </c>
      <c r="H755" t="s">
        <v>8245</v>
      </c>
      <c r="I755">
        <v>1415230084</v>
      </c>
      <c r="J755" s="14">
        <f t="shared" si="47"/>
        <v>41948.977824074071</v>
      </c>
      <c r="K755" s="14"/>
      <c r="L755">
        <v>1413412084</v>
      </c>
      <c r="M755" s="14">
        <f t="shared" si="48"/>
        <v>41927.936157407406</v>
      </c>
      <c r="N755" s="10">
        <f t="shared" si="49"/>
        <v>2014</v>
      </c>
      <c r="O755" t="b">
        <v>0</v>
      </c>
      <c r="P755">
        <v>44</v>
      </c>
      <c r="Q755" s="10">
        <f t="shared" si="50"/>
        <v>0</v>
      </c>
      <c r="R755" t="b">
        <v>1</v>
      </c>
      <c r="S755" t="s">
        <v>8269</v>
      </c>
      <c r="T755" s="12" t="s">
        <v>8310</v>
      </c>
      <c r="U755" t="s">
        <v>8311</v>
      </c>
    </row>
    <row r="756" spans="1:21" ht="60" x14ac:dyDescent="0.25">
      <c r="A756">
        <v>3722</v>
      </c>
      <c r="B756" s="3" t="s">
        <v>3719</v>
      </c>
      <c r="C756" s="9" t="s">
        <v>7832</v>
      </c>
      <c r="D756" s="6">
        <v>1500</v>
      </c>
      <c r="E756" s="8">
        <v>1668</v>
      </c>
      <c r="F756" t="s">
        <v>8218</v>
      </c>
      <c r="G756" t="s">
        <v>8228</v>
      </c>
      <c r="H756" t="s">
        <v>8250</v>
      </c>
      <c r="I756">
        <v>1455231540</v>
      </c>
      <c r="J756" s="14">
        <f t="shared" si="47"/>
        <v>42411.957638888889</v>
      </c>
      <c r="K756" s="14"/>
      <c r="L756">
        <v>1452614847</v>
      </c>
      <c r="M756" s="14">
        <f t="shared" si="48"/>
        <v>42381.671840277777</v>
      </c>
      <c r="N756" s="10">
        <f t="shared" si="49"/>
        <v>2016</v>
      </c>
      <c r="O756" t="b">
        <v>0</v>
      </c>
      <c r="P756">
        <v>35</v>
      </c>
      <c r="Q756" s="10">
        <f t="shared" si="50"/>
        <v>0</v>
      </c>
      <c r="R756" t="b">
        <v>1</v>
      </c>
      <c r="S756" t="s">
        <v>8269</v>
      </c>
      <c r="T756" s="12" t="s">
        <v>8310</v>
      </c>
      <c r="U756" t="s">
        <v>8311</v>
      </c>
    </row>
    <row r="757" spans="1:21" ht="30" x14ac:dyDescent="0.25">
      <c r="A757">
        <v>3723</v>
      </c>
      <c r="B757" s="3" t="s">
        <v>3720</v>
      </c>
      <c r="C757" s="9" t="s">
        <v>7833</v>
      </c>
      <c r="D757" s="6">
        <v>4500</v>
      </c>
      <c r="E757" s="8">
        <v>4592</v>
      </c>
      <c r="F757" t="s">
        <v>8218</v>
      </c>
      <c r="G757" t="s">
        <v>8224</v>
      </c>
      <c r="H757" t="s">
        <v>8246</v>
      </c>
      <c r="I757">
        <v>1417374262</v>
      </c>
      <c r="J757" s="14">
        <f t="shared" si="47"/>
        <v>41973.794699074075</v>
      </c>
      <c r="K757" s="14"/>
      <c r="L757">
        <v>1414778662</v>
      </c>
      <c r="M757" s="14">
        <f t="shared" si="48"/>
        <v>41943.753032407411</v>
      </c>
      <c r="N757" s="10">
        <f t="shared" si="49"/>
        <v>2014</v>
      </c>
      <c r="O757" t="b">
        <v>0</v>
      </c>
      <c r="P757">
        <v>63</v>
      </c>
      <c r="Q757" s="10">
        <f t="shared" si="50"/>
        <v>0</v>
      </c>
      <c r="R757" t="b">
        <v>1</v>
      </c>
      <c r="S757" t="s">
        <v>8269</v>
      </c>
      <c r="T757" s="12" t="s">
        <v>8310</v>
      </c>
      <c r="U757" t="s">
        <v>8311</v>
      </c>
    </row>
    <row r="758" spans="1:21" ht="60" x14ac:dyDescent="0.25">
      <c r="A758">
        <v>3724</v>
      </c>
      <c r="B758" s="3" t="s">
        <v>3721</v>
      </c>
      <c r="C758" s="9" t="s">
        <v>7834</v>
      </c>
      <c r="D758" s="6">
        <v>4300</v>
      </c>
      <c r="E758" s="8">
        <v>4409.55</v>
      </c>
      <c r="F758" t="s">
        <v>8218</v>
      </c>
      <c r="G758" t="s">
        <v>8224</v>
      </c>
      <c r="H758" t="s">
        <v>8246</v>
      </c>
      <c r="I758">
        <v>1462402800</v>
      </c>
      <c r="J758" s="14">
        <f t="shared" si="47"/>
        <v>42494.958333333328</v>
      </c>
      <c r="K758" s="14"/>
      <c r="L758">
        <v>1459856860</v>
      </c>
      <c r="M758" s="14">
        <f t="shared" si="48"/>
        <v>42465.491435185191</v>
      </c>
      <c r="N758" s="10">
        <f t="shared" si="49"/>
        <v>2016</v>
      </c>
      <c r="O758" t="b">
        <v>0</v>
      </c>
      <c r="P758">
        <v>89</v>
      </c>
      <c r="Q758" s="10">
        <f t="shared" si="50"/>
        <v>0</v>
      </c>
      <c r="R758" t="b">
        <v>1</v>
      </c>
      <c r="S758" t="s">
        <v>8269</v>
      </c>
      <c r="T758" s="12" t="s">
        <v>8310</v>
      </c>
      <c r="U758" t="s">
        <v>8311</v>
      </c>
    </row>
    <row r="759" spans="1:21" ht="60" x14ac:dyDescent="0.25">
      <c r="A759">
        <v>3725</v>
      </c>
      <c r="B759" s="3" t="s">
        <v>3722</v>
      </c>
      <c r="C759" s="9" t="s">
        <v>7835</v>
      </c>
      <c r="D759" s="6">
        <v>300</v>
      </c>
      <c r="E759" s="8">
        <v>381</v>
      </c>
      <c r="F759" t="s">
        <v>8218</v>
      </c>
      <c r="G759" t="s">
        <v>8224</v>
      </c>
      <c r="H759" t="s">
        <v>8246</v>
      </c>
      <c r="I759">
        <v>1455831000</v>
      </c>
      <c r="J759" s="14">
        <f t="shared" si="47"/>
        <v>42418.895833333328</v>
      </c>
      <c r="K759" s="14"/>
      <c r="L759">
        <v>1454366467</v>
      </c>
      <c r="M759" s="14">
        <f t="shared" si="48"/>
        <v>42401.945219907408</v>
      </c>
      <c r="N759" s="10">
        <f t="shared" si="49"/>
        <v>2016</v>
      </c>
      <c r="O759" t="b">
        <v>0</v>
      </c>
      <c r="P759">
        <v>15</v>
      </c>
      <c r="Q759" s="10">
        <f t="shared" si="50"/>
        <v>0</v>
      </c>
      <c r="R759" t="b">
        <v>1</v>
      </c>
      <c r="S759" t="s">
        <v>8269</v>
      </c>
      <c r="T759" s="12" t="s">
        <v>8310</v>
      </c>
      <c r="U759" t="s">
        <v>8311</v>
      </c>
    </row>
    <row r="760" spans="1:21" ht="45" x14ac:dyDescent="0.25">
      <c r="A760">
        <v>3726</v>
      </c>
      <c r="B760" s="3" t="s">
        <v>3723</v>
      </c>
      <c r="C760" s="9" t="s">
        <v>7836</v>
      </c>
      <c r="D760" s="6">
        <v>850</v>
      </c>
      <c r="E760" s="8">
        <v>2879</v>
      </c>
      <c r="F760" t="s">
        <v>8218</v>
      </c>
      <c r="G760" t="s">
        <v>8223</v>
      </c>
      <c r="H760" t="s">
        <v>8245</v>
      </c>
      <c r="I760">
        <v>1461963600</v>
      </c>
      <c r="J760" s="14">
        <f t="shared" si="47"/>
        <v>42489.875</v>
      </c>
      <c r="K760" s="14"/>
      <c r="L760">
        <v>1459567371</v>
      </c>
      <c r="M760" s="14">
        <f t="shared" si="48"/>
        <v>42462.140868055561</v>
      </c>
      <c r="N760" s="10">
        <f t="shared" si="49"/>
        <v>2016</v>
      </c>
      <c r="O760" t="b">
        <v>0</v>
      </c>
      <c r="P760">
        <v>46</v>
      </c>
      <c r="Q760" s="10">
        <f t="shared" si="50"/>
        <v>0</v>
      </c>
      <c r="R760" t="b">
        <v>1</v>
      </c>
      <c r="S760" t="s">
        <v>8269</v>
      </c>
      <c r="T760" s="12" t="s">
        <v>8310</v>
      </c>
      <c r="U760" t="s">
        <v>8311</v>
      </c>
    </row>
    <row r="761" spans="1:21" ht="45" x14ac:dyDescent="0.25">
      <c r="A761">
        <v>3727</v>
      </c>
      <c r="B761" s="3" t="s">
        <v>3724</v>
      </c>
      <c r="C761" s="9" t="s">
        <v>7837</v>
      </c>
      <c r="D761" s="6">
        <v>2000</v>
      </c>
      <c r="E761" s="8">
        <v>2015</v>
      </c>
      <c r="F761" t="s">
        <v>8218</v>
      </c>
      <c r="G761" t="s">
        <v>8223</v>
      </c>
      <c r="H761" t="s">
        <v>8245</v>
      </c>
      <c r="I761">
        <v>1476939300</v>
      </c>
      <c r="J761" s="14">
        <f t="shared" si="47"/>
        <v>42663.204861111109</v>
      </c>
      <c r="K761" s="14"/>
      <c r="L761">
        <v>1474273294</v>
      </c>
      <c r="M761" s="14">
        <f t="shared" si="48"/>
        <v>42632.348310185189</v>
      </c>
      <c r="N761" s="10">
        <f t="shared" si="49"/>
        <v>2016</v>
      </c>
      <c r="O761" t="b">
        <v>0</v>
      </c>
      <c r="P761">
        <v>33</v>
      </c>
      <c r="Q761" s="10">
        <f t="shared" si="50"/>
        <v>0</v>
      </c>
      <c r="R761" t="b">
        <v>1</v>
      </c>
      <c r="S761" t="s">
        <v>8269</v>
      </c>
      <c r="T761" s="12" t="s">
        <v>8310</v>
      </c>
      <c r="U761" t="s">
        <v>8311</v>
      </c>
    </row>
    <row r="762" spans="1:21" ht="45" x14ac:dyDescent="0.25">
      <c r="A762">
        <v>3728</v>
      </c>
      <c r="B762" s="3" t="s">
        <v>3725</v>
      </c>
      <c r="C762" s="9" t="s">
        <v>7838</v>
      </c>
      <c r="D762" s="6">
        <v>20000</v>
      </c>
      <c r="E762" s="8">
        <v>1862</v>
      </c>
      <c r="F762" t="s">
        <v>8220</v>
      </c>
      <c r="G762" t="s">
        <v>8223</v>
      </c>
      <c r="H762" t="s">
        <v>8245</v>
      </c>
      <c r="I762">
        <v>1439957176</v>
      </c>
      <c r="J762" s="14">
        <f t="shared" si="47"/>
        <v>42235.171018518522</v>
      </c>
      <c r="K762" s="14"/>
      <c r="L762">
        <v>1437365176</v>
      </c>
      <c r="M762" s="14">
        <f t="shared" si="48"/>
        <v>42205.171018518522</v>
      </c>
      <c r="N762" s="10">
        <f t="shared" si="49"/>
        <v>2015</v>
      </c>
      <c r="O762" t="b">
        <v>0</v>
      </c>
      <c r="P762">
        <v>31</v>
      </c>
      <c r="Q762" s="10">
        <f t="shared" si="50"/>
        <v>0</v>
      </c>
      <c r="R762" t="b">
        <v>0</v>
      </c>
      <c r="S762" t="s">
        <v>8269</v>
      </c>
      <c r="T762" s="12" t="s">
        <v>8310</v>
      </c>
      <c r="U762" t="s">
        <v>8311</v>
      </c>
    </row>
    <row r="763" spans="1:21" ht="60" x14ac:dyDescent="0.25">
      <c r="A763">
        <v>3729</v>
      </c>
      <c r="B763" s="3" t="s">
        <v>3726</v>
      </c>
      <c r="C763" s="9" t="s">
        <v>7839</v>
      </c>
      <c r="D763" s="6">
        <v>5000</v>
      </c>
      <c r="E763" s="8">
        <v>362</v>
      </c>
      <c r="F763" t="s">
        <v>8220</v>
      </c>
      <c r="G763" t="s">
        <v>8223</v>
      </c>
      <c r="H763" t="s">
        <v>8245</v>
      </c>
      <c r="I763">
        <v>1427082912</v>
      </c>
      <c r="J763" s="14">
        <f t="shared" si="47"/>
        <v>42086.16333333333</v>
      </c>
      <c r="K763" s="14"/>
      <c r="L763">
        <v>1423198512</v>
      </c>
      <c r="M763" s="14">
        <f t="shared" si="48"/>
        <v>42041.205000000002</v>
      </c>
      <c r="N763" s="10">
        <f t="shared" si="49"/>
        <v>2015</v>
      </c>
      <c r="O763" t="b">
        <v>0</v>
      </c>
      <c r="P763">
        <v>5</v>
      </c>
      <c r="Q763" s="10">
        <f t="shared" si="50"/>
        <v>0</v>
      </c>
      <c r="R763" t="b">
        <v>0</v>
      </c>
      <c r="S763" t="s">
        <v>8269</v>
      </c>
      <c r="T763" s="12" t="s">
        <v>8310</v>
      </c>
      <c r="U763" t="s">
        <v>8311</v>
      </c>
    </row>
    <row r="764" spans="1:21" ht="45" x14ac:dyDescent="0.25">
      <c r="A764">
        <v>3730</v>
      </c>
      <c r="B764" s="3" t="s">
        <v>3727</v>
      </c>
      <c r="C764" s="9" t="s">
        <v>7840</v>
      </c>
      <c r="D764" s="6">
        <v>1000</v>
      </c>
      <c r="E764" s="8">
        <v>100</v>
      </c>
      <c r="F764" t="s">
        <v>8220</v>
      </c>
      <c r="G764" t="s">
        <v>8223</v>
      </c>
      <c r="H764" t="s">
        <v>8245</v>
      </c>
      <c r="I764">
        <v>1439828159</v>
      </c>
      <c r="J764" s="14">
        <f t="shared" si="47"/>
        <v>42233.677766203706</v>
      </c>
      <c r="K764" s="14"/>
      <c r="L764">
        <v>1437236159</v>
      </c>
      <c r="M764" s="14">
        <f t="shared" si="48"/>
        <v>42203.677766203706</v>
      </c>
      <c r="N764" s="10">
        <f t="shared" si="49"/>
        <v>2015</v>
      </c>
      <c r="O764" t="b">
        <v>0</v>
      </c>
      <c r="P764">
        <v>1</v>
      </c>
      <c r="Q764" s="10">
        <f t="shared" si="50"/>
        <v>0</v>
      </c>
      <c r="R764" t="b">
        <v>0</v>
      </c>
      <c r="S764" t="s">
        <v>8269</v>
      </c>
      <c r="T764" s="12" t="s">
        <v>8310</v>
      </c>
      <c r="U764" t="s">
        <v>8311</v>
      </c>
    </row>
    <row r="765" spans="1:21" ht="60" x14ac:dyDescent="0.25">
      <c r="A765">
        <v>3731</v>
      </c>
      <c r="B765" s="3" t="s">
        <v>3728</v>
      </c>
      <c r="C765" s="9" t="s">
        <v>7841</v>
      </c>
      <c r="D765" s="6">
        <v>5500</v>
      </c>
      <c r="E765" s="8">
        <v>620</v>
      </c>
      <c r="F765" t="s">
        <v>8220</v>
      </c>
      <c r="G765" t="s">
        <v>8223</v>
      </c>
      <c r="H765" t="s">
        <v>8245</v>
      </c>
      <c r="I765">
        <v>1420860180</v>
      </c>
      <c r="J765" s="14">
        <f t="shared" si="47"/>
        <v>42014.140972222223</v>
      </c>
      <c r="K765" s="14"/>
      <c r="L765">
        <v>1418234646</v>
      </c>
      <c r="M765" s="14">
        <f t="shared" si="48"/>
        <v>41983.752847222218</v>
      </c>
      <c r="N765" s="10">
        <f t="shared" si="49"/>
        <v>2014</v>
      </c>
      <c r="O765" t="b">
        <v>0</v>
      </c>
      <c r="P765">
        <v>12</v>
      </c>
      <c r="Q765" s="10">
        <f t="shared" si="50"/>
        <v>0</v>
      </c>
      <c r="R765" t="b">
        <v>0</v>
      </c>
      <c r="S765" t="s">
        <v>8269</v>
      </c>
      <c r="T765" s="12" t="s">
        <v>8310</v>
      </c>
      <c r="U765" t="s">
        <v>8311</v>
      </c>
    </row>
    <row r="766" spans="1:21" ht="45" x14ac:dyDescent="0.25">
      <c r="A766">
        <v>3732</v>
      </c>
      <c r="B766" s="3" t="s">
        <v>3729</v>
      </c>
      <c r="C766" s="9" t="s">
        <v>7842</v>
      </c>
      <c r="D766" s="6">
        <v>850</v>
      </c>
      <c r="E766" s="8">
        <v>131</v>
      </c>
      <c r="F766" t="s">
        <v>8220</v>
      </c>
      <c r="G766" t="s">
        <v>8232</v>
      </c>
      <c r="H766" t="s">
        <v>8248</v>
      </c>
      <c r="I766">
        <v>1422100800</v>
      </c>
      <c r="J766" s="14">
        <f t="shared" si="47"/>
        <v>42028.5</v>
      </c>
      <c r="K766" s="14"/>
      <c r="L766">
        <v>1416932133</v>
      </c>
      <c r="M766" s="14">
        <f t="shared" si="48"/>
        <v>41968.677465277782</v>
      </c>
      <c r="N766" s="10">
        <f t="shared" si="49"/>
        <v>2014</v>
      </c>
      <c r="O766" t="b">
        <v>0</v>
      </c>
      <c r="P766">
        <v>4</v>
      </c>
      <c r="Q766" s="10">
        <f t="shared" si="50"/>
        <v>0</v>
      </c>
      <c r="R766" t="b">
        <v>0</v>
      </c>
      <c r="S766" t="s">
        <v>8269</v>
      </c>
      <c r="T766" s="12" t="s">
        <v>8310</v>
      </c>
      <c r="U766" t="s">
        <v>8311</v>
      </c>
    </row>
    <row r="767" spans="1:21" ht="45" x14ac:dyDescent="0.25">
      <c r="A767">
        <v>3733</v>
      </c>
      <c r="B767" s="3" t="s">
        <v>3730</v>
      </c>
      <c r="C767" s="9" t="s">
        <v>7843</v>
      </c>
      <c r="D767" s="6">
        <v>1500</v>
      </c>
      <c r="E767" s="8">
        <v>0</v>
      </c>
      <c r="F767" t="s">
        <v>8220</v>
      </c>
      <c r="G767" t="s">
        <v>8223</v>
      </c>
      <c r="H767" t="s">
        <v>8245</v>
      </c>
      <c r="I767">
        <v>1429396200</v>
      </c>
      <c r="J767" s="14">
        <f t="shared" si="47"/>
        <v>42112.9375</v>
      </c>
      <c r="K767" s="14"/>
      <c r="L767">
        <v>1428539708</v>
      </c>
      <c r="M767" s="14">
        <f t="shared" si="48"/>
        <v>42103.024398148147</v>
      </c>
      <c r="N767" s="10">
        <f t="shared" si="49"/>
        <v>2015</v>
      </c>
      <c r="O767" t="b">
        <v>0</v>
      </c>
      <c r="P767">
        <v>0</v>
      </c>
      <c r="Q767" s="10">
        <f t="shared" si="50"/>
        <v>0</v>
      </c>
      <c r="R767" t="b">
        <v>0</v>
      </c>
      <c r="S767" t="s">
        <v>8269</v>
      </c>
      <c r="T767" s="12" t="s">
        <v>8310</v>
      </c>
      <c r="U767" t="s">
        <v>8311</v>
      </c>
    </row>
    <row r="768" spans="1:21" ht="60" x14ac:dyDescent="0.25">
      <c r="A768">
        <v>3734</v>
      </c>
      <c r="B768" s="3" t="s">
        <v>3731</v>
      </c>
      <c r="C768" s="9" t="s">
        <v>7844</v>
      </c>
      <c r="D768" s="6">
        <v>1500</v>
      </c>
      <c r="E768" s="8">
        <v>427</v>
      </c>
      <c r="F768" t="s">
        <v>8220</v>
      </c>
      <c r="G768" t="s">
        <v>8223</v>
      </c>
      <c r="H768" t="s">
        <v>8245</v>
      </c>
      <c r="I768">
        <v>1432589896</v>
      </c>
      <c r="J768" s="14">
        <f t="shared" si="47"/>
        <v>42149.901574074072</v>
      </c>
      <c r="K768" s="14"/>
      <c r="L768">
        <v>1427405896</v>
      </c>
      <c r="M768" s="14">
        <f t="shared" si="48"/>
        <v>42089.901574074072</v>
      </c>
      <c r="N768" s="10">
        <f t="shared" si="49"/>
        <v>2015</v>
      </c>
      <c r="O768" t="b">
        <v>0</v>
      </c>
      <c r="P768">
        <v>7</v>
      </c>
      <c r="Q768" s="10">
        <f t="shared" si="50"/>
        <v>0</v>
      </c>
      <c r="R768" t="b">
        <v>0</v>
      </c>
      <c r="S768" t="s">
        <v>8269</v>
      </c>
      <c r="T768" s="12" t="s">
        <v>8310</v>
      </c>
      <c r="U768" t="s">
        <v>8311</v>
      </c>
    </row>
    <row r="769" spans="1:21" ht="30" x14ac:dyDescent="0.25">
      <c r="A769">
        <v>3735</v>
      </c>
      <c r="B769" s="3" t="s">
        <v>3732</v>
      </c>
      <c r="C769" s="9" t="s">
        <v>7845</v>
      </c>
      <c r="D769" s="6">
        <v>150</v>
      </c>
      <c r="E769" s="8">
        <v>20</v>
      </c>
      <c r="F769" t="s">
        <v>8220</v>
      </c>
      <c r="G769" t="s">
        <v>8224</v>
      </c>
      <c r="H769" t="s">
        <v>8246</v>
      </c>
      <c r="I769">
        <v>1432831089</v>
      </c>
      <c r="J769" s="14">
        <f t="shared" si="47"/>
        <v>42152.693159722221</v>
      </c>
      <c r="K769" s="14"/>
      <c r="L769">
        <v>1430239089</v>
      </c>
      <c r="M769" s="14">
        <f t="shared" si="48"/>
        <v>42122.693159722221</v>
      </c>
      <c r="N769" s="10">
        <f t="shared" si="49"/>
        <v>2015</v>
      </c>
      <c r="O769" t="b">
        <v>0</v>
      </c>
      <c r="P769">
        <v>2</v>
      </c>
      <c r="Q769" s="10">
        <f t="shared" si="50"/>
        <v>0</v>
      </c>
      <c r="R769" t="b">
        <v>0</v>
      </c>
      <c r="S769" t="s">
        <v>8269</v>
      </c>
      <c r="T769" s="12" t="s">
        <v>8310</v>
      </c>
      <c r="U769" t="s">
        <v>8311</v>
      </c>
    </row>
    <row r="770" spans="1:21" ht="45" x14ac:dyDescent="0.25">
      <c r="A770">
        <v>3736</v>
      </c>
      <c r="B770" s="3" t="s">
        <v>3733</v>
      </c>
      <c r="C770" s="9" t="s">
        <v>7846</v>
      </c>
      <c r="D770" s="6">
        <v>1500</v>
      </c>
      <c r="E770" s="8">
        <v>10</v>
      </c>
      <c r="F770" t="s">
        <v>8220</v>
      </c>
      <c r="G770" t="s">
        <v>8224</v>
      </c>
      <c r="H770" t="s">
        <v>8246</v>
      </c>
      <c r="I770">
        <v>1427133600</v>
      </c>
      <c r="J770" s="14">
        <f t="shared" ref="J770:J833" si="51">(((I770/60)/60/24)+DATE(1970,1,1))</f>
        <v>42086.75</v>
      </c>
      <c r="K770" s="14"/>
      <c r="L770">
        <v>1423847093</v>
      </c>
      <c r="M770" s="14">
        <f t="shared" ref="M770:M833" si="52">(((L770/60)/60/24)+DATE(1970,1,1))</f>
        <v>42048.711724537032</v>
      </c>
      <c r="N770" s="10">
        <f t="shared" ref="N770:N833" si="53">YEAR(M770)</f>
        <v>2015</v>
      </c>
      <c r="O770" t="b">
        <v>0</v>
      </c>
      <c r="P770">
        <v>1</v>
      </c>
      <c r="Q770" s="10">
        <f t="shared" ref="Q770:Q833" si="54">IFERROR(ROUND(D770/O770,2),0)</f>
        <v>0</v>
      </c>
      <c r="R770" t="b">
        <v>0</v>
      </c>
      <c r="S770" t="s">
        <v>8269</v>
      </c>
      <c r="T770" s="12" t="s">
        <v>8310</v>
      </c>
      <c r="U770" t="s">
        <v>8311</v>
      </c>
    </row>
    <row r="771" spans="1:21" ht="45" x14ac:dyDescent="0.25">
      <c r="A771">
        <v>3737</v>
      </c>
      <c r="B771" s="3" t="s">
        <v>3734</v>
      </c>
      <c r="C771" s="9" t="s">
        <v>7847</v>
      </c>
      <c r="D771" s="6">
        <v>700</v>
      </c>
      <c r="E771" s="8">
        <v>150</v>
      </c>
      <c r="F771" t="s">
        <v>8220</v>
      </c>
      <c r="G771" t="s">
        <v>8223</v>
      </c>
      <c r="H771" t="s">
        <v>8245</v>
      </c>
      <c r="I771">
        <v>1447311540</v>
      </c>
      <c r="J771" s="14">
        <f t="shared" si="51"/>
        <v>42320.290972222225</v>
      </c>
      <c r="K771" s="14"/>
      <c r="L771">
        <v>1445358903</v>
      </c>
      <c r="M771" s="14">
        <f t="shared" si="52"/>
        <v>42297.691006944442</v>
      </c>
      <c r="N771" s="10">
        <f t="shared" si="53"/>
        <v>2015</v>
      </c>
      <c r="O771" t="b">
        <v>0</v>
      </c>
      <c r="P771">
        <v>4</v>
      </c>
      <c r="Q771" s="10">
        <f t="shared" si="54"/>
        <v>0</v>
      </c>
      <c r="R771" t="b">
        <v>0</v>
      </c>
      <c r="S771" t="s">
        <v>8269</v>
      </c>
      <c r="T771" s="12" t="s">
        <v>8310</v>
      </c>
      <c r="U771" t="s">
        <v>8311</v>
      </c>
    </row>
    <row r="772" spans="1:21" ht="45" x14ac:dyDescent="0.25">
      <c r="A772">
        <v>3738</v>
      </c>
      <c r="B772" s="3" t="s">
        <v>3735</v>
      </c>
      <c r="C772" s="9" t="s">
        <v>7848</v>
      </c>
      <c r="D772" s="6">
        <v>1500</v>
      </c>
      <c r="E772" s="8">
        <v>270</v>
      </c>
      <c r="F772" t="s">
        <v>8220</v>
      </c>
      <c r="G772" t="s">
        <v>8224</v>
      </c>
      <c r="H772" t="s">
        <v>8246</v>
      </c>
      <c r="I772">
        <v>1405461600</v>
      </c>
      <c r="J772" s="14">
        <f t="shared" si="51"/>
        <v>41835.916666666664</v>
      </c>
      <c r="K772" s="14"/>
      <c r="L772">
        <v>1403562705</v>
      </c>
      <c r="M772" s="14">
        <f t="shared" si="52"/>
        <v>41813.938715277778</v>
      </c>
      <c r="N772" s="10">
        <f t="shared" si="53"/>
        <v>2014</v>
      </c>
      <c r="O772" t="b">
        <v>0</v>
      </c>
      <c r="P772">
        <v>6</v>
      </c>
      <c r="Q772" s="10">
        <f t="shared" si="54"/>
        <v>0</v>
      </c>
      <c r="R772" t="b">
        <v>0</v>
      </c>
      <c r="S772" t="s">
        <v>8269</v>
      </c>
      <c r="T772" s="12" t="s">
        <v>8310</v>
      </c>
      <c r="U772" t="s">
        <v>8311</v>
      </c>
    </row>
    <row r="773" spans="1:21" ht="60" x14ac:dyDescent="0.25">
      <c r="A773">
        <v>3739</v>
      </c>
      <c r="B773" s="3" t="s">
        <v>3736</v>
      </c>
      <c r="C773" s="9" t="s">
        <v>7849</v>
      </c>
      <c r="D773" s="6">
        <v>4000</v>
      </c>
      <c r="E773" s="8">
        <v>805</v>
      </c>
      <c r="F773" t="s">
        <v>8220</v>
      </c>
      <c r="G773" t="s">
        <v>8224</v>
      </c>
      <c r="H773" t="s">
        <v>8246</v>
      </c>
      <c r="I773">
        <v>1468752468</v>
      </c>
      <c r="J773" s="14">
        <f t="shared" si="51"/>
        <v>42568.449861111112</v>
      </c>
      <c r="K773" s="14"/>
      <c r="L773">
        <v>1467024468</v>
      </c>
      <c r="M773" s="14">
        <f t="shared" si="52"/>
        <v>42548.449861111112</v>
      </c>
      <c r="N773" s="10">
        <f t="shared" si="53"/>
        <v>2016</v>
      </c>
      <c r="O773" t="b">
        <v>0</v>
      </c>
      <c r="P773">
        <v>8</v>
      </c>
      <c r="Q773" s="10">
        <f t="shared" si="54"/>
        <v>0</v>
      </c>
      <c r="R773" t="b">
        <v>0</v>
      </c>
      <c r="S773" t="s">
        <v>8269</v>
      </c>
      <c r="T773" s="12" t="s">
        <v>8310</v>
      </c>
      <c r="U773" t="s">
        <v>8311</v>
      </c>
    </row>
    <row r="774" spans="1:21" ht="60" x14ac:dyDescent="0.25">
      <c r="A774">
        <v>3740</v>
      </c>
      <c r="B774" s="3" t="s">
        <v>3737</v>
      </c>
      <c r="C774" s="9" t="s">
        <v>7850</v>
      </c>
      <c r="D774" s="6">
        <v>2000</v>
      </c>
      <c r="E774" s="8">
        <v>358</v>
      </c>
      <c r="F774" t="s">
        <v>8220</v>
      </c>
      <c r="G774" t="s">
        <v>8223</v>
      </c>
      <c r="H774" t="s">
        <v>8245</v>
      </c>
      <c r="I774">
        <v>1407808438</v>
      </c>
      <c r="J774" s="14">
        <f t="shared" si="51"/>
        <v>41863.079143518517</v>
      </c>
      <c r="K774" s="14"/>
      <c r="L774">
        <v>1405217355</v>
      </c>
      <c r="M774" s="14">
        <f t="shared" si="52"/>
        <v>41833.089756944442</v>
      </c>
      <c r="N774" s="10">
        <f t="shared" si="53"/>
        <v>2014</v>
      </c>
      <c r="O774" t="b">
        <v>0</v>
      </c>
      <c r="P774">
        <v>14</v>
      </c>
      <c r="Q774" s="10">
        <f t="shared" si="54"/>
        <v>0</v>
      </c>
      <c r="R774" t="b">
        <v>0</v>
      </c>
      <c r="S774" t="s">
        <v>8269</v>
      </c>
      <c r="T774" s="12" t="s">
        <v>8310</v>
      </c>
      <c r="U774" t="s">
        <v>8311</v>
      </c>
    </row>
    <row r="775" spans="1:21" ht="45" x14ac:dyDescent="0.25">
      <c r="A775">
        <v>3741</v>
      </c>
      <c r="B775" s="3" t="s">
        <v>3738</v>
      </c>
      <c r="C775" s="9" t="s">
        <v>7851</v>
      </c>
      <c r="D775" s="6">
        <v>20000</v>
      </c>
      <c r="E775" s="8">
        <v>0</v>
      </c>
      <c r="F775" t="s">
        <v>8220</v>
      </c>
      <c r="G775" t="s">
        <v>8223</v>
      </c>
      <c r="H775" t="s">
        <v>8245</v>
      </c>
      <c r="I775">
        <v>1450389950</v>
      </c>
      <c r="J775" s="14">
        <f t="shared" si="51"/>
        <v>42355.920717592591</v>
      </c>
      <c r="K775" s="14"/>
      <c r="L775">
        <v>1447797950</v>
      </c>
      <c r="M775" s="14">
        <f t="shared" si="52"/>
        <v>42325.920717592591</v>
      </c>
      <c r="N775" s="10">
        <f t="shared" si="53"/>
        <v>2015</v>
      </c>
      <c r="O775" t="b">
        <v>0</v>
      </c>
      <c r="P775">
        <v>0</v>
      </c>
      <c r="Q775" s="10">
        <f t="shared" si="54"/>
        <v>0</v>
      </c>
      <c r="R775" t="b">
        <v>0</v>
      </c>
      <c r="S775" t="s">
        <v>8269</v>
      </c>
      <c r="T775" s="12" t="s">
        <v>8310</v>
      </c>
      <c r="U775" t="s">
        <v>8311</v>
      </c>
    </row>
    <row r="776" spans="1:21" ht="60" x14ac:dyDescent="0.25">
      <c r="A776">
        <v>3742</v>
      </c>
      <c r="B776" s="3" t="s">
        <v>3739</v>
      </c>
      <c r="C776" s="9" t="s">
        <v>7852</v>
      </c>
      <c r="D776" s="6">
        <v>5000</v>
      </c>
      <c r="E776" s="8">
        <v>100</v>
      </c>
      <c r="F776" t="s">
        <v>8220</v>
      </c>
      <c r="G776" t="s">
        <v>8223</v>
      </c>
      <c r="H776" t="s">
        <v>8245</v>
      </c>
      <c r="I776">
        <v>1409980144</v>
      </c>
      <c r="J776" s="14">
        <f t="shared" si="51"/>
        <v>41888.214629629627</v>
      </c>
      <c r="K776" s="14"/>
      <c r="L776">
        <v>1407388144</v>
      </c>
      <c r="M776" s="14">
        <f t="shared" si="52"/>
        <v>41858.214629629627</v>
      </c>
      <c r="N776" s="10">
        <f t="shared" si="53"/>
        <v>2014</v>
      </c>
      <c r="O776" t="b">
        <v>0</v>
      </c>
      <c r="P776">
        <v>4</v>
      </c>
      <c r="Q776" s="10">
        <f t="shared" si="54"/>
        <v>0</v>
      </c>
      <c r="R776" t="b">
        <v>0</v>
      </c>
      <c r="S776" t="s">
        <v>8269</v>
      </c>
      <c r="T776" s="12" t="s">
        <v>8310</v>
      </c>
      <c r="U776" t="s">
        <v>8311</v>
      </c>
    </row>
    <row r="777" spans="1:21" ht="45" x14ac:dyDescent="0.25">
      <c r="A777">
        <v>3743</v>
      </c>
      <c r="B777" s="3" t="s">
        <v>3740</v>
      </c>
      <c r="C777" s="9" t="s">
        <v>7853</v>
      </c>
      <c r="D777" s="6">
        <v>2200</v>
      </c>
      <c r="E777" s="8">
        <v>0</v>
      </c>
      <c r="F777" t="s">
        <v>8220</v>
      </c>
      <c r="G777" t="s">
        <v>8223</v>
      </c>
      <c r="H777" t="s">
        <v>8245</v>
      </c>
      <c r="I777">
        <v>1404406964</v>
      </c>
      <c r="J777" s="14">
        <f t="shared" si="51"/>
        <v>41823.710231481484</v>
      </c>
      <c r="K777" s="14"/>
      <c r="L777">
        <v>1401814964</v>
      </c>
      <c r="M777" s="14">
        <f t="shared" si="52"/>
        <v>41793.710231481484</v>
      </c>
      <c r="N777" s="10">
        <f t="shared" si="53"/>
        <v>2014</v>
      </c>
      <c r="O777" t="b">
        <v>0</v>
      </c>
      <c r="P777">
        <v>0</v>
      </c>
      <c r="Q777" s="10">
        <f t="shared" si="54"/>
        <v>0</v>
      </c>
      <c r="R777" t="b">
        <v>0</v>
      </c>
      <c r="S777" t="s">
        <v>8269</v>
      </c>
      <c r="T777" s="12" t="s">
        <v>8310</v>
      </c>
      <c r="U777" t="s">
        <v>8311</v>
      </c>
    </row>
    <row r="778" spans="1:21" ht="60" x14ac:dyDescent="0.25">
      <c r="A778">
        <v>3744</v>
      </c>
      <c r="B778" s="3" t="s">
        <v>3741</v>
      </c>
      <c r="C778" s="9" t="s">
        <v>7854</v>
      </c>
      <c r="D778" s="6">
        <v>1200</v>
      </c>
      <c r="E778" s="8">
        <v>0</v>
      </c>
      <c r="F778" t="s">
        <v>8220</v>
      </c>
      <c r="G778" t="s">
        <v>8223</v>
      </c>
      <c r="H778" t="s">
        <v>8245</v>
      </c>
      <c r="I778">
        <v>1404532740</v>
      </c>
      <c r="J778" s="14">
        <f t="shared" si="51"/>
        <v>41825.165972222225</v>
      </c>
      <c r="K778" s="14"/>
      <c r="L778">
        <v>1401823952</v>
      </c>
      <c r="M778" s="14">
        <f t="shared" si="52"/>
        <v>41793.814259259263</v>
      </c>
      <c r="N778" s="10">
        <f t="shared" si="53"/>
        <v>2014</v>
      </c>
      <c r="O778" t="b">
        <v>0</v>
      </c>
      <c r="P778">
        <v>0</v>
      </c>
      <c r="Q778" s="10">
        <f t="shared" si="54"/>
        <v>0</v>
      </c>
      <c r="R778" t="b">
        <v>0</v>
      </c>
      <c r="S778" t="s">
        <v>8269</v>
      </c>
      <c r="T778" s="12" t="s">
        <v>8310</v>
      </c>
      <c r="U778" t="s">
        <v>8311</v>
      </c>
    </row>
    <row r="779" spans="1:21" ht="45" x14ac:dyDescent="0.25">
      <c r="A779">
        <v>3745</v>
      </c>
      <c r="B779" s="3" t="s">
        <v>3742</v>
      </c>
      <c r="C779" s="9" t="s">
        <v>7855</v>
      </c>
      <c r="D779" s="6">
        <v>100</v>
      </c>
      <c r="E779" s="8">
        <v>10</v>
      </c>
      <c r="F779" t="s">
        <v>8220</v>
      </c>
      <c r="G779" t="s">
        <v>8223</v>
      </c>
      <c r="H779" t="s">
        <v>8245</v>
      </c>
      <c r="I779">
        <v>1407689102</v>
      </c>
      <c r="J779" s="14">
        <f t="shared" si="51"/>
        <v>41861.697939814818</v>
      </c>
      <c r="K779" s="14"/>
      <c r="L779">
        <v>1405097102</v>
      </c>
      <c r="M779" s="14">
        <f t="shared" si="52"/>
        <v>41831.697939814818</v>
      </c>
      <c r="N779" s="10">
        <f t="shared" si="53"/>
        <v>2014</v>
      </c>
      <c r="O779" t="b">
        <v>0</v>
      </c>
      <c r="P779">
        <v>1</v>
      </c>
      <c r="Q779" s="10">
        <f t="shared" si="54"/>
        <v>0</v>
      </c>
      <c r="R779" t="b">
        <v>0</v>
      </c>
      <c r="S779" t="s">
        <v>8269</v>
      </c>
      <c r="T779" s="12" t="s">
        <v>8310</v>
      </c>
      <c r="U779" t="s">
        <v>8311</v>
      </c>
    </row>
    <row r="780" spans="1:21" ht="30" x14ac:dyDescent="0.25">
      <c r="A780">
        <v>3746</v>
      </c>
      <c r="B780" s="3" t="s">
        <v>3743</v>
      </c>
      <c r="C780" s="9" t="s">
        <v>7856</v>
      </c>
      <c r="D780" s="6">
        <v>8500</v>
      </c>
      <c r="E780" s="8">
        <v>202</v>
      </c>
      <c r="F780" t="s">
        <v>8220</v>
      </c>
      <c r="G780" t="s">
        <v>8223</v>
      </c>
      <c r="H780" t="s">
        <v>8245</v>
      </c>
      <c r="I780">
        <v>1475918439</v>
      </c>
      <c r="J780" s="14">
        <f t="shared" si="51"/>
        <v>42651.389340277776</v>
      </c>
      <c r="K780" s="14"/>
      <c r="L780">
        <v>1473326439</v>
      </c>
      <c r="M780" s="14">
        <f t="shared" si="52"/>
        <v>42621.389340277776</v>
      </c>
      <c r="N780" s="10">
        <f t="shared" si="53"/>
        <v>2016</v>
      </c>
      <c r="O780" t="b">
        <v>0</v>
      </c>
      <c r="P780">
        <v>1</v>
      </c>
      <c r="Q780" s="10">
        <f t="shared" si="54"/>
        <v>0</v>
      </c>
      <c r="R780" t="b">
        <v>0</v>
      </c>
      <c r="S780" t="s">
        <v>8269</v>
      </c>
      <c r="T780" s="12" t="s">
        <v>8310</v>
      </c>
      <c r="U780" t="s">
        <v>8311</v>
      </c>
    </row>
    <row r="781" spans="1:21" ht="30" x14ac:dyDescent="0.25">
      <c r="A781">
        <v>3747</v>
      </c>
      <c r="B781" s="3" t="s">
        <v>3744</v>
      </c>
      <c r="C781" s="9" t="s">
        <v>7857</v>
      </c>
      <c r="D781" s="6">
        <v>2500</v>
      </c>
      <c r="E781" s="8">
        <v>25</v>
      </c>
      <c r="F781" t="s">
        <v>8220</v>
      </c>
      <c r="G781" t="s">
        <v>8224</v>
      </c>
      <c r="H781" t="s">
        <v>8246</v>
      </c>
      <c r="I781">
        <v>1436137140</v>
      </c>
      <c r="J781" s="14">
        <f t="shared" si="51"/>
        <v>42190.957638888889</v>
      </c>
      <c r="K781" s="14"/>
      <c r="L781">
        <v>1433833896</v>
      </c>
      <c r="M781" s="14">
        <f t="shared" si="52"/>
        <v>42164.299722222218</v>
      </c>
      <c r="N781" s="10">
        <f t="shared" si="53"/>
        <v>2015</v>
      </c>
      <c r="O781" t="b">
        <v>0</v>
      </c>
      <c r="P781">
        <v>1</v>
      </c>
      <c r="Q781" s="10">
        <f t="shared" si="54"/>
        <v>0</v>
      </c>
      <c r="R781" t="b">
        <v>0</v>
      </c>
      <c r="S781" t="s">
        <v>8269</v>
      </c>
      <c r="T781" s="12" t="s">
        <v>8310</v>
      </c>
      <c r="U781" t="s">
        <v>8311</v>
      </c>
    </row>
    <row r="782" spans="1:21" ht="45" x14ac:dyDescent="0.25">
      <c r="A782">
        <v>3808</v>
      </c>
      <c r="B782" s="3" t="s">
        <v>3805</v>
      </c>
      <c r="C782" s="9" t="s">
        <v>7918</v>
      </c>
      <c r="D782" s="6">
        <v>1000</v>
      </c>
      <c r="E782" s="8">
        <v>1000</v>
      </c>
      <c r="F782" t="s">
        <v>8218</v>
      </c>
      <c r="G782" t="s">
        <v>8224</v>
      </c>
      <c r="H782" t="s">
        <v>8246</v>
      </c>
      <c r="I782">
        <v>1429955619</v>
      </c>
      <c r="J782" s="14">
        <f t="shared" si="51"/>
        <v>42119.412256944444</v>
      </c>
      <c r="K782" s="14"/>
      <c r="L782">
        <v>1424775219</v>
      </c>
      <c r="M782" s="14">
        <f t="shared" si="52"/>
        <v>42059.453923611116</v>
      </c>
      <c r="N782" s="10">
        <f t="shared" si="53"/>
        <v>2015</v>
      </c>
      <c r="O782" t="b">
        <v>0</v>
      </c>
      <c r="P782">
        <v>24</v>
      </c>
      <c r="Q782" s="10">
        <f t="shared" si="54"/>
        <v>0</v>
      </c>
      <c r="R782" t="b">
        <v>1</v>
      </c>
      <c r="S782" t="s">
        <v>8269</v>
      </c>
      <c r="T782" s="12" t="s">
        <v>8310</v>
      </c>
      <c r="U782" t="s">
        <v>8311</v>
      </c>
    </row>
    <row r="783" spans="1:21" ht="60" x14ac:dyDescent="0.25">
      <c r="A783">
        <v>3809</v>
      </c>
      <c r="B783" s="3" t="s">
        <v>3806</v>
      </c>
      <c r="C783" s="9" t="s">
        <v>7919</v>
      </c>
      <c r="D783" s="6">
        <v>2000</v>
      </c>
      <c r="E783" s="8">
        <v>2025</v>
      </c>
      <c r="F783" t="s">
        <v>8218</v>
      </c>
      <c r="G783" t="s">
        <v>8224</v>
      </c>
      <c r="H783" t="s">
        <v>8246</v>
      </c>
      <c r="I783">
        <v>1406761200</v>
      </c>
      <c r="J783" s="14">
        <f t="shared" si="51"/>
        <v>41850.958333333336</v>
      </c>
      <c r="K783" s="14"/>
      <c r="L783">
        <v>1402403907</v>
      </c>
      <c r="M783" s="14">
        <f t="shared" si="52"/>
        <v>41800.526701388888</v>
      </c>
      <c r="N783" s="10">
        <f t="shared" si="53"/>
        <v>2014</v>
      </c>
      <c r="O783" t="b">
        <v>0</v>
      </c>
      <c r="P783">
        <v>38</v>
      </c>
      <c r="Q783" s="10">
        <f t="shared" si="54"/>
        <v>0</v>
      </c>
      <c r="R783" t="b">
        <v>1</v>
      </c>
      <c r="S783" t="s">
        <v>8269</v>
      </c>
      <c r="T783" s="12" t="s">
        <v>8310</v>
      </c>
      <c r="U783" t="s">
        <v>8311</v>
      </c>
    </row>
    <row r="784" spans="1:21" ht="60" x14ac:dyDescent="0.25">
      <c r="A784">
        <v>3810</v>
      </c>
      <c r="B784" s="3" t="s">
        <v>3807</v>
      </c>
      <c r="C784" s="9" t="s">
        <v>7920</v>
      </c>
      <c r="D784" s="6">
        <v>1500</v>
      </c>
      <c r="E784" s="8">
        <v>1826</v>
      </c>
      <c r="F784" t="s">
        <v>8218</v>
      </c>
      <c r="G784" t="s">
        <v>8223</v>
      </c>
      <c r="H784" t="s">
        <v>8245</v>
      </c>
      <c r="I784">
        <v>1426965758</v>
      </c>
      <c r="J784" s="14">
        <f t="shared" si="51"/>
        <v>42084.807384259257</v>
      </c>
      <c r="K784" s="14"/>
      <c r="L784">
        <v>1424377358</v>
      </c>
      <c r="M784" s="14">
        <f t="shared" si="52"/>
        <v>42054.849050925928</v>
      </c>
      <c r="N784" s="10">
        <f t="shared" si="53"/>
        <v>2015</v>
      </c>
      <c r="O784" t="b">
        <v>0</v>
      </c>
      <c r="P784">
        <v>26</v>
      </c>
      <c r="Q784" s="10">
        <f t="shared" si="54"/>
        <v>0</v>
      </c>
      <c r="R784" t="b">
        <v>1</v>
      </c>
      <c r="S784" t="s">
        <v>8269</v>
      </c>
      <c r="T784" s="12" t="s">
        <v>8310</v>
      </c>
      <c r="U784" t="s">
        <v>8311</v>
      </c>
    </row>
    <row r="785" spans="1:21" ht="60" x14ac:dyDescent="0.25">
      <c r="A785">
        <v>3811</v>
      </c>
      <c r="B785" s="3" t="s">
        <v>3808</v>
      </c>
      <c r="C785" s="9" t="s">
        <v>7921</v>
      </c>
      <c r="D785" s="6">
        <v>250</v>
      </c>
      <c r="E785" s="8">
        <v>825</v>
      </c>
      <c r="F785" t="s">
        <v>8218</v>
      </c>
      <c r="G785" t="s">
        <v>8224</v>
      </c>
      <c r="H785" t="s">
        <v>8246</v>
      </c>
      <c r="I785">
        <v>1464692400</v>
      </c>
      <c r="J785" s="14">
        <f t="shared" si="51"/>
        <v>42521.458333333328</v>
      </c>
      <c r="K785" s="14"/>
      <c r="L785">
        <v>1461769373</v>
      </c>
      <c r="M785" s="14">
        <f t="shared" si="52"/>
        <v>42487.62700231481</v>
      </c>
      <c r="N785" s="10">
        <f t="shared" si="53"/>
        <v>2016</v>
      </c>
      <c r="O785" t="b">
        <v>0</v>
      </c>
      <c r="P785">
        <v>19</v>
      </c>
      <c r="Q785" s="10">
        <f t="shared" si="54"/>
        <v>0</v>
      </c>
      <c r="R785" t="b">
        <v>1</v>
      </c>
      <c r="S785" t="s">
        <v>8269</v>
      </c>
      <c r="T785" s="12" t="s">
        <v>8310</v>
      </c>
      <c r="U785" t="s">
        <v>8311</v>
      </c>
    </row>
    <row r="786" spans="1:21" ht="60" x14ac:dyDescent="0.25">
      <c r="A786">
        <v>3812</v>
      </c>
      <c r="B786" s="3" t="s">
        <v>3809</v>
      </c>
      <c r="C786" s="9" t="s">
        <v>7922</v>
      </c>
      <c r="D786" s="6">
        <v>2000</v>
      </c>
      <c r="E786" s="8">
        <v>2191</v>
      </c>
      <c r="F786" t="s">
        <v>8218</v>
      </c>
      <c r="G786" t="s">
        <v>8228</v>
      </c>
      <c r="H786" t="s">
        <v>8250</v>
      </c>
      <c r="I786">
        <v>1433131140</v>
      </c>
      <c r="J786" s="14">
        <f t="shared" si="51"/>
        <v>42156.165972222225</v>
      </c>
      <c r="K786" s="14"/>
      <c r="L786">
        <v>1429120908</v>
      </c>
      <c r="M786" s="14">
        <f t="shared" si="52"/>
        <v>42109.751250000001</v>
      </c>
      <c r="N786" s="10">
        <f t="shared" si="53"/>
        <v>2015</v>
      </c>
      <c r="O786" t="b">
        <v>0</v>
      </c>
      <c r="P786">
        <v>11</v>
      </c>
      <c r="Q786" s="10">
        <f t="shared" si="54"/>
        <v>0</v>
      </c>
      <c r="R786" t="b">
        <v>1</v>
      </c>
      <c r="S786" t="s">
        <v>8269</v>
      </c>
      <c r="T786" s="12" t="s">
        <v>8310</v>
      </c>
      <c r="U786" t="s">
        <v>8311</v>
      </c>
    </row>
    <row r="787" spans="1:21" ht="60" x14ac:dyDescent="0.25">
      <c r="A787">
        <v>3813</v>
      </c>
      <c r="B787" s="3" t="s">
        <v>3810</v>
      </c>
      <c r="C787" s="9" t="s">
        <v>7923</v>
      </c>
      <c r="D787" s="6">
        <v>2100</v>
      </c>
      <c r="E787" s="8">
        <v>2119.9899999999998</v>
      </c>
      <c r="F787" t="s">
        <v>8218</v>
      </c>
      <c r="G787" t="s">
        <v>8223</v>
      </c>
      <c r="H787" t="s">
        <v>8245</v>
      </c>
      <c r="I787">
        <v>1465940580</v>
      </c>
      <c r="J787" s="14">
        <f t="shared" si="51"/>
        <v>42535.904861111107</v>
      </c>
      <c r="K787" s="14"/>
      <c r="L787">
        <v>1462603021</v>
      </c>
      <c r="M787" s="14">
        <f t="shared" si="52"/>
        <v>42497.275706018518</v>
      </c>
      <c r="N787" s="10">
        <f t="shared" si="53"/>
        <v>2016</v>
      </c>
      <c r="O787" t="b">
        <v>0</v>
      </c>
      <c r="P787">
        <v>27</v>
      </c>
      <c r="Q787" s="10">
        <f t="shared" si="54"/>
        <v>0</v>
      </c>
      <c r="R787" t="b">
        <v>1</v>
      </c>
      <c r="S787" t="s">
        <v>8269</v>
      </c>
      <c r="T787" s="12" t="s">
        <v>8310</v>
      </c>
      <c r="U787" t="s">
        <v>8311</v>
      </c>
    </row>
    <row r="788" spans="1:21" ht="60" x14ac:dyDescent="0.25">
      <c r="A788">
        <v>3814</v>
      </c>
      <c r="B788" s="3" t="s">
        <v>3811</v>
      </c>
      <c r="C788" s="9" t="s">
        <v>7924</v>
      </c>
      <c r="D788" s="6">
        <v>1500</v>
      </c>
      <c r="E788" s="8">
        <v>2102</v>
      </c>
      <c r="F788" t="s">
        <v>8218</v>
      </c>
      <c r="G788" t="s">
        <v>8223</v>
      </c>
      <c r="H788" t="s">
        <v>8245</v>
      </c>
      <c r="I788">
        <v>1427860740</v>
      </c>
      <c r="J788" s="14">
        <f t="shared" si="51"/>
        <v>42095.165972222225</v>
      </c>
      <c r="K788" s="14"/>
      <c r="L788">
        <v>1424727712</v>
      </c>
      <c r="M788" s="14">
        <f t="shared" si="52"/>
        <v>42058.904074074075</v>
      </c>
      <c r="N788" s="10">
        <f t="shared" si="53"/>
        <v>2015</v>
      </c>
      <c r="O788" t="b">
        <v>0</v>
      </c>
      <c r="P788">
        <v>34</v>
      </c>
      <c r="Q788" s="10">
        <f t="shared" si="54"/>
        <v>0</v>
      </c>
      <c r="R788" t="b">
        <v>1</v>
      </c>
      <c r="S788" t="s">
        <v>8269</v>
      </c>
      <c r="T788" s="12" t="s">
        <v>8310</v>
      </c>
      <c r="U788" t="s">
        <v>8311</v>
      </c>
    </row>
    <row r="789" spans="1:21" ht="30" x14ac:dyDescent="0.25">
      <c r="A789">
        <v>3815</v>
      </c>
      <c r="B789" s="3" t="s">
        <v>3812</v>
      </c>
      <c r="C789" s="9" t="s">
        <v>7925</v>
      </c>
      <c r="D789" s="6">
        <v>1000</v>
      </c>
      <c r="E789" s="8">
        <v>1000.01</v>
      </c>
      <c r="F789" t="s">
        <v>8218</v>
      </c>
      <c r="G789" t="s">
        <v>8224</v>
      </c>
      <c r="H789" t="s">
        <v>8246</v>
      </c>
      <c r="I789">
        <v>1440111600</v>
      </c>
      <c r="J789" s="14">
        <f t="shared" si="51"/>
        <v>42236.958333333328</v>
      </c>
      <c r="K789" s="14"/>
      <c r="L789">
        <v>1437545657</v>
      </c>
      <c r="M789" s="14">
        <f t="shared" si="52"/>
        <v>42207.259918981479</v>
      </c>
      <c r="N789" s="10">
        <f t="shared" si="53"/>
        <v>2015</v>
      </c>
      <c r="O789" t="b">
        <v>0</v>
      </c>
      <c r="P789">
        <v>20</v>
      </c>
      <c r="Q789" s="10">
        <f t="shared" si="54"/>
        <v>0</v>
      </c>
      <c r="R789" t="b">
        <v>1</v>
      </c>
      <c r="S789" t="s">
        <v>8269</v>
      </c>
      <c r="T789" s="12" t="s">
        <v>8310</v>
      </c>
      <c r="U789" t="s">
        <v>8311</v>
      </c>
    </row>
    <row r="790" spans="1:21" ht="60" x14ac:dyDescent="0.25">
      <c r="A790">
        <v>3816</v>
      </c>
      <c r="B790" s="3" t="s">
        <v>3813</v>
      </c>
      <c r="C790" s="9" t="s">
        <v>7926</v>
      </c>
      <c r="D790" s="6">
        <v>1500</v>
      </c>
      <c r="E790" s="8">
        <v>1788.57</v>
      </c>
      <c r="F790" t="s">
        <v>8218</v>
      </c>
      <c r="G790" t="s">
        <v>8223</v>
      </c>
      <c r="H790" t="s">
        <v>8245</v>
      </c>
      <c r="I790">
        <v>1405614823</v>
      </c>
      <c r="J790" s="14">
        <f t="shared" si="51"/>
        <v>41837.690081018518</v>
      </c>
      <c r="K790" s="14"/>
      <c r="L790">
        <v>1403022823</v>
      </c>
      <c r="M790" s="14">
        <f t="shared" si="52"/>
        <v>41807.690081018518</v>
      </c>
      <c r="N790" s="10">
        <f t="shared" si="53"/>
        <v>2014</v>
      </c>
      <c r="O790" t="b">
        <v>0</v>
      </c>
      <c r="P790">
        <v>37</v>
      </c>
      <c r="Q790" s="10">
        <f t="shared" si="54"/>
        <v>0</v>
      </c>
      <c r="R790" t="b">
        <v>1</v>
      </c>
      <c r="S790" t="s">
        <v>8269</v>
      </c>
      <c r="T790" s="12" t="s">
        <v>8310</v>
      </c>
      <c r="U790" t="s">
        <v>8311</v>
      </c>
    </row>
    <row r="791" spans="1:21" ht="60" x14ac:dyDescent="0.25">
      <c r="A791">
        <v>3817</v>
      </c>
      <c r="B791" s="3" t="s">
        <v>3814</v>
      </c>
      <c r="C791" s="9" t="s">
        <v>7927</v>
      </c>
      <c r="D791" s="6">
        <v>2000</v>
      </c>
      <c r="E791" s="8">
        <v>2145</v>
      </c>
      <c r="F791" t="s">
        <v>8218</v>
      </c>
      <c r="G791" t="s">
        <v>8223</v>
      </c>
      <c r="H791" t="s">
        <v>8245</v>
      </c>
      <c r="I791">
        <v>1445659140</v>
      </c>
      <c r="J791" s="14">
        <f t="shared" si="51"/>
        <v>42301.165972222225</v>
      </c>
      <c r="K791" s="14"/>
      <c r="L791">
        <v>1444236216</v>
      </c>
      <c r="M791" s="14">
        <f t="shared" si="52"/>
        <v>42284.69694444444</v>
      </c>
      <c r="N791" s="10">
        <f t="shared" si="53"/>
        <v>2015</v>
      </c>
      <c r="O791" t="b">
        <v>0</v>
      </c>
      <c r="P791">
        <v>20</v>
      </c>
      <c r="Q791" s="10">
        <f t="shared" si="54"/>
        <v>0</v>
      </c>
      <c r="R791" t="b">
        <v>1</v>
      </c>
      <c r="S791" t="s">
        <v>8269</v>
      </c>
      <c r="T791" s="12" t="s">
        <v>8310</v>
      </c>
      <c r="U791" t="s">
        <v>8311</v>
      </c>
    </row>
    <row r="792" spans="1:21" ht="45" x14ac:dyDescent="0.25">
      <c r="A792">
        <v>3818</v>
      </c>
      <c r="B792" s="3" t="s">
        <v>3815</v>
      </c>
      <c r="C792" s="9" t="s">
        <v>7928</v>
      </c>
      <c r="D792" s="6">
        <v>250</v>
      </c>
      <c r="E792" s="8">
        <v>570</v>
      </c>
      <c r="F792" t="s">
        <v>8218</v>
      </c>
      <c r="G792" t="s">
        <v>8223</v>
      </c>
      <c r="H792" t="s">
        <v>8245</v>
      </c>
      <c r="I792">
        <v>1426187582</v>
      </c>
      <c r="J792" s="14">
        <f t="shared" si="51"/>
        <v>42075.800717592589</v>
      </c>
      <c r="K792" s="14"/>
      <c r="L792">
        <v>1423599182</v>
      </c>
      <c r="M792" s="14">
        <f t="shared" si="52"/>
        <v>42045.84238425926</v>
      </c>
      <c r="N792" s="10">
        <f t="shared" si="53"/>
        <v>2015</v>
      </c>
      <c r="O792" t="b">
        <v>0</v>
      </c>
      <c r="P792">
        <v>10</v>
      </c>
      <c r="Q792" s="10">
        <f t="shared" si="54"/>
        <v>0</v>
      </c>
      <c r="R792" t="b">
        <v>1</v>
      </c>
      <c r="S792" t="s">
        <v>8269</v>
      </c>
      <c r="T792" s="12" t="s">
        <v>8310</v>
      </c>
      <c r="U792" t="s">
        <v>8311</v>
      </c>
    </row>
    <row r="793" spans="1:21" ht="45" x14ac:dyDescent="0.25">
      <c r="A793">
        <v>3819</v>
      </c>
      <c r="B793" s="3" t="s">
        <v>3816</v>
      </c>
      <c r="C793" s="9" t="s">
        <v>7817</v>
      </c>
      <c r="D793" s="6">
        <v>1000</v>
      </c>
      <c r="E793" s="8">
        <v>1064</v>
      </c>
      <c r="F793" t="s">
        <v>8218</v>
      </c>
      <c r="G793" t="s">
        <v>8223</v>
      </c>
      <c r="H793" t="s">
        <v>8245</v>
      </c>
      <c r="I793">
        <v>1437166920</v>
      </c>
      <c r="J793" s="14">
        <f t="shared" si="51"/>
        <v>42202.876388888893</v>
      </c>
      <c r="K793" s="14"/>
      <c r="L793">
        <v>1435554104</v>
      </c>
      <c r="M793" s="14">
        <f t="shared" si="52"/>
        <v>42184.209537037037</v>
      </c>
      <c r="N793" s="10">
        <f t="shared" si="53"/>
        <v>2015</v>
      </c>
      <c r="O793" t="b">
        <v>0</v>
      </c>
      <c r="P793">
        <v>26</v>
      </c>
      <c r="Q793" s="10">
        <f t="shared" si="54"/>
        <v>0</v>
      </c>
      <c r="R793" t="b">
        <v>1</v>
      </c>
      <c r="S793" t="s">
        <v>8269</v>
      </c>
      <c r="T793" s="12" t="s">
        <v>8310</v>
      </c>
      <c r="U793" t="s">
        <v>8311</v>
      </c>
    </row>
    <row r="794" spans="1:21" ht="45" x14ac:dyDescent="0.25">
      <c r="A794">
        <v>3820</v>
      </c>
      <c r="B794" s="3" t="s">
        <v>3817</v>
      </c>
      <c r="C794" s="9" t="s">
        <v>7929</v>
      </c>
      <c r="D794" s="6">
        <v>300</v>
      </c>
      <c r="E794" s="8">
        <v>430</v>
      </c>
      <c r="F794" t="s">
        <v>8218</v>
      </c>
      <c r="G794" t="s">
        <v>8224</v>
      </c>
      <c r="H794" t="s">
        <v>8246</v>
      </c>
      <c r="I794">
        <v>1436110717</v>
      </c>
      <c r="J794" s="14">
        <f t="shared" si="51"/>
        <v>42190.651817129634</v>
      </c>
      <c r="K794" s="14"/>
      <c r="L794">
        <v>1433518717</v>
      </c>
      <c r="M794" s="14">
        <f t="shared" si="52"/>
        <v>42160.651817129634</v>
      </c>
      <c r="N794" s="10">
        <f t="shared" si="53"/>
        <v>2015</v>
      </c>
      <c r="O794" t="b">
        <v>0</v>
      </c>
      <c r="P794">
        <v>20</v>
      </c>
      <c r="Q794" s="10">
        <f t="shared" si="54"/>
        <v>0</v>
      </c>
      <c r="R794" t="b">
        <v>1</v>
      </c>
      <c r="S794" t="s">
        <v>8269</v>
      </c>
      <c r="T794" s="12" t="s">
        <v>8310</v>
      </c>
      <c r="U794" t="s">
        <v>8311</v>
      </c>
    </row>
    <row r="795" spans="1:21" ht="60" x14ac:dyDescent="0.25">
      <c r="A795">
        <v>3821</v>
      </c>
      <c r="B795" s="3" t="s">
        <v>3818</v>
      </c>
      <c r="C795" s="9" t="s">
        <v>7930</v>
      </c>
      <c r="D795" s="6">
        <v>3500</v>
      </c>
      <c r="E795" s="8">
        <v>3659</v>
      </c>
      <c r="F795" t="s">
        <v>8218</v>
      </c>
      <c r="G795" t="s">
        <v>8223</v>
      </c>
      <c r="H795" t="s">
        <v>8245</v>
      </c>
      <c r="I795">
        <v>1451881207</v>
      </c>
      <c r="J795" s="14">
        <f t="shared" si="51"/>
        <v>42373.180636574078</v>
      </c>
      <c r="K795" s="14"/>
      <c r="L795">
        <v>1449116407</v>
      </c>
      <c r="M795" s="14">
        <f t="shared" si="52"/>
        <v>42341.180636574078</v>
      </c>
      <c r="N795" s="10">
        <f t="shared" si="53"/>
        <v>2015</v>
      </c>
      <c r="O795" t="b">
        <v>0</v>
      </c>
      <c r="P795">
        <v>46</v>
      </c>
      <c r="Q795" s="10">
        <f t="shared" si="54"/>
        <v>0</v>
      </c>
      <c r="R795" t="b">
        <v>1</v>
      </c>
      <c r="S795" t="s">
        <v>8269</v>
      </c>
      <c r="T795" s="12" t="s">
        <v>8310</v>
      </c>
      <c r="U795" t="s">
        <v>8311</v>
      </c>
    </row>
    <row r="796" spans="1:21" ht="60" x14ac:dyDescent="0.25">
      <c r="A796">
        <v>3822</v>
      </c>
      <c r="B796" s="3" t="s">
        <v>3819</v>
      </c>
      <c r="C796" s="9" t="s">
        <v>7931</v>
      </c>
      <c r="D796" s="6">
        <v>5000</v>
      </c>
      <c r="E796" s="8">
        <v>5501</v>
      </c>
      <c r="F796" t="s">
        <v>8218</v>
      </c>
      <c r="G796" t="s">
        <v>8235</v>
      </c>
      <c r="H796" t="s">
        <v>8248</v>
      </c>
      <c r="I796">
        <v>1453244340</v>
      </c>
      <c r="J796" s="14">
        <f t="shared" si="51"/>
        <v>42388.957638888889</v>
      </c>
      <c r="K796" s="14"/>
      <c r="L796">
        <v>1448136417</v>
      </c>
      <c r="M796" s="14">
        <f t="shared" si="52"/>
        <v>42329.838159722218</v>
      </c>
      <c r="N796" s="10">
        <f t="shared" si="53"/>
        <v>2015</v>
      </c>
      <c r="O796" t="b">
        <v>0</v>
      </c>
      <c r="P796">
        <v>76</v>
      </c>
      <c r="Q796" s="10">
        <f t="shared" si="54"/>
        <v>0</v>
      </c>
      <c r="R796" t="b">
        <v>1</v>
      </c>
      <c r="S796" t="s">
        <v>8269</v>
      </c>
      <c r="T796" s="12" t="s">
        <v>8310</v>
      </c>
      <c r="U796" t="s">
        <v>8311</v>
      </c>
    </row>
    <row r="797" spans="1:21" ht="60" x14ac:dyDescent="0.25">
      <c r="A797">
        <v>3823</v>
      </c>
      <c r="B797" s="3" t="s">
        <v>3820</v>
      </c>
      <c r="C797" s="9" t="s">
        <v>7932</v>
      </c>
      <c r="D797" s="6">
        <v>2500</v>
      </c>
      <c r="E797" s="8">
        <v>2650</v>
      </c>
      <c r="F797" t="s">
        <v>8218</v>
      </c>
      <c r="G797" t="s">
        <v>8223</v>
      </c>
      <c r="H797" t="s">
        <v>8245</v>
      </c>
      <c r="I797">
        <v>1437364740</v>
      </c>
      <c r="J797" s="14">
        <f t="shared" si="51"/>
        <v>42205.165972222225</v>
      </c>
      <c r="K797" s="14"/>
      <c r="L797">
        <v>1434405044</v>
      </c>
      <c r="M797" s="14">
        <f t="shared" si="52"/>
        <v>42170.910231481481</v>
      </c>
      <c r="N797" s="10">
        <f t="shared" si="53"/>
        <v>2015</v>
      </c>
      <c r="O797" t="b">
        <v>0</v>
      </c>
      <c r="P797">
        <v>41</v>
      </c>
      <c r="Q797" s="10">
        <f t="shared" si="54"/>
        <v>0</v>
      </c>
      <c r="R797" t="b">
        <v>1</v>
      </c>
      <c r="S797" t="s">
        <v>8269</v>
      </c>
      <c r="T797" s="12" t="s">
        <v>8310</v>
      </c>
      <c r="U797" t="s">
        <v>8311</v>
      </c>
    </row>
    <row r="798" spans="1:21" ht="60" x14ac:dyDescent="0.25">
      <c r="A798">
        <v>3824</v>
      </c>
      <c r="B798" s="3" t="s">
        <v>3821</v>
      </c>
      <c r="C798" s="9" t="s">
        <v>7933</v>
      </c>
      <c r="D798" s="6">
        <v>250</v>
      </c>
      <c r="E798" s="8">
        <v>270</v>
      </c>
      <c r="F798" t="s">
        <v>8218</v>
      </c>
      <c r="G798" t="s">
        <v>8224</v>
      </c>
      <c r="H798" t="s">
        <v>8246</v>
      </c>
      <c r="I798">
        <v>1470058860</v>
      </c>
      <c r="J798" s="14">
        <f t="shared" si="51"/>
        <v>42583.570138888885</v>
      </c>
      <c r="K798" s="14"/>
      <c r="L798">
        <v>1469026903</v>
      </c>
      <c r="M798" s="14">
        <f t="shared" si="52"/>
        <v>42571.626192129625</v>
      </c>
      <c r="N798" s="10">
        <f t="shared" si="53"/>
        <v>2016</v>
      </c>
      <c r="O798" t="b">
        <v>0</v>
      </c>
      <c r="P798">
        <v>7</v>
      </c>
      <c r="Q798" s="10">
        <f t="shared" si="54"/>
        <v>0</v>
      </c>
      <c r="R798" t="b">
        <v>1</v>
      </c>
      <c r="S798" t="s">
        <v>8269</v>
      </c>
      <c r="T798" s="12" t="s">
        <v>8310</v>
      </c>
      <c r="U798" t="s">
        <v>8311</v>
      </c>
    </row>
    <row r="799" spans="1:21" ht="60" x14ac:dyDescent="0.25">
      <c r="A799">
        <v>3825</v>
      </c>
      <c r="B799" s="3" t="s">
        <v>3822</v>
      </c>
      <c r="C799" s="9" t="s">
        <v>7934</v>
      </c>
      <c r="D799" s="6">
        <v>5000</v>
      </c>
      <c r="E799" s="8">
        <v>5271</v>
      </c>
      <c r="F799" t="s">
        <v>8218</v>
      </c>
      <c r="G799" t="s">
        <v>8223</v>
      </c>
      <c r="H799" t="s">
        <v>8245</v>
      </c>
      <c r="I799">
        <v>1434505214</v>
      </c>
      <c r="J799" s="14">
        <f t="shared" si="51"/>
        <v>42172.069606481484</v>
      </c>
      <c r="K799" s="14"/>
      <c r="L799">
        <v>1432690814</v>
      </c>
      <c r="M799" s="14">
        <f t="shared" si="52"/>
        <v>42151.069606481484</v>
      </c>
      <c r="N799" s="10">
        <f t="shared" si="53"/>
        <v>2015</v>
      </c>
      <c r="O799" t="b">
        <v>0</v>
      </c>
      <c r="P799">
        <v>49</v>
      </c>
      <c r="Q799" s="10">
        <f t="shared" si="54"/>
        <v>0</v>
      </c>
      <c r="R799" t="b">
        <v>1</v>
      </c>
      <c r="S799" t="s">
        <v>8269</v>
      </c>
      <c r="T799" s="12" t="s">
        <v>8310</v>
      </c>
      <c r="U799" t="s">
        <v>8311</v>
      </c>
    </row>
    <row r="800" spans="1:21" ht="45" x14ac:dyDescent="0.25">
      <c r="A800">
        <v>3826</v>
      </c>
      <c r="B800" s="3" t="s">
        <v>3823</v>
      </c>
      <c r="C800" s="9" t="s">
        <v>7935</v>
      </c>
      <c r="D800" s="6">
        <v>600</v>
      </c>
      <c r="E800" s="8">
        <v>715</v>
      </c>
      <c r="F800" t="s">
        <v>8218</v>
      </c>
      <c r="G800" t="s">
        <v>8224</v>
      </c>
      <c r="H800" t="s">
        <v>8246</v>
      </c>
      <c r="I800">
        <v>1430993394</v>
      </c>
      <c r="J800" s="14">
        <f t="shared" si="51"/>
        <v>42131.423541666663</v>
      </c>
      <c r="K800" s="14"/>
      <c r="L800">
        <v>1428401394</v>
      </c>
      <c r="M800" s="14">
        <f t="shared" si="52"/>
        <v>42101.423541666663</v>
      </c>
      <c r="N800" s="10">
        <f t="shared" si="53"/>
        <v>2015</v>
      </c>
      <c r="O800" t="b">
        <v>0</v>
      </c>
      <c r="P800">
        <v>26</v>
      </c>
      <c r="Q800" s="10">
        <f t="shared" si="54"/>
        <v>0</v>
      </c>
      <c r="R800" t="b">
        <v>1</v>
      </c>
      <c r="S800" t="s">
        <v>8269</v>
      </c>
      <c r="T800" s="12" t="s">
        <v>8310</v>
      </c>
      <c r="U800" t="s">
        <v>8311</v>
      </c>
    </row>
    <row r="801" spans="1:21" ht="60" x14ac:dyDescent="0.25">
      <c r="A801">
        <v>3827</v>
      </c>
      <c r="B801" s="3" t="s">
        <v>3824</v>
      </c>
      <c r="C801" s="9" t="s">
        <v>7936</v>
      </c>
      <c r="D801" s="6">
        <v>3000</v>
      </c>
      <c r="E801" s="8">
        <v>4580</v>
      </c>
      <c r="F801" t="s">
        <v>8218</v>
      </c>
      <c r="G801" t="s">
        <v>8224</v>
      </c>
      <c r="H801" t="s">
        <v>8246</v>
      </c>
      <c r="I801">
        <v>1427414400</v>
      </c>
      <c r="J801" s="14">
        <f t="shared" si="51"/>
        <v>42090</v>
      </c>
      <c r="K801" s="14"/>
      <c r="L801">
        <v>1422656201</v>
      </c>
      <c r="M801" s="14">
        <f t="shared" si="52"/>
        <v>42034.928252314814</v>
      </c>
      <c r="N801" s="10">
        <f t="shared" si="53"/>
        <v>2015</v>
      </c>
      <c r="O801" t="b">
        <v>0</v>
      </c>
      <c r="P801">
        <v>65</v>
      </c>
      <c r="Q801" s="10">
        <f t="shared" si="54"/>
        <v>0</v>
      </c>
      <c r="R801" t="b">
        <v>1</v>
      </c>
      <c r="S801" t="s">
        <v>8269</v>
      </c>
      <c r="T801" s="12" t="s">
        <v>8310</v>
      </c>
      <c r="U801" t="s">
        <v>8311</v>
      </c>
    </row>
    <row r="802" spans="1:21" ht="60" x14ac:dyDescent="0.25">
      <c r="A802">
        <v>3828</v>
      </c>
      <c r="B802" s="3" t="s">
        <v>3825</v>
      </c>
      <c r="C802" s="9" t="s">
        <v>7937</v>
      </c>
      <c r="D802" s="6">
        <v>5000</v>
      </c>
      <c r="E802" s="8">
        <v>5000</v>
      </c>
      <c r="F802" t="s">
        <v>8218</v>
      </c>
      <c r="G802" t="s">
        <v>8223</v>
      </c>
      <c r="H802" t="s">
        <v>8245</v>
      </c>
      <c r="I802">
        <v>1420033187</v>
      </c>
      <c r="J802" s="14">
        <f t="shared" si="51"/>
        <v>42004.569293981483</v>
      </c>
      <c r="K802" s="14"/>
      <c r="L802">
        <v>1414845587</v>
      </c>
      <c r="M802" s="14">
        <f t="shared" si="52"/>
        <v>41944.527627314819</v>
      </c>
      <c r="N802" s="10">
        <f t="shared" si="53"/>
        <v>2014</v>
      </c>
      <c r="O802" t="b">
        <v>0</v>
      </c>
      <c r="P802">
        <v>28</v>
      </c>
      <c r="Q802" s="10">
        <f t="shared" si="54"/>
        <v>0</v>
      </c>
      <c r="R802" t="b">
        <v>1</v>
      </c>
      <c r="S802" t="s">
        <v>8269</v>
      </c>
      <c r="T802" s="12" t="s">
        <v>8310</v>
      </c>
      <c r="U802" t="s">
        <v>8311</v>
      </c>
    </row>
    <row r="803" spans="1:21" ht="60" x14ac:dyDescent="0.25">
      <c r="A803">
        <v>3829</v>
      </c>
      <c r="B803" s="3" t="s">
        <v>3826</v>
      </c>
      <c r="C803" s="9" t="s">
        <v>7938</v>
      </c>
      <c r="D803" s="6">
        <v>500</v>
      </c>
      <c r="E803" s="8">
        <v>501</v>
      </c>
      <c r="F803" t="s">
        <v>8218</v>
      </c>
      <c r="G803" t="s">
        <v>8223</v>
      </c>
      <c r="H803" t="s">
        <v>8245</v>
      </c>
      <c r="I803">
        <v>1472676371</v>
      </c>
      <c r="J803" s="14">
        <f t="shared" si="51"/>
        <v>42613.865405092598</v>
      </c>
      <c r="K803" s="14"/>
      <c r="L803">
        <v>1470948371</v>
      </c>
      <c r="M803" s="14">
        <f t="shared" si="52"/>
        <v>42593.865405092598</v>
      </c>
      <c r="N803" s="10">
        <f t="shared" si="53"/>
        <v>2016</v>
      </c>
      <c r="O803" t="b">
        <v>0</v>
      </c>
      <c r="P803">
        <v>8</v>
      </c>
      <c r="Q803" s="10">
        <f t="shared" si="54"/>
        <v>0</v>
      </c>
      <c r="R803" t="b">
        <v>1</v>
      </c>
      <c r="S803" t="s">
        <v>8269</v>
      </c>
      <c r="T803" s="12" t="s">
        <v>8310</v>
      </c>
      <c r="U803" t="s">
        <v>8311</v>
      </c>
    </row>
    <row r="804" spans="1:21" ht="45" x14ac:dyDescent="0.25">
      <c r="A804">
        <v>3830</v>
      </c>
      <c r="B804" s="3" t="s">
        <v>3827</v>
      </c>
      <c r="C804" s="9" t="s">
        <v>7939</v>
      </c>
      <c r="D804" s="6">
        <v>100</v>
      </c>
      <c r="E804" s="8">
        <v>225</v>
      </c>
      <c r="F804" t="s">
        <v>8218</v>
      </c>
      <c r="G804" t="s">
        <v>8223</v>
      </c>
      <c r="H804" t="s">
        <v>8245</v>
      </c>
      <c r="I804">
        <v>1464371211</v>
      </c>
      <c r="J804" s="14">
        <f t="shared" si="51"/>
        <v>42517.740868055553</v>
      </c>
      <c r="K804" s="14"/>
      <c r="L804">
        <v>1463161611</v>
      </c>
      <c r="M804" s="14">
        <f t="shared" si="52"/>
        <v>42503.740868055553</v>
      </c>
      <c r="N804" s="10">
        <f t="shared" si="53"/>
        <v>2016</v>
      </c>
      <c r="O804" t="b">
        <v>0</v>
      </c>
      <c r="P804">
        <v>3</v>
      </c>
      <c r="Q804" s="10">
        <f t="shared" si="54"/>
        <v>0</v>
      </c>
      <c r="R804" t="b">
        <v>1</v>
      </c>
      <c r="S804" t="s">
        <v>8269</v>
      </c>
      <c r="T804" s="12" t="s">
        <v>8310</v>
      </c>
      <c r="U804" t="s">
        <v>8311</v>
      </c>
    </row>
    <row r="805" spans="1:21" ht="60" x14ac:dyDescent="0.25">
      <c r="A805">
        <v>3831</v>
      </c>
      <c r="B805" s="3" t="s">
        <v>3828</v>
      </c>
      <c r="C805" s="9" t="s">
        <v>7940</v>
      </c>
      <c r="D805" s="6">
        <v>500</v>
      </c>
      <c r="E805" s="8">
        <v>530.11</v>
      </c>
      <c r="F805" t="s">
        <v>8218</v>
      </c>
      <c r="G805" t="s">
        <v>8223</v>
      </c>
      <c r="H805" t="s">
        <v>8245</v>
      </c>
      <c r="I805">
        <v>1415222545</v>
      </c>
      <c r="J805" s="14">
        <f t="shared" si="51"/>
        <v>41948.890567129631</v>
      </c>
      <c r="K805" s="14"/>
      <c r="L805">
        <v>1413404545</v>
      </c>
      <c r="M805" s="14">
        <f t="shared" si="52"/>
        <v>41927.848900462966</v>
      </c>
      <c r="N805" s="10">
        <f t="shared" si="53"/>
        <v>2014</v>
      </c>
      <c r="O805" t="b">
        <v>0</v>
      </c>
      <c r="P805">
        <v>9</v>
      </c>
      <c r="Q805" s="10">
        <f t="shared" si="54"/>
        <v>0</v>
      </c>
      <c r="R805" t="b">
        <v>1</v>
      </c>
      <c r="S805" t="s">
        <v>8269</v>
      </c>
      <c r="T805" s="12" t="s">
        <v>8310</v>
      </c>
      <c r="U805" t="s">
        <v>8311</v>
      </c>
    </row>
    <row r="806" spans="1:21" ht="60" x14ac:dyDescent="0.25">
      <c r="A806">
        <v>3832</v>
      </c>
      <c r="B806" s="3" t="s">
        <v>3829</v>
      </c>
      <c r="C806" s="9" t="s">
        <v>7941</v>
      </c>
      <c r="D806" s="6">
        <v>1200</v>
      </c>
      <c r="E806" s="8">
        <v>1256</v>
      </c>
      <c r="F806" t="s">
        <v>8218</v>
      </c>
      <c r="G806" t="s">
        <v>8223</v>
      </c>
      <c r="H806" t="s">
        <v>8245</v>
      </c>
      <c r="I806">
        <v>1455936335</v>
      </c>
      <c r="J806" s="14">
        <f t="shared" si="51"/>
        <v>42420.114988425921</v>
      </c>
      <c r="K806" s="14"/>
      <c r="L806">
        <v>1452048335</v>
      </c>
      <c r="M806" s="14">
        <f t="shared" si="52"/>
        <v>42375.114988425921</v>
      </c>
      <c r="N806" s="10">
        <f t="shared" si="53"/>
        <v>2016</v>
      </c>
      <c r="O806" t="b">
        <v>0</v>
      </c>
      <c r="P806">
        <v>9</v>
      </c>
      <c r="Q806" s="10">
        <f t="shared" si="54"/>
        <v>0</v>
      </c>
      <c r="R806" t="b">
        <v>1</v>
      </c>
      <c r="S806" t="s">
        <v>8269</v>
      </c>
      <c r="T806" s="12" t="s">
        <v>8310</v>
      </c>
      <c r="U806" t="s">
        <v>8311</v>
      </c>
    </row>
    <row r="807" spans="1:21" ht="60" x14ac:dyDescent="0.25">
      <c r="A807">
        <v>3833</v>
      </c>
      <c r="B807" s="3" t="s">
        <v>3830</v>
      </c>
      <c r="C807" s="9" t="s">
        <v>7942</v>
      </c>
      <c r="D807" s="6">
        <v>1200</v>
      </c>
      <c r="E807" s="8">
        <v>1400</v>
      </c>
      <c r="F807" t="s">
        <v>8218</v>
      </c>
      <c r="G807" t="s">
        <v>8228</v>
      </c>
      <c r="H807" t="s">
        <v>8250</v>
      </c>
      <c r="I807">
        <v>1417460940</v>
      </c>
      <c r="J807" s="14">
        <f t="shared" si="51"/>
        <v>41974.797916666663</v>
      </c>
      <c r="K807" s="14"/>
      <c r="L807">
        <v>1416516972</v>
      </c>
      <c r="M807" s="14">
        <f t="shared" si="52"/>
        <v>41963.872361111105</v>
      </c>
      <c r="N807" s="10">
        <f t="shared" si="53"/>
        <v>2014</v>
      </c>
      <c r="O807" t="b">
        <v>0</v>
      </c>
      <c r="P807">
        <v>20</v>
      </c>
      <c r="Q807" s="10">
        <f t="shared" si="54"/>
        <v>0</v>
      </c>
      <c r="R807" t="b">
        <v>1</v>
      </c>
      <c r="S807" t="s">
        <v>8269</v>
      </c>
      <c r="T807" s="12" t="s">
        <v>8310</v>
      </c>
      <c r="U807" t="s">
        <v>8311</v>
      </c>
    </row>
    <row r="808" spans="1:21" ht="60" x14ac:dyDescent="0.25">
      <c r="A808">
        <v>3834</v>
      </c>
      <c r="B808" s="3" t="s">
        <v>3831</v>
      </c>
      <c r="C808" s="9" t="s">
        <v>7943</v>
      </c>
      <c r="D808" s="6">
        <v>3000</v>
      </c>
      <c r="E808" s="8">
        <v>3271</v>
      </c>
      <c r="F808" t="s">
        <v>8218</v>
      </c>
      <c r="G808" t="s">
        <v>8224</v>
      </c>
      <c r="H808" t="s">
        <v>8246</v>
      </c>
      <c r="I808">
        <v>1434624067</v>
      </c>
      <c r="J808" s="14">
        <f t="shared" si="51"/>
        <v>42173.445219907408</v>
      </c>
      <c r="K808" s="14"/>
      <c r="L808">
        <v>1432032067</v>
      </c>
      <c r="M808" s="14">
        <f t="shared" si="52"/>
        <v>42143.445219907408</v>
      </c>
      <c r="N808" s="10">
        <f t="shared" si="53"/>
        <v>2015</v>
      </c>
      <c r="O808" t="b">
        <v>0</v>
      </c>
      <c r="P808">
        <v>57</v>
      </c>
      <c r="Q808" s="10">
        <f t="shared" si="54"/>
        <v>0</v>
      </c>
      <c r="R808" t="b">
        <v>1</v>
      </c>
      <c r="S808" t="s">
        <v>8269</v>
      </c>
      <c r="T808" s="12" t="s">
        <v>8310</v>
      </c>
      <c r="U808" t="s">
        <v>8311</v>
      </c>
    </row>
    <row r="809" spans="1:21" ht="60" x14ac:dyDescent="0.25">
      <c r="A809">
        <v>3835</v>
      </c>
      <c r="B809" s="3" t="s">
        <v>3832</v>
      </c>
      <c r="C809" s="9" t="s">
        <v>7944</v>
      </c>
      <c r="D809" s="6">
        <v>200</v>
      </c>
      <c r="E809" s="8">
        <v>320</v>
      </c>
      <c r="F809" t="s">
        <v>8218</v>
      </c>
      <c r="G809" t="s">
        <v>8224</v>
      </c>
      <c r="H809" t="s">
        <v>8246</v>
      </c>
      <c r="I809">
        <v>1461278208</v>
      </c>
      <c r="J809" s="14">
        <f t="shared" si="51"/>
        <v>42481.94222222222</v>
      </c>
      <c r="K809" s="14"/>
      <c r="L809">
        <v>1459463808</v>
      </c>
      <c r="M809" s="14">
        <f t="shared" si="52"/>
        <v>42460.94222222222</v>
      </c>
      <c r="N809" s="10">
        <f t="shared" si="53"/>
        <v>2016</v>
      </c>
      <c r="O809" t="b">
        <v>0</v>
      </c>
      <c r="P809">
        <v>8</v>
      </c>
      <c r="Q809" s="10">
        <f t="shared" si="54"/>
        <v>0</v>
      </c>
      <c r="R809" t="b">
        <v>1</v>
      </c>
      <c r="S809" t="s">
        <v>8269</v>
      </c>
      <c r="T809" s="12" t="s">
        <v>8310</v>
      </c>
      <c r="U809" t="s">
        <v>8311</v>
      </c>
    </row>
    <row r="810" spans="1:21" ht="45" x14ac:dyDescent="0.25">
      <c r="A810">
        <v>3836</v>
      </c>
      <c r="B810" s="3" t="s">
        <v>3833</v>
      </c>
      <c r="C810" s="9" t="s">
        <v>7945</v>
      </c>
      <c r="D810" s="6">
        <v>800</v>
      </c>
      <c r="E810" s="8">
        <v>900</v>
      </c>
      <c r="F810" t="s">
        <v>8218</v>
      </c>
      <c r="G810" t="s">
        <v>8223</v>
      </c>
      <c r="H810" t="s">
        <v>8245</v>
      </c>
      <c r="I810">
        <v>1470197340</v>
      </c>
      <c r="J810" s="14">
        <f t="shared" si="51"/>
        <v>42585.172916666663</v>
      </c>
      <c r="K810" s="14"/>
      <c r="L810">
        <v>1467497652</v>
      </c>
      <c r="M810" s="14">
        <f t="shared" si="52"/>
        <v>42553.926527777774</v>
      </c>
      <c r="N810" s="10">
        <f t="shared" si="53"/>
        <v>2016</v>
      </c>
      <c r="O810" t="b">
        <v>0</v>
      </c>
      <c r="P810">
        <v>14</v>
      </c>
      <c r="Q810" s="10">
        <f t="shared" si="54"/>
        <v>0</v>
      </c>
      <c r="R810" t="b">
        <v>1</v>
      </c>
      <c r="S810" t="s">
        <v>8269</v>
      </c>
      <c r="T810" s="12" t="s">
        <v>8310</v>
      </c>
      <c r="U810" t="s">
        <v>8311</v>
      </c>
    </row>
    <row r="811" spans="1:21" ht="30" x14ac:dyDescent="0.25">
      <c r="A811">
        <v>3837</v>
      </c>
      <c r="B811" s="3" t="s">
        <v>3834</v>
      </c>
      <c r="C811" s="9" t="s">
        <v>7946</v>
      </c>
      <c r="D811" s="6">
        <v>2000</v>
      </c>
      <c r="E811" s="8">
        <v>2042</v>
      </c>
      <c r="F811" t="s">
        <v>8218</v>
      </c>
      <c r="G811" t="s">
        <v>8224</v>
      </c>
      <c r="H811" t="s">
        <v>8246</v>
      </c>
      <c r="I811">
        <v>1435947758</v>
      </c>
      <c r="J811" s="14">
        <f t="shared" si="51"/>
        <v>42188.765717592592</v>
      </c>
      <c r="K811" s="14"/>
      <c r="L811">
        <v>1432837358</v>
      </c>
      <c r="M811" s="14">
        <f t="shared" si="52"/>
        <v>42152.765717592592</v>
      </c>
      <c r="N811" s="10">
        <f t="shared" si="53"/>
        <v>2015</v>
      </c>
      <c r="O811" t="b">
        <v>0</v>
      </c>
      <c r="P811">
        <v>17</v>
      </c>
      <c r="Q811" s="10">
        <f t="shared" si="54"/>
        <v>0</v>
      </c>
      <c r="R811" t="b">
        <v>1</v>
      </c>
      <c r="S811" t="s">
        <v>8269</v>
      </c>
      <c r="T811" s="12" t="s">
        <v>8310</v>
      </c>
      <c r="U811" t="s">
        <v>8311</v>
      </c>
    </row>
    <row r="812" spans="1:21" ht="60" x14ac:dyDescent="0.25">
      <c r="A812">
        <v>3838</v>
      </c>
      <c r="B812" s="3" t="s">
        <v>3835</v>
      </c>
      <c r="C812" s="9" t="s">
        <v>7947</v>
      </c>
      <c r="D812" s="6">
        <v>100000</v>
      </c>
      <c r="E812" s="8">
        <v>100824</v>
      </c>
      <c r="F812" t="s">
        <v>8218</v>
      </c>
      <c r="G812" t="s">
        <v>8234</v>
      </c>
      <c r="H812" t="s">
        <v>8254</v>
      </c>
      <c r="I812">
        <v>1432314209</v>
      </c>
      <c r="J812" s="14">
        <f t="shared" si="51"/>
        <v>42146.710752314815</v>
      </c>
      <c r="K812" s="14"/>
      <c r="L812">
        <v>1429722209</v>
      </c>
      <c r="M812" s="14">
        <f t="shared" si="52"/>
        <v>42116.710752314815</v>
      </c>
      <c r="N812" s="10">
        <f t="shared" si="53"/>
        <v>2015</v>
      </c>
      <c r="O812" t="b">
        <v>0</v>
      </c>
      <c r="P812">
        <v>100</v>
      </c>
      <c r="Q812" s="10">
        <f t="shared" si="54"/>
        <v>0</v>
      </c>
      <c r="R812" t="b">
        <v>1</v>
      </c>
      <c r="S812" t="s">
        <v>8269</v>
      </c>
      <c r="T812" s="12" t="s">
        <v>8310</v>
      </c>
      <c r="U812" t="s">
        <v>8311</v>
      </c>
    </row>
    <row r="813" spans="1:21" ht="60" x14ac:dyDescent="0.25">
      <c r="A813">
        <v>3839</v>
      </c>
      <c r="B813" s="3" t="s">
        <v>3836</v>
      </c>
      <c r="C813" s="9" t="s">
        <v>7948</v>
      </c>
      <c r="D813" s="6">
        <v>2000</v>
      </c>
      <c r="E813" s="8">
        <v>2025</v>
      </c>
      <c r="F813" t="s">
        <v>8218</v>
      </c>
      <c r="G813" t="s">
        <v>8223</v>
      </c>
      <c r="H813" t="s">
        <v>8245</v>
      </c>
      <c r="I813">
        <v>1438226724</v>
      </c>
      <c r="J813" s="14">
        <f t="shared" si="51"/>
        <v>42215.142638888887</v>
      </c>
      <c r="K813" s="14"/>
      <c r="L813">
        <v>1433042724</v>
      </c>
      <c r="M813" s="14">
        <f t="shared" si="52"/>
        <v>42155.142638888887</v>
      </c>
      <c r="N813" s="10">
        <f t="shared" si="53"/>
        <v>2015</v>
      </c>
      <c r="O813" t="b">
        <v>0</v>
      </c>
      <c r="P813">
        <v>32</v>
      </c>
      <c r="Q813" s="10">
        <f t="shared" si="54"/>
        <v>0</v>
      </c>
      <c r="R813" t="b">
        <v>1</v>
      </c>
      <c r="S813" t="s">
        <v>8269</v>
      </c>
      <c r="T813" s="12" t="s">
        <v>8310</v>
      </c>
      <c r="U813" t="s">
        <v>8311</v>
      </c>
    </row>
    <row r="814" spans="1:21" ht="45" x14ac:dyDescent="0.25">
      <c r="A814">
        <v>3840</v>
      </c>
      <c r="B814" s="3" t="s">
        <v>3837</v>
      </c>
      <c r="C814" s="9" t="s">
        <v>7949</v>
      </c>
      <c r="D814" s="6">
        <v>1</v>
      </c>
      <c r="E814" s="8">
        <v>65</v>
      </c>
      <c r="F814" t="s">
        <v>8218</v>
      </c>
      <c r="G814" t="s">
        <v>8224</v>
      </c>
      <c r="H814" t="s">
        <v>8246</v>
      </c>
      <c r="I814">
        <v>1459180229</v>
      </c>
      <c r="J814" s="14">
        <f t="shared" si="51"/>
        <v>42457.660057870366</v>
      </c>
      <c r="K814" s="14"/>
      <c r="L814">
        <v>1457023829</v>
      </c>
      <c r="M814" s="14">
        <f t="shared" si="52"/>
        <v>42432.701724537037</v>
      </c>
      <c r="N814" s="10">
        <f t="shared" si="53"/>
        <v>2016</v>
      </c>
      <c r="O814" t="b">
        <v>0</v>
      </c>
      <c r="P814">
        <v>3</v>
      </c>
      <c r="Q814" s="10">
        <f t="shared" si="54"/>
        <v>0</v>
      </c>
      <c r="R814" t="b">
        <v>1</v>
      </c>
      <c r="S814" t="s">
        <v>8269</v>
      </c>
      <c r="T814" s="12" t="s">
        <v>8310</v>
      </c>
      <c r="U814" t="s">
        <v>8311</v>
      </c>
    </row>
    <row r="815" spans="1:21" ht="60" x14ac:dyDescent="0.25">
      <c r="A815">
        <v>3841</v>
      </c>
      <c r="B815" s="3" t="s">
        <v>3838</v>
      </c>
      <c r="C815" s="9" t="s">
        <v>7950</v>
      </c>
      <c r="D815" s="6">
        <v>10000</v>
      </c>
      <c r="E815" s="8">
        <v>872</v>
      </c>
      <c r="F815" t="s">
        <v>8220</v>
      </c>
      <c r="G815" t="s">
        <v>8223</v>
      </c>
      <c r="H815" t="s">
        <v>8245</v>
      </c>
      <c r="I815">
        <v>1405882287</v>
      </c>
      <c r="J815" s="14">
        <f t="shared" si="51"/>
        <v>41840.785729166666</v>
      </c>
      <c r="K815" s="14"/>
      <c r="L815">
        <v>1400698287</v>
      </c>
      <c r="M815" s="14">
        <f t="shared" si="52"/>
        <v>41780.785729166666</v>
      </c>
      <c r="N815" s="10">
        <f t="shared" si="53"/>
        <v>2014</v>
      </c>
      <c r="O815" t="b">
        <v>1</v>
      </c>
      <c r="P815">
        <v>34</v>
      </c>
      <c r="Q815" s="10">
        <f t="shared" si="54"/>
        <v>10000</v>
      </c>
      <c r="R815" t="b">
        <v>0</v>
      </c>
      <c r="S815" t="s">
        <v>8269</v>
      </c>
      <c r="T815" s="12" t="s">
        <v>8310</v>
      </c>
      <c r="U815" t="s">
        <v>8311</v>
      </c>
    </row>
    <row r="816" spans="1:21" ht="60" x14ac:dyDescent="0.25">
      <c r="A816">
        <v>3842</v>
      </c>
      <c r="B816" s="3" t="s">
        <v>3839</v>
      </c>
      <c r="C816" s="9" t="s">
        <v>7951</v>
      </c>
      <c r="D816" s="6">
        <v>5000</v>
      </c>
      <c r="E816" s="8">
        <v>1097</v>
      </c>
      <c r="F816" t="s">
        <v>8220</v>
      </c>
      <c r="G816" t="s">
        <v>8224</v>
      </c>
      <c r="H816" t="s">
        <v>8246</v>
      </c>
      <c r="I816">
        <v>1399809052</v>
      </c>
      <c r="J816" s="14">
        <f t="shared" si="51"/>
        <v>41770.493657407409</v>
      </c>
      <c r="K816" s="14"/>
      <c r="L816">
        <v>1397217052</v>
      </c>
      <c r="M816" s="14">
        <f t="shared" si="52"/>
        <v>41740.493657407409</v>
      </c>
      <c r="N816" s="10">
        <f t="shared" si="53"/>
        <v>2014</v>
      </c>
      <c r="O816" t="b">
        <v>1</v>
      </c>
      <c r="P816">
        <v>23</v>
      </c>
      <c r="Q816" s="10">
        <f t="shared" si="54"/>
        <v>5000</v>
      </c>
      <c r="R816" t="b">
        <v>0</v>
      </c>
      <c r="S816" t="s">
        <v>8269</v>
      </c>
      <c r="T816" s="12" t="s">
        <v>8310</v>
      </c>
      <c r="U816" t="s">
        <v>8311</v>
      </c>
    </row>
    <row r="817" spans="1:21" ht="60" x14ac:dyDescent="0.25">
      <c r="A817">
        <v>3843</v>
      </c>
      <c r="B817" s="3" t="s">
        <v>3840</v>
      </c>
      <c r="C817" s="9" t="s">
        <v>7952</v>
      </c>
      <c r="D817" s="6">
        <v>5000</v>
      </c>
      <c r="E817" s="8">
        <v>1065</v>
      </c>
      <c r="F817" t="s">
        <v>8220</v>
      </c>
      <c r="G817" t="s">
        <v>8223</v>
      </c>
      <c r="H817" t="s">
        <v>8245</v>
      </c>
      <c r="I817">
        <v>1401587064</v>
      </c>
      <c r="J817" s="14">
        <f t="shared" si="51"/>
        <v>41791.072500000002</v>
      </c>
      <c r="K817" s="14"/>
      <c r="L817">
        <v>1399427064</v>
      </c>
      <c r="M817" s="14">
        <f t="shared" si="52"/>
        <v>41766.072500000002</v>
      </c>
      <c r="N817" s="10">
        <f t="shared" si="53"/>
        <v>2014</v>
      </c>
      <c r="O817" t="b">
        <v>1</v>
      </c>
      <c r="P817">
        <v>19</v>
      </c>
      <c r="Q817" s="10">
        <f t="shared" si="54"/>
        <v>5000</v>
      </c>
      <c r="R817" t="b">
        <v>0</v>
      </c>
      <c r="S817" t="s">
        <v>8269</v>
      </c>
      <c r="T817" s="12" t="s">
        <v>8310</v>
      </c>
      <c r="U817" t="s">
        <v>8311</v>
      </c>
    </row>
    <row r="818" spans="1:21" ht="60" x14ac:dyDescent="0.25">
      <c r="A818">
        <v>3844</v>
      </c>
      <c r="B818" s="3" t="s">
        <v>3841</v>
      </c>
      <c r="C818" s="9" t="s">
        <v>7953</v>
      </c>
      <c r="D818" s="6">
        <v>9800</v>
      </c>
      <c r="E818" s="8">
        <v>4066</v>
      </c>
      <c r="F818" t="s">
        <v>8220</v>
      </c>
      <c r="G818" t="s">
        <v>8223</v>
      </c>
      <c r="H818" t="s">
        <v>8245</v>
      </c>
      <c r="I818">
        <v>1401778740</v>
      </c>
      <c r="J818" s="14">
        <f t="shared" si="51"/>
        <v>41793.290972222225</v>
      </c>
      <c r="K818" s="14"/>
      <c r="L818">
        <v>1399474134</v>
      </c>
      <c r="M818" s="14">
        <f t="shared" si="52"/>
        <v>41766.617291666669</v>
      </c>
      <c r="N818" s="10">
        <f t="shared" si="53"/>
        <v>2014</v>
      </c>
      <c r="O818" t="b">
        <v>1</v>
      </c>
      <c r="P818">
        <v>50</v>
      </c>
      <c r="Q818" s="10">
        <f t="shared" si="54"/>
        <v>9800</v>
      </c>
      <c r="R818" t="b">
        <v>0</v>
      </c>
      <c r="S818" t="s">
        <v>8269</v>
      </c>
      <c r="T818" s="12" t="s">
        <v>8310</v>
      </c>
      <c r="U818" t="s">
        <v>8311</v>
      </c>
    </row>
    <row r="819" spans="1:21" ht="60" x14ac:dyDescent="0.25">
      <c r="A819">
        <v>3845</v>
      </c>
      <c r="B819" s="3" t="s">
        <v>3842</v>
      </c>
      <c r="C819" s="9" t="s">
        <v>7954</v>
      </c>
      <c r="D819" s="6">
        <v>40000</v>
      </c>
      <c r="E819" s="8">
        <v>842</v>
      </c>
      <c r="F819" t="s">
        <v>8220</v>
      </c>
      <c r="G819" t="s">
        <v>8223</v>
      </c>
      <c r="H819" t="s">
        <v>8245</v>
      </c>
      <c r="I819">
        <v>1443711774</v>
      </c>
      <c r="J819" s="14">
        <f t="shared" si="51"/>
        <v>42278.627013888887</v>
      </c>
      <c r="K819" s="14"/>
      <c r="L819">
        <v>1441119774</v>
      </c>
      <c r="M819" s="14">
        <f t="shared" si="52"/>
        <v>42248.627013888887</v>
      </c>
      <c r="N819" s="10">
        <f t="shared" si="53"/>
        <v>2015</v>
      </c>
      <c r="O819" t="b">
        <v>1</v>
      </c>
      <c r="P819">
        <v>12</v>
      </c>
      <c r="Q819" s="10">
        <f t="shared" si="54"/>
        <v>40000</v>
      </c>
      <c r="R819" t="b">
        <v>0</v>
      </c>
      <c r="S819" t="s">
        <v>8269</v>
      </c>
      <c r="T819" s="12" t="s">
        <v>8310</v>
      </c>
      <c r="U819" t="s">
        <v>8311</v>
      </c>
    </row>
    <row r="820" spans="1:21" ht="45" x14ac:dyDescent="0.25">
      <c r="A820">
        <v>3846</v>
      </c>
      <c r="B820" s="3" t="s">
        <v>3843</v>
      </c>
      <c r="C820" s="9" t="s">
        <v>7955</v>
      </c>
      <c r="D820" s="6">
        <v>7000</v>
      </c>
      <c r="E820" s="8">
        <v>189</v>
      </c>
      <c r="F820" t="s">
        <v>8220</v>
      </c>
      <c r="G820" t="s">
        <v>8223</v>
      </c>
      <c r="H820" t="s">
        <v>8245</v>
      </c>
      <c r="I820">
        <v>1412405940</v>
      </c>
      <c r="J820" s="14">
        <f t="shared" si="51"/>
        <v>41916.290972222225</v>
      </c>
      <c r="K820" s="14"/>
      <c r="L820">
        <v>1409721542</v>
      </c>
      <c r="M820" s="14">
        <f t="shared" si="52"/>
        <v>41885.221550925926</v>
      </c>
      <c r="N820" s="10">
        <f t="shared" si="53"/>
        <v>2014</v>
      </c>
      <c r="O820" t="b">
        <v>1</v>
      </c>
      <c r="P820">
        <v>8</v>
      </c>
      <c r="Q820" s="10">
        <f t="shared" si="54"/>
        <v>7000</v>
      </c>
      <c r="R820" t="b">
        <v>0</v>
      </c>
      <c r="S820" t="s">
        <v>8269</v>
      </c>
      <c r="T820" s="12" t="s">
        <v>8310</v>
      </c>
      <c r="U820" t="s">
        <v>8311</v>
      </c>
    </row>
    <row r="821" spans="1:21" ht="45" x14ac:dyDescent="0.25">
      <c r="A821">
        <v>3847</v>
      </c>
      <c r="B821" s="3" t="s">
        <v>3844</v>
      </c>
      <c r="C821" s="9" t="s">
        <v>7956</v>
      </c>
      <c r="D821" s="6">
        <v>10500</v>
      </c>
      <c r="E821" s="8">
        <v>1697</v>
      </c>
      <c r="F821" t="s">
        <v>8220</v>
      </c>
      <c r="G821" t="s">
        <v>8223</v>
      </c>
      <c r="H821" t="s">
        <v>8245</v>
      </c>
      <c r="I821">
        <v>1437283391</v>
      </c>
      <c r="J821" s="14">
        <f t="shared" si="51"/>
        <v>42204.224432870367</v>
      </c>
      <c r="K821" s="14"/>
      <c r="L821">
        <v>1433395391</v>
      </c>
      <c r="M821" s="14">
        <f t="shared" si="52"/>
        <v>42159.224432870367</v>
      </c>
      <c r="N821" s="10">
        <f t="shared" si="53"/>
        <v>2015</v>
      </c>
      <c r="O821" t="b">
        <v>1</v>
      </c>
      <c r="P821">
        <v>9</v>
      </c>
      <c r="Q821" s="10">
        <f t="shared" si="54"/>
        <v>10500</v>
      </c>
      <c r="R821" t="b">
        <v>0</v>
      </c>
      <c r="S821" t="s">
        <v>8269</v>
      </c>
      <c r="T821" s="12" t="s">
        <v>8310</v>
      </c>
      <c r="U821" t="s">
        <v>8311</v>
      </c>
    </row>
    <row r="822" spans="1:21" ht="60" x14ac:dyDescent="0.25">
      <c r="A822">
        <v>3848</v>
      </c>
      <c r="B822" s="3" t="s">
        <v>3845</v>
      </c>
      <c r="C822" s="9" t="s">
        <v>7957</v>
      </c>
      <c r="D822" s="6">
        <v>13000</v>
      </c>
      <c r="E822" s="8">
        <v>2129</v>
      </c>
      <c r="F822" t="s">
        <v>8220</v>
      </c>
      <c r="G822" t="s">
        <v>8223</v>
      </c>
      <c r="H822" t="s">
        <v>8245</v>
      </c>
      <c r="I822">
        <v>1445196989</v>
      </c>
      <c r="J822" s="14">
        <f t="shared" si="51"/>
        <v>42295.817002314812</v>
      </c>
      <c r="K822" s="14"/>
      <c r="L822">
        <v>1442604989</v>
      </c>
      <c r="M822" s="14">
        <f t="shared" si="52"/>
        <v>42265.817002314812</v>
      </c>
      <c r="N822" s="10">
        <f t="shared" si="53"/>
        <v>2015</v>
      </c>
      <c r="O822" t="b">
        <v>1</v>
      </c>
      <c r="P822">
        <v>43</v>
      </c>
      <c r="Q822" s="10">
        <f t="shared" si="54"/>
        <v>13000</v>
      </c>
      <c r="R822" t="b">
        <v>0</v>
      </c>
      <c r="S822" t="s">
        <v>8269</v>
      </c>
      <c r="T822" s="12" t="s">
        <v>8310</v>
      </c>
      <c r="U822" t="s">
        <v>8311</v>
      </c>
    </row>
    <row r="823" spans="1:21" ht="75" x14ac:dyDescent="0.25">
      <c r="A823">
        <v>3849</v>
      </c>
      <c r="B823" s="3" t="s">
        <v>3846</v>
      </c>
      <c r="C823" s="9" t="s">
        <v>7958</v>
      </c>
      <c r="D823" s="6">
        <v>30000</v>
      </c>
      <c r="E823" s="8">
        <v>2113</v>
      </c>
      <c r="F823" t="s">
        <v>8220</v>
      </c>
      <c r="G823" t="s">
        <v>8235</v>
      </c>
      <c r="H823" t="s">
        <v>8248</v>
      </c>
      <c r="I823">
        <v>1434047084</v>
      </c>
      <c r="J823" s="14">
        <f t="shared" si="51"/>
        <v>42166.767175925925</v>
      </c>
      <c r="K823" s="14"/>
      <c r="L823">
        <v>1431455084</v>
      </c>
      <c r="M823" s="14">
        <f t="shared" si="52"/>
        <v>42136.767175925925</v>
      </c>
      <c r="N823" s="10">
        <f t="shared" si="53"/>
        <v>2015</v>
      </c>
      <c r="O823" t="b">
        <v>1</v>
      </c>
      <c r="P823">
        <v>28</v>
      </c>
      <c r="Q823" s="10">
        <f t="shared" si="54"/>
        <v>30000</v>
      </c>
      <c r="R823" t="b">
        <v>0</v>
      </c>
      <c r="S823" t="s">
        <v>8269</v>
      </c>
      <c r="T823" s="12" t="s">
        <v>8310</v>
      </c>
      <c r="U823" t="s">
        <v>8311</v>
      </c>
    </row>
    <row r="824" spans="1:21" ht="30" x14ac:dyDescent="0.25">
      <c r="A824">
        <v>3850</v>
      </c>
      <c r="B824" s="3" t="s">
        <v>3847</v>
      </c>
      <c r="C824" s="9" t="s">
        <v>7959</v>
      </c>
      <c r="D824" s="6">
        <v>1000</v>
      </c>
      <c r="E824" s="8">
        <v>38</v>
      </c>
      <c r="F824" t="s">
        <v>8220</v>
      </c>
      <c r="G824" t="s">
        <v>8223</v>
      </c>
      <c r="H824" t="s">
        <v>8245</v>
      </c>
      <c r="I824">
        <v>1420081143</v>
      </c>
      <c r="J824" s="14">
        <f t="shared" si="51"/>
        <v>42005.124340277776</v>
      </c>
      <c r="K824" s="14"/>
      <c r="L824">
        <v>1417489143</v>
      </c>
      <c r="M824" s="14">
        <f t="shared" si="52"/>
        <v>41975.124340277776</v>
      </c>
      <c r="N824" s="10">
        <f t="shared" si="53"/>
        <v>2014</v>
      </c>
      <c r="O824" t="b">
        <v>1</v>
      </c>
      <c r="P824">
        <v>4</v>
      </c>
      <c r="Q824" s="10">
        <f t="shared" si="54"/>
        <v>1000</v>
      </c>
      <c r="R824" t="b">
        <v>0</v>
      </c>
      <c r="S824" t="s">
        <v>8269</v>
      </c>
      <c r="T824" s="12" t="s">
        <v>8310</v>
      </c>
      <c r="U824" t="s">
        <v>8311</v>
      </c>
    </row>
    <row r="825" spans="1:21" ht="45" x14ac:dyDescent="0.25">
      <c r="A825">
        <v>3851</v>
      </c>
      <c r="B825" s="3" t="s">
        <v>3848</v>
      </c>
      <c r="C825" s="9" t="s">
        <v>7960</v>
      </c>
      <c r="D825" s="6">
        <v>2500</v>
      </c>
      <c r="E825" s="8">
        <v>852</v>
      </c>
      <c r="F825" t="s">
        <v>8220</v>
      </c>
      <c r="G825" t="s">
        <v>8224</v>
      </c>
      <c r="H825" t="s">
        <v>8246</v>
      </c>
      <c r="I825">
        <v>1437129179</v>
      </c>
      <c r="J825" s="14">
        <f t="shared" si="51"/>
        <v>42202.439571759256</v>
      </c>
      <c r="K825" s="14"/>
      <c r="L825">
        <v>1434537179</v>
      </c>
      <c r="M825" s="14">
        <f t="shared" si="52"/>
        <v>42172.439571759256</v>
      </c>
      <c r="N825" s="10">
        <f t="shared" si="53"/>
        <v>2015</v>
      </c>
      <c r="O825" t="b">
        <v>1</v>
      </c>
      <c r="P825">
        <v>24</v>
      </c>
      <c r="Q825" s="10">
        <f t="shared" si="54"/>
        <v>2500</v>
      </c>
      <c r="R825" t="b">
        <v>0</v>
      </c>
      <c r="S825" t="s">
        <v>8269</v>
      </c>
      <c r="T825" s="12" t="s">
        <v>8310</v>
      </c>
      <c r="U825" t="s">
        <v>8311</v>
      </c>
    </row>
    <row r="826" spans="1:21" ht="45" x14ac:dyDescent="0.25">
      <c r="A826">
        <v>3852</v>
      </c>
      <c r="B826" s="3" t="s">
        <v>3849</v>
      </c>
      <c r="C826" s="9" t="s">
        <v>7961</v>
      </c>
      <c r="D826" s="6">
        <v>10000</v>
      </c>
      <c r="E826" s="8">
        <v>20</v>
      </c>
      <c r="F826" t="s">
        <v>8220</v>
      </c>
      <c r="G826" t="s">
        <v>8223</v>
      </c>
      <c r="H826" t="s">
        <v>8245</v>
      </c>
      <c r="I826">
        <v>1427427276</v>
      </c>
      <c r="J826" s="14">
        <f t="shared" si="51"/>
        <v>42090.149027777778</v>
      </c>
      <c r="K826" s="14"/>
      <c r="L826">
        <v>1425270876</v>
      </c>
      <c r="M826" s="14">
        <f t="shared" si="52"/>
        <v>42065.190694444449</v>
      </c>
      <c r="N826" s="10">
        <f t="shared" si="53"/>
        <v>2015</v>
      </c>
      <c r="O826" t="b">
        <v>0</v>
      </c>
      <c r="P826">
        <v>2</v>
      </c>
      <c r="Q826" s="10">
        <f t="shared" si="54"/>
        <v>0</v>
      </c>
      <c r="R826" t="b">
        <v>0</v>
      </c>
      <c r="S826" t="s">
        <v>8269</v>
      </c>
      <c r="T826" s="12" t="s">
        <v>8310</v>
      </c>
      <c r="U826" t="s">
        <v>8311</v>
      </c>
    </row>
    <row r="827" spans="1:21" ht="45" x14ac:dyDescent="0.25">
      <c r="A827">
        <v>3853</v>
      </c>
      <c r="B827" s="3" t="s">
        <v>3850</v>
      </c>
      <c r="C827" s="9" t="s">
        <v>7962</v>
      </c>
      <c r="D827" s="6">
        <v>100000</v>
      </c>
      <c r="E827" s="8">
        <v>26</v>
      </c>
      <c r="F827" t="s">
        <v>8220</v>
      </c>
      <c r="G827" t="s">
        <v>8223</v>
      </c>
      <c r="H827" t="s">
        <v>8245</v>
      </c>
      <c r="I827">
        <v>1409602178</v>
      </c>
      <c r="J827" s="14">
        <f t="shared" si="51"/>
        <v>41883.84002314815</v>
      </c>
      <c r="K827" s="14"/>
      <c r="L827">
        <v>1406578178</v>
      </c>
      <c r="M827" s="14">
        <f t="shared" si="52"/>
        <v>41848.84002314815</v>
      </c>
      <c r="N827" s="10">
        <f t="shared" si="53"/>
        <v>2014</v>
      </c>
      <c r="O827" t="b">
        <v>0</v>
      </c>
      <c r="P827">
        <v>2</v>
      </c>
      <c r="Q827" s="10">
        <f t="shared" si="54"/>
        <v>0</v>
      </c>
      <c r="R827" t="b">
        <v>0</v>
      </c>
      <c r="S827" t="s">
        <v>8269</v>
      </c>
      <c r="T827" s="12" t="s">
        <v>8310</v>
      </c>
      <c r="U827" t="s">
        <v>8311</v>
      </c>
    </row>
    <row r="828" spans="1:21" ht="30" x14ac:dyDescent="0.25">
      <c r="A828">
        <v>3854</v>
      </c>
      <c r="B828" s="3" t="s">
        <v>3851</v>
      </c>
      <c r="C828" s="9" t="s">
        <v>7963</v>
      </c>
      <c r="D828" s="6">
        <v>11000</v>
      </c>
      <c r="E828" s="8">
        <v>1788</v>
      </c>
      <c r="F828" t="s">
        <v>8220</v>
      </c>
      <c r="G828" t="s">
        <v>8223</v>
      </c>
      <c r="H828" t="s">
        <v>8245</v>
      </c>
      <c r="I828">
        <v>1431206058</v>
      </c>
      <c r="J828" s="14">
        <f t="shared" si="51"/>
        <v>42133.884930555556</v>
      </c>
      <c r="K828" s="14"/>
      <c r="L828">
        <v>1428614058</v>
      </c>
      <c r="M828" s="14">
        <f t="shared" si="52"/>
        <v>42103.884930555556</v>
      </c>
      <c r="N828" s="10">
        <f t="shared" si="53"/>
        <v>2015</v>
      </c>
      <c r="O828" t="b">
        <v>0</v>
      </c>
      <c r="P828">
        <v>20</v>
      </c>
      <c r="Q828" s="10">
        <f t="shared" si="54"/>
        <v>0</v>
      </c>
      <c r="R828" t="b">
        <v>0</v>
      </c>
      <c r="S828" t="s">
        <v>8269</v>
      </c>
      <c r="T828" s="12" t="s">
        <v>8310</v>
      </c>
      <c r="U828" t="s">
        <v>8311</v>
      </c>
    </row>
    <row r="829" spans="1:21" ht="75" x14ac:dyDescent="0.25">
      <c r="A829">
        <v>3855</v>
      </c>
      <c r="B829" s="3" t="s">
        <v>3852</v>
      </c>
      <c r="C829" s="9" t="s">
        <v>7964</v>
      </c>
      <c r="D829" s="6">
        <v>1000</v>
      </c>
      <c r="E829" s="8">
        <v>25</v>
      </c>
      <c r="F829" t="s">
        <v>8220</v>
      </c>
      <c r="G829" t="s">
        <v>8223</v>
      </c>
      <c r="H829" t="s">
        <v>8245</v>
      </c>
      <c r="I829">
        <v>1427408271</v>
      </c>
      <c r="J829" s="14">
        <f t="shared" si="51"/>
        <v>42089.929062499999</v>
      </c>
      <c r="K829" s="14"/>
      <c r="L829">
        <v>1424819871</v>
      </c>
      <c r="M829" s="14">
        <f t="shared" si="52"/>
        <v>42059.970729166671</v>
      </c>
      <c r="N829" s="10">
        <f t="shared" si="53"/>
        <v>2015</v>
      </c>
      <c r="O829" t="b">
        <v>0</v>
      </c>
      <c r="P829">
        <v>1</v>
      </c>
      <c r="Q829" s="10">
        <f t="shared" si="54"/>
        <v>0</v>
      </c>
      <c r="R829" t="b">
        <v>0</v>
      </c>
      <c r="S829" t="s">
        <v>8269</v>
      </c>
      <c r="T829" s="12" t="s">
        <v>8310</v>
      </c>
      <c r="U829" t="s">
        <v>8311</v>
      </c>
    </row>
    <row r="830" spans="1:21" ht="60" x14ac:dyDescent="0.25">
      <c r="A830">
        <v>3856</v>
      </c>
      <c r="B830" s="3" t="s">
        <v>3853</v>
      </c>
      <c r="C830" s="9" t="s">
        <v>7965</v>
      </c>
      <c r="D830" s="6">
        <v>5000</v>
      </c>
      <c r="E830" s="8">
        <v>1</v>
      </c>
      <c r="F830" t="s">
        <v>8220</v>
      </c>
      <c r="G830" t="s">
        <v>8223</v>
      </c>
      <c r="H830" t="s">
        <v>8245</v>
      </c>
      <c r="I830">
        <v>1425833403</v>
      </c>
      <c r="J830" s="14">
        <f t="shared" si="51"/>
        <v>42071.701423611114</v>
      </c>
      <c r="K830" s="14"/>
      <c r="L830">
        <v>1423245003</v>
      </c>
      <c r="M830" s="14">
        <f t="shared" si="52"/>
        <v>42041.743090277778</v>
      </c>
      <c r="N830" s="10">
        <f t="shared" si="53"/>
        <v>2015</v>
      </c>
      <c r="O830" t="b">
        <v>0</v>
      </c>
      <c r="P830">
        <v>1</v>
      </c>
      <c r="Q830" s="10">
        <f t="shared" si="54"/>
        <v>0</v>
      </c>
      <c r="R830" t="b">
        <v>0</v>
      </c>
      <c r="S830" t="s">
        <v>8269</v>
      </c>
      <c r="T830" s="12" t="s">
        <v>8310</v>
      </c>
      <c r="U830" t="s">
        <v>8311</v>
      </c>
    </row>
    <row r="831" spans="1:21" ht="60" x14ac:dyDescent="0.25">
      <c r="A831">
        <v>3857</v>
      </c>
      <c r="B831" s="3" t="s">
        <v>3854</v>
      </c>
      <c r="C831" s="9" t="s">
        <v>7966</v>
      </c>
      <c r="D831" s="6">
        <v>5000</v>
      </c>
      <c r="E831" s="8">
        <v>260</v>
      </c>
      <c r="F831" t="s">
        <v>8220</v>
      </c>
      <c r="G831" t="s">
        <v>8223</v>
      </c>
      <c r="H831" t="s">
        <v>8245</v>
      </c>
      <c r="I831">
        <v>1406913120</v>
      </c>
      <c r="J831" s="14">
        <f t="shared" si="51"/>
        <v>41852.716666666667</v>
      </c>
      <c r="K831" s="14"/>
      <c r="L831">
        <v>1404927690</v>
      </c>
      <c r="M831" s="14">
        <f t="shared" si="52"/>
        <v>41829.73715277778</v>
      </c>
      <c r="N831" s="10">
        <f t="shared" si="53"/>
        <v>2014</v>
      </c>
      <c r="O831" t="b">
        <v>0</v>
      </c>
      <c r="P831">
        <v>4</v>
      </c>
      <c r="Q831" s="10">
        <f t="shared" si="54"/>
        <v>0</v>
      </c>
      <c r="R831" t="b">
        <v>0</v>
      </c>
      <c r="S831" t="s">
        <v>8269</v>
      </c>
      <c r="T831" s="12" t="s">
        <v>8310</v>
      </c>
      <c r="U831" t="s">
        <v>8311</v>
      </c>
    </row>
    <row r="832" spans="1:21" ht="60" x14ac:dyDescent="0.25">
      <c r="A832">
        <v>3858</v>
      </c>
      <c r="B832" s="3" t="s">
        <v>3855</v>
      </c>
      <c r="C832" s="9" t="s">
        <v>7967</v>
      </c>
      <c r="D832" s="6">
        <v>500</v>
      </c>
      <c r="E832" s="8">
        <v>10</v>
      </c>
      <c r="F832" t="s">
        <v>8220</v>
      </c>
      <c r="G832" t="s">
        <v>8224</v>
      </c>
      <c r="H832" t="s">
        <v>8246</v>
      </c>
      <c r="I832">
        <v>1432328400</v>
      </c>
      <c r="J832" s="14">
        <f t="shared" si="51"/>
        <v>42146.875</v>
      </c>
      <c r="K832" s="14"/>
      <c r="L832">
        <v>1430734844</v>
      </c>
      <c r="M832" s="14">
        <f t="shared" si="52"/>
        <v>42128.431064814817</v>
      </c>
      <c r="N832" s="10">
        <f t="shared" si="53"/>
        <v>2015</v>
      </c>
      <c r="O832" t="b">
        <v>0</v>
      </c>
      <c r="P832">
        <v>1</v>
      </c>
      <c r="Q832" s="10">
        <f t="shared" si="54"/>
        <v>0</v>
      </c>
      <c r="R832" t="b">
        <v>0</v>
      </c>
      <c r="S832" t="s">
        <v>8269</v>
      </c>
      <c r="T832" s="12" t="s">
        <v>8310</v>
      </c>
      <c r="U832" t="s">
        <v>8311</v>
      </c>
    </row>
    <row r="833" spans="1:21" ht="45" x14ac:dyDescent="0.25">
      <c r="A833">
        <v>3859</v>
      </c>
      <c r="B833" s="3" t="s">
        <v>3856</v>
      </c>
      <c r="C833" s="9" t="s">
        <v>7968</v>
      </c>
      <c r="D833" s="6">
        <v>2500</v>
      </c>
      <c r="E833" s="8">
        <v>1</v>
      </c>
      <c r="F833" t="s">
        <v>8220</v>
      </c>
      <c r="G833" t="s">
        <v>8223</v>
      </c>
      <c r="H833" t="s">
        <v>8245</v>
      </c>
      <c r="I833">
        <v>1403730000</v>
      </c>
      <c r="J833" s="14">
        <f t="shared" si="51"/>
        <v>41815.875</v>
      </c>
      <c r="K833" s="14"/>
      <c r="L833">
        <v>1401485207</v>
      </c>
      <c r="M833" s="14">
        <f t="shared" si="52"/>
        <v>41789.893599537041</v>
      </c>
      <c r="N833" s="10">
        <f t="shared" si="53"/>
        <v>2014</v>
      </c>
      <c r="O833" t="b">
        <v>0</v>
      </c>
      <c r="P833">
        <v>1</v>
      </c>
      <c r="Q833" s="10">
        <f t="shared" si="54"/>
        <v>0</v>
      </c>
      <c r="R833" t="b">
        <v>0</v>
      </c>
      <c r="S833" t="s">
        <v>8269</v>
      </c>
      <c r="T833" s="12" t="s">
        <v>8310</v>
      </c>
      <c r="U833" t="s">
        <v>8311</v>
      </c>
    </row>
    <row r="834" spans="1:21" ht="60" x14ac:dyDescent="0.25">
      <c r="A834">
        <v>3860</v>
      </c>
      <c r="B834" s="3" t="s">
        <v>3857</v>
      </c>
      <c r="C834" s="9" t="s">
        <v>7969</v>
      </c>
      <c r="D834" s="6">
        <v>6000</v>
      </c>
      <c r="E834" s="8">
        <v>1060</v>
      </c>
      <c r="F834" t="s">
        <v>8220</v>
      </c>
      <c r="G834" t="s">
        <v>8223</v>
      </c>
      <c r="H834" t="s">
        <v>8245</v>
      </c>
      <c r="I834">
        <v>1407858710</v>
      </c>
      <c r="J834" s="14">
        <f t="shared" ref="J834:J897" si="55">(((I834/60)/60/24)+DATE(1970,1,1))</f>
        <v>41863.660995370366</v>
      </c>
      <c r="K834" s="14"/>
      <c r="L834">
        <v>1405266710</v>
      </c>
      <c r="M834" s="14">
        <f t="shared" ref="M834:M897" si="56">(((L834/60)/60/24)+DATE(1970,1,1))</f>
        <v>41833.660995370366</v>
      </c>
      <c r="N834" s="10">
        <f t="shared" ref="N834:N897" si="57">YEAR(M834)</f>
        <v>2014</v>
      </c>
      <c r="O834" t="b">
        <v>0</v>
      </c>
      <c r="P834">
        <v>13</v>
      </c>
      <c r="Q834" s="10">
        <f t="shared" ref="Q834:Q897" si="58">IFERROR(ROUND(D834/O834,2),0)</f>
        <v>0</v>
      </c>
      <c r="R834" t="b">
        <v>0</v>
      </c>
      <c r="S834" t="s">
        <v>8269</v>
      </c>
      <c r="T834" s="12" t="s">
        <v>8310</v>
      </c>
      <c r="U834" t="s">
        <v>8311</v>
      </c>
    </row>
    <row r="835" spans="1:21" x14ac:dyDescent="0.25">
      <c r="A835">
        <v>3861</v>
      </c>
      <c r="B835" s="3" t="s">
        <v>3858</v>
      </c>
      <c r="C835" s="9" t="s">
        <v>7970</v>
      </c>
      <c r="D835" s="6">
        <v>2000</v>
      </c>
      <c r="E835" s="8">
        <v>100</v>
      </c>
      <c r="F835" t="s">
        <v>8220</v>
      </c>
      <c r="G835" t="s">
        <v>8223</v>
      </c>
      <c r="H835" t="s">
        <v>8245</v>
      </c>
      <c r="I835">
        <v>1415828820</v>
      </c>
      <c r="J835" s="14">
        <f t="shared" si="55"/>
        <v>41955.907638888893</v>
      </c>
      <c r="K835" s="14"/>
      <c r="L835">
        <v>1412258977</v>
      </c>
      <c r="M835" s="14">
        <f t="shared" si="56"/>
        <v>41914.590011574073</v>
      </c>
      <c r="N835" s="10">
        <f t="shared" si="57"/>
        <v>2014</v>
      </c>
      <c r="O835" t="b">
        <v>0</v>
      </c>
      <c r="P835">
        <v>1</v>
      </c>
      <c r="Q835" s="10">
        <f t="shared" si="58"/>
        <v>0</v>
      </c>
      <c r="R835" t="b">
        <v>0</v>
      </c>
      <c r="S835" t="s">
        <v>8269</v>
      </c>
      <c r="T835" s="12" t="s">
        <v>8310</v>
      </c>
      <c r="U835" t="s">
        <v>8311</v>
      </c>
    </row>
    <row r="836" spans="1:21" ht="30" x14ac:dyDescent="0.25">
      <c r="A836">
        <v>3862</v>
      </c>
      <c r="B836" s="3" t="s">
        <v>3859</v>
      </c>
      <c r="C836" s="9" t="s">
        <v>7971</v>
      </c>
      <c r="D836" s="6">
        <v>7500</v>
      </c>
      <c r="E836" s="8">
        <v>1</v>
      </c>
      <c r="F836" t="s">
        <v>8220</v>
      </c>
      <c r="G836" t="s">
        <v>8223</v>
      </c>
      <c r="H836" t="s">
        <v>8245</v>
      </c>
      <c r="I836">
        <v>1473699540</v>
      </c>
      <c r="J836" s="14">
        <f t="shared" si="55"/>
        <v>42625.707638888889</v>
      </c>
      <c r="K836" s="14"/>
      <c r="L836">
        <v>1472451356</v>
      </c>
      <c r="M836" s="14">
        <f t="shared" si="56"/>
        <v>42611.261064814811</v>
      </c>
      <c r="N836" s="10">
        <f t="shared" si="57"/>
        <v>2016</v>
      </c>
      <c r="O836" t="b">
        <v>0</v>
      </c>
      <c r="P836">
        <v>1</v>
      </c>
      <c r="Q836" s="10">
        <f t="shared" si="58"/>
        <v>0</v>
      </c>
      <c r="R836" t="b">
        <v>0</v>
      </c>
      <c r="S836" t="s">
        <v>8269</v>
      </c>
      <c r="T836" s="12" t="s">
        <v>8310</v>
      </c>
      <c r="U836" t="s">
        <v>8311</v>
      </c>
    </row>
    <row r="837" spans="1:21" ht="60" x14ac:dyDescent="0.25">
      <c r="A837">
        <v>3863</v>
      </c>
      <c r="B837" s="3" t="s">
        <v>3860</v>
      </c>
      <c r="C837" s="9" t="s">
        <v>7972</v>
      </c>
      <c r="D837" s="6">
        <v>6000</v>
      </c>
      <c r="E837" s="8">
        <v>0</v>
      </c>
      <c r="F837" t="s">
        <v>8220</v>
      </c>
      <c r="G837" t="s">
        <v>8223</v>
      </c>
      <c r="H837" t="s">
        <v>8245</v>
      </c>
      <c r="I837">
        <v>1446739905</v>
      </c>
      <c r="J837" s="14">
        <f t="shared" si="55"/>
        <v>42313.674826388888</v>
      </c>
      <c r="K837" s="14"/>
      <c r="L837">
        <v>1441552305</v>
      </c>
      <c r="M837" s="14">
        <f t="shared" si="56"/>
        <v>42253.633159722223</v>
      </c>
      <c r="N837" s="10">
        <f t="shared" si="57"/>
        <v>2015</v>
      </c>
      <c r="O837" t="b">
        <v>0</v>
      </c>
      <c r="P837">
        <v>0</v>
      </c>
      <c r="Q837" s="10">
        <f t="shared" si="58"/>
        <v>0</v>
      </c>
      <c r="R837" t="b">
        <v>0</v>
      </c>
      <c r="S837" t="s">
        <v>8269</v>
      </c>
      <c r="T837" s="12" t="s">
        <v>8310</v>
      </c>
      <c r="U837" t="s">
        <v>8311</v>
      </c>
    </row>
    <row r="838" spans="1:21" ht="60" x14ac:dyDescent="0.25">
      <c r="A838">
        <v>3864</v>
      </c>
      <c r="B838" s="3" t="s">
        <v>3861</v>
      </c>
      <c r="C838" s="9" t="s">
        <v>7973</v>
      </c>
      <c r="D838" s="6">
        <v>5000</v>
      </c>
      <c r="E838" s="8">
        <v>60</v>
      </c>
      <c r="F838" t="s">
        <v>8220</v>
      </c>
      <c r="G838" t="s">
        <v>8223</v>
      </c>
      <c r="H838" t="s">
        <v>8245</v>
      </c>
      <c r="I838">
        <v>1447799054</v>
      </c>
      <c r="J838" s="14">
        <f t="shared" si="55"/>
        <v>42325.933495370366</v>
      </c>
      <c r="K838" s="14"/>
      <c r="L838">
        <v>1445203454</v>
      </c>
      <c r="M838" s="14">
        <f t="shared" si="56"/>
        <v>42295.891828703709</v>
      </c>
      <c r="N838" s="10">
        <f t="shared" si="57"/>
        <v>2015</v>
      </c>
      <c r="O838" t="b">
        <v>0</v>
      </c>
      <c r="P838">
        <v>3</v>
      </c>
      <c r="Q838" s="10">
        <f t="shared" si="58"/>
        <v>0</v>
      </c>
      <c r="R838" t="b">
        <v>0</v>
      </c>
      <c r="S838" t="s">
        <v>8269</v>
      </c>
      <c r="T838" s="12" t="s">
        <v>8310</v>
      </c>
      <c r="U838" t="s">
        <v>8311</v>
      </c>
    </row>
    <row r="839" spans="1:21" ht="45" x14ac:dyDescent="0.25">
      <c r="A839">
        <v>3865</v>
      </c>
      <c r="B839" s="3" t="s">
        <v>3862</v>
      </c>
      <c r="C839" s="9" t="s">
        <v>7974</v>
      </c>
      <c r="D839" s="6">
        <v>2413</v>
      </c>
      <c r="E839" s="8">
        <v>650</v>
      </c>
      <c r="F839" t="s">
        <v>8220</v>
      </c>
      <c r="G839" t="s">
        <v>8228</v>
      </c>
      <c r="H839" t="s">
        <v>8250</v>
      </c>
      <c r="I839">
        <v>1409376600</v>
      </c>
      <c r="J839" s="14">
        <f t="shared" si="55"/>
        <v>41881.229166666664</v>
      </c>
      <c r="K839" s="14"/>
      <c r="L839">
        <v>1405957098</v>
      </c>
      <c r="M839" s="14">
        <f t="shared" si="56"/>
        <v>41841.651597222226</v>
      </c>
      <c r="N839" s="10">
        <f t="shared" si="57"/>
        <v>2014</v>
      </c>
      <c r="O839" t="b">
        <v>0</v>
      </c>
      <c r="P839">
        <v>14</v>
      </c>
      <c r="Q839" s="10">
        <f t="shared" si="58"/>
        <v>0</v>
      </c>
      <c r="R839" t="b">
        <v>0</v>
      </c>
      <c r="S839" t="s">
        <v>8269</v>
      </c>
      <c r="T839" s="12" t="s">
        <v>8310</v>
      </c>
      <c r="U839" t="s">
        <v>8311</v>
      </c>
    </row>
    <row r="840" spans="1:21" ht="30" x14ac:dyDescent="0.25">
      <c r="A840">
        <v>3866</v>
      </c>
      <c r="B840" s="3" t="s">
        <v>3863</v>
      </c>
      <c r="C840" s="9" t="s">
        <v>7975</v>
      </c>
      <c r="D840" s="6">
        <v>2000</v>
      </c>
      <c r="E840" s="8">
        <v>11</v>
      </c>
      <c r="F840" t="s">
        <v>8220</v>
      </c>
      <c r="G840" t="s">
        <v>8223</v>
      </c>
      <c r="H840" t="s">
        <v>8245</v>
      </c>
      <c r="I840">
        <v>1458703740</v>
      </c>
      <c r="J840" s="14">
        <f t="shared" si="55"/>
        <v>42452.145138888889</v>
      </c>
      <c r="K840" s="14"/>
      <c r="L840">
        <v>1454453021</v>
      </c>
      <c r="M840" s="14">
        <f t="shared" si="56"/>
        <v>42402.947002314817</v>
      </c>
      <c r="N840" s="10">
        <f t="shared" si="57"/>
        <v>2016</v>
      </c>
      <c r="O840" t="b">
        <v>0</v>
      </c>
      <c r="P840">
        <v>2</v>
      </c>
      <c r="Q840" s="10">
        <f t="shared" si="58"/>
        <v>0</v>
      </c>
      <c r="R840" t="b">
        <v>0</v>
      </c>
      <c r="S840" t="s">
        <v>8269</v>
      </c>
      <c r="T840" s="12" t="s">
        <v>8310</v>
      </c>
      <c r="U840" t="s">
        <v>8311</v>
      </c>
    </row>
    <row r="841" spans="1:21" ht="45" x14ac:dyDescent="0.25">
      <c r="A841">
        <v>3867</v>
      </c>
      <c r="B841" s="3" t="s">
        <v>3864</v>
      </c>
      <c r="C841" s="9" t="s">
        <v>7976</v>
      </c>
      <c r="D841" s="6">
        <v>2000</v>
      </c>
      <c r="E841" s="8">
        <v>251</v>
      </c>
      <c r="F841" t="s">
        <v>8220</v>
      </c>
      <c r="G841" t="s">
        <v>8223</v>
      </c>
      <c r="H841" t="s">
        <v>8245</v>
      </c>
      <c r="I841">
        <v>1466278339</v>
      </c>
      <c r="J841" s="14">
        <f t="shared" si="55"/>
        <v>42539.814108796301</v>
      </c>
      <c r="K841" s="14"/>
      <c r="L841">
        <v>1463686339</v>
      </c>
      <c r="M841" s="14">
        <f t="shared" si="56"/>
        <v>42509.814108796301</v>
      </c>
      <c r="N841" s="10">
        <f t="shared" si="57"/>
        <v>2016</v>
      </c>
      <c r="O841" t="b">
        <v>0</v>
      </c>
      <c r="P841">
        <v>5</v>
      </c>
      <c r="Q841" s="10">
        <f t="shared" si="58"/>
        <v>0</v>
      </c>
      <c r="R841" t="b">
        <v>0</v>
      </c>
      <c r="S841" t="s">
        <v>8269</v>
      </c>
      <c r="T841" s="12" t="s">
        <v>8310</v>
      </c>
      <c r="U841" t="s">
        <v>8311</v>
      </c>
    </row>
    <row r="842" spans="1:21" ht="60" x14ac:dyDescent="0.25">
      <c r="A842">
        <v>3888</v>
      </c>
      <c r="B842" s="3" t="s">
        <v>3885</v>
      </c>
      <c r="C842" s="9" t="s">
        <v>7996</v>
      </c>
      <c r="D842" s="6">
        <v>2000</v>
      </c>
      <c r="E842" s="8">
        <v>542</v>
      </c>
      <c r="F842" t="s">
        <v>8220</v>
      </c>
      <c r="G842" t="s">
        <v>8224</v>
      </c>
      <c r="H842" t="s">
        <v>8246</v>
      </c>
      <c r="I842">
        <v>1488114358</v>
      </c>
      <c r="J842" s="14">
        <f t="shared" si="55"/>
        <v>42792.545810185184</v>
      </c>
      <c r="K842" s="14"/>
      <c r="L842">
        <v>1485522358</v>
      </c>
      <c r="M842" s="14">
        <f t="shared" si="56"/>
        <v>42762.545810185184</v>
      </c>
      <c r="N842" s="10">
        <f t="shared" si="57"/>
        <v>2017</v>
      </c>
      <c r="O842" t="b">
        <v>0</v>
      </c>
      <c r="P842">
        <v>14</v>
      </c>
      <c r="Q842" s="10">
        <f t="shared" si="58"/>
        <v>0</v>
      </c>
      <c r="R842" t="b">
        <v>0</v>
      </c>
      <c r="S842" t="s">
        <v>8269</v>
      </c>
      <c r="T842" s="12" t="s">
        <v>8310</v>
      </c>
      <c r="U842" t="s">
        <v>8311</v>
      </c>
    </row>
    <row r="843" spans="1:21" ht="45" x14ac:dyDescent="0.25">
      <c r="A843">
        <v>3889</v>
      </c>
      <c r="B843" s="3" t="s">
        <v>3886</v>
      </c>
      <c r="C843" s="9" t="s">
        <v>7997</v>
      </c>
      <c r="D843" s="6">
        <v>8000</v>
      </c>
      <c r="E843" s="8">
        <v>118</v>
      </c>
      <c r="F843" t="s">
        <v>8220</v>
      </c>
      <c r="G843" t="s">
        <v>8223</v>
      </c>
      <c r="H843" t="s">
        <v>8245</v>
      </c>
      <c r="I843">
        <v>1420413960</v>
      </c>
      <c r="J843" s="14">
        <f t="shared" si="55"/>
        <v>42008.976388888885</v>
      </c>
      <c r="K843" s="14"/>
      <c r="L843">
        <v>1417651630</v>
      </c>
      <c r="M843" s="14">
        <f t="shared" si="56"/>
        <v>41977.004976851851</v>
      </c>
      <c r="N843" s="10">
        <f t="shared" si="57"/>
        <v>2014</v>
      </c>
      <c r="O843" t="b">
        <v>0</v>
      </c>
      <c r="P843">
        <v>9</v>
      </c>
      <c r="Q843" s="10">
        <f t="shared" si="58"/>
        <v>0</v>
      </c>
      <c r="R843" t="b">
        <v>0</v>
      </c>
      <c r="S843" t="s">
        <v>8269</v>
      </c>
      <c r="T843" s="12" t="s">
        <v>8310</v>
      </c>
      <c r="U843" t="s">
        <v>8311</v>
      </c>
    </row>
    <row r="844" spans="1:21" ht="60" x14ac:dyDescent="0.25">
      <c r="A844">
        <v>3890</v>
      </c>
      <c r="B844" s="3" t="s">
        <v>3887</v>
      </c>
      <c r="C844" s="9" t="s">
        <v>7998</v>
      </c>
      <c r="D844" s="6">
        <v>15000</v>
      </c>
      <c r="E844" s="8">
        <v>2524</v>
      </c>
      <c r="F844" t="s">
        <v>8220</v>
      </c>
      <c r="G844" t="s">
        <v>8223</v>
      </c>
      <c r="H844" t="s">
        <v>8245</v>
      </c>
      <c r="I844">
        <v>1439662344</v>
      </c>
      <c r="J844" s="14">
        <f t="shared" si="55"/>
        <v>42231.758611111116</v>
      </c>
      <c r="K844" s="14"/>
      <c r="L844">
        <v>1434478344</v>
      </c>
      <c r="M844" s="14">
        <f t="shared" si="56"/>
        <v>42171.758611111116</v>
      </c>
      <c r="N844" s="10">
        <f t="shared" si="57"/>
        <v>2015</v>
      </c>
      <c r="O844" t="b">
        <v>0</v>
      </c>
      <c r="P844">
        <v>8</v>
      </c>
      <c r="Q844" s="10">
        <f t="shared" si="58"/>
        <v>0</v>
      </c>
      <c r="R844" t="b">
        <v>0</v>
      </c>
      <c r="S844" t="s">
        <v>8269</v>
      </c>
      <c r="T844" s="12" t="s">
        <v>8310</v>
      </c>
      <c r="U844" t="s">
        <v>8311</v>
      </c>
    </row>
    <row r="845" spans="1:21" ht="30" x14ac:dyDescent="0.25">
      <c r="A845">
        <v>3891</v>
      </c>
      <c r="B845" s="3" t="s">
        <v>3888</v>
      </c>
      <c r="C845" s="9" t="s">
        <v>7999</v>
      </c>
      <c r="D845" s="6">
        <v>800</v>
      </c>
      <c r="E845" s="8">
        <v>260</v>
      </c>
      <c r="F845" t="s">
        <v>8220</v>
      </c>
      <c r="G845" t="s">
        <v>8223</v>
      </c>
      <c r="H845" t="s">
        <v>8245</v>
      </c>
      <c r="I845">
        <v>1427086740</v>
      </c>
      <c r="J845" s="14">
        <f t="shared" si="55"/>
        <v>42086.207638888889</v>
      </c>
      <c r="K845" s="14"/>
      <c r="L845">
        <v>1424488244</v>
      </c>
      <c r="M845" s="14">
        <f t="shared" si="56"/>
        <v>42056.1324537037</v>
      </c>
      <c r="N845" s="10">
        <f t="shared" si="57"/>
        <v>2015</v>
      </c>
      <c r="O845" t="b">
        <v>0</v>
      </c>
      <c r="P845">
        <v>7</v>
      </c>
      <c r="Q845" s="10">
        <f t="shared" si="58"/>
        <v>0</v>
      </c>
      <c r="R845" t="b">
        <v>0</v>
      </c>
      <c r="S845" t="s">
        <v>8269</v>
      </c>
      <c r="T845" s="12" t="s">
        <v>8310</v>
      </c>
      <c r="U845" t="s">
        <v>8311</v>
      </c>
    </row>
    <row r="846" spans="1:21" ht="60" x14ac:dyDescent="0.25">
      <c r="A846">
        <v>3892</v>
      </c>
      <c r="B846" s="3" t="s">
        <v>3889</v>
      </c>
      <c r="C846" s="9" t="s">
        <v>8000</v>
      </c>
      <c r="D846" s="6">
        <v>1000</v>
      </c>
      <c r="E846" s="8">
        <v>0</v>
      </c>
      <c r="F846" t="s">
        <v>8220</v>
      </c>
      <c r="G846" t="s">
        <v>8223</v>
      </c>
      <c r="H846" t="s">
        <v>8245</v>
      </c>
      <c r="I846">
        <v>1408863600</v>
      </c>
      <c r="J846" s="14">
        <f t="shared" si="55"/>
        <v>41875.291666666664</v>
      </c>
      <c r="K846" s="14"/>
      <c r="L846">
        <v>1408203557</v>
      </c>
      <c r="M846" s="14">
        <f t="shared" si="56"/>
        <v>41867.652280092596</v>
      </c>
      <c r="N846" s="10">
        <f t="shared" si="57"/>
        <v>2014</v>
      </c>
      <c r="O846" t="b">
        <v>0</v>
      </c>
      <c r="P846">
        <v>0</v>
      </c>
      <c r="Q846" s="10">
        <f t="shared" si="58"/>
        <v>0</v>
      </c>
      <c r="R846" t="b">
        <v>0</v>
      </c>
      <c r="S846" t="s">
        <v>8269</v>
      </c>
      <c r="T846" s="12" t="s">
        <v>8310</v>
      </c>
      <c r="U846" t="s">
        <v>8311</v>
      </c>
    </row>
    <row r="847" spans="1:21" ht="60" x14ac:dyDescent="0.25">
      <c r="A847">
        <v>3893</v>
      </c>
      <c r="B847" s="3" t="s">
        <v>3890</v>
      </c>
      <c r="C847" s="9" t="s">
        <v>8001</v>
      </c>
      <c r="D847" s="6">
        <v>50000</v>
      </c>
      <c r="E847" s="8">
        <v>10775</v>
      </c>
      <c r="F847" t="s">
        <v>8220</v>
      </c>
      <c r="G847" t="s">
        <v>8223</v>
      </c>
      <c r="H847" t="s">
        <v>8245</v>
      </c>
      <c r="I847">
        <v>1404194400</v>
      </c>
      <c r="J847" s="14">
        <f t="shared" si="55"/>
        <v>41821.25</v>
      </c>
      <c r="K847" s="14"/>
      <c r="L847">
        <v>1400600840</v>
      </c>
      <c r="M847" s="14">
        <f t="shared" si="56"/>
        <v>41779.657870370371</v>
      </c>
      <c r="N847" s="10">
        <f t="shared" si="57"/>
        <v>2014</v>
      </c>
      <c r="O847" t="b">
        <v>0</v>
      </c>
      <c r="P847">
        <v>84</v>
      </c>
      <c r="Q847" s="10">
        <f t="shared" si="58"/>
        <v>0</v>
      </c>
      <c r="R847" t="b">
        <v>0</v>
      </c>
      <c r="S847" t="s">
        <v>8269</v>
      </c>
      <c r="T847" s="12" t="s">
        <v>8310</v>
      </c>
      <c r="U847" t="s">
        <v>8311</v>
      </c>
    </row>
    <row r="848" spans="1:21" ht="60" x14ac:dyDescent="0.25">
      <c r="A848">
        <v>3894</v>
      </c>
      <c r="B848" s="3" t="s">
        <v>3891</v>
      </c>
      <c r="C848" s="9" t="s">
        <v>8002</v>
      </c>
      <c r="D848" s="6">
        <v>15000</v>
      </c>
      <c r="E848" s="8">
        <v>520</v>
      </c>
      <c r="F848" t="s">
        <v>8220</v>
      </c>
      <c r="G848" t="s">
        <v>8223</v>
      </c>
      <c r="H848" t="s">
        <v>8245</v>
      </c>
      <c r="I848">
        <v>1481000340</v>
      </c>
      <c r="J848" s="14">
        <f t="shared" si="55"/>
        <v>42710.207638888889</v>
      </c>
      <c r="K848" s="14"/>
      <c r="L848">
        <v>1478386812</v>
      </c>
      <c r="M848" s="14">
        <f t="shared" si="56"/>
        <v>42679.958472222221</v>
      </c>
      <c r="N848" s="10">
        <f t="shared" si="57"/>
        <v>2016</v>
      </c>
      <c r="O848" t="b">
        <v>0</v>
      </c>
      <c r="P848">
        <v>11</v>
      </c>
      <c r="Q848" s="10">
        <f t="shared" si="58"/>
        <v>0</v>
      </c>
      <c r="R848" t="b">
        <v>0</v>
      </c>
      <c r="S848" t="s">
        <v>8269</v>
      </c>
      <c r="T848" s="12" t="s">
        <v>8310</v>
      </c>
      <c r="U848" t="s">
        <v>8311</v>
      </c>
    </row>
    <row r="849" spans="1:21" ht="60" x14ac:dyDescent="0.25">
      <c r="A849">
        <v>3895</v>
      </c>
      <c r="B849" s="3" t="s">
        <v>3892</v>
      </c>
      <c r="C849" s="9" t="s">
        <v>8003</v>
      </c>
      <c r="D849" s="6">
        <v>1000</v>
      </c>
      <c r="E849" s="8">
        <v>50</v>
      </c>
      <c r="F849" t="s">
        <v>8220</v>
      </c>
      <c r="G849" t="s">
        <v>8223</v>
      </c>
      <c r="H849" t="s">
        <v>8245</v>
      </c>
      <c r="I849">
        <v>1425103218</v>
      </c>
      <c r="J849" s="14">
        <f t="shared" si="55"/>
        <v>42063.250208333338</v>
      </c>
      <c r="K849" s="14"/>
      <c r="L849">
        <v>1422424818</v>
      </c>
      <c r="M849" s="14">
        <f t="shared" si="56"/>
        <v>42032.250208333338</v>
      </c>
      <c r="N849" s="10">
        <f t="shared" si="57"/>
        <v>2015</v>
      </c>
      <c r="O849" t="b">
        <v>0</v>
      </c>
      <c r="P849">
        <v>1</v>
      </c>
      <c r="Q849" s="10">
        <f t="shared" si="58"/>
        <v>0</v>
      </c>
      <c r="R849" t="b">
        <v>0</v>
      </c>
      <c r="S849" t="s">
        <v>8269</v>
      </c>
      <c r="T849" s="12" t="s">
        <v>8310</v>
      </c>
      <c r="U849" t="s">
        <v>8311</v>
      </c>
    </row>
    <row r="850" spans="1:21" ht="60" x14ac:dyDescent="0.25">
      <c r="A850">
        <v>3896</v>
      </c>
      <c r="B850" s="3" t="s">
        <v>3893</v>
      </c>
      <c r="C850" s="9" t="s">
        <v>8004</v>
      </c>
      <c r="D850" s="6">
        <v>1600</v>
      </c>
      <c r="E850" s="8">
        <v>170</v>
      </c>
      <c r="F850" t="s">
        <v>8220</v>
      </c>
      <c r="G850" t="s">
        <v>8223</v>
      </c>
      <c r="H850" t="s">
        <v>8245</v>
      </c>
      <c r="I850">
        <v>1402979778</v>
      </c>
      <c r="J850" s="14">
        <f t="shared" si="55"/>
        <v>41807.191875000004</v>
      </c>
      <c r="K850" s="14"/>
      <c r="L850">
        <v>1401770178</v>
      </c>
      <c r="M850" s="14">
        <f t="shared" si="56"/>
        <v>41793.191875000004</v>
      </c>
      <c r="N850" s="10">
        <f t="shared" si="57"/>
        <v>2014</v>
      </c>
      <c r="O850" t="b">
        <v>0</v>
      </c>
      <c r="P850">
        <v>4</v>
      </c>
      <c r="Q850" s="10">
        <f t="shared" si="58"/>
        <v>0</v>
      </c>
      <c r="R850" t="b">
        <v>0</v>
      </c>
      <c r="S850" t="s">
        <v>8269</v>
      </c>
      <c r="T850" s="12" t="s">
        <v>8310</v>
      </c>
      <c r="U850" t="s">
        <v>8311</v>
      </c>
    </row>
    <row r="851" spans="1:21" ht="60" x14ac:dyDescent="0.25">
      <c r="A851">
        <v>3897</v>
      </c>
      <c r="B851" s="3" t="s">
        <v>3894</v>
      </c>
      <c r="C851" s="9" t="s">
        <v>8005</v>
      </c>
      <c r="D851" s="6">
        <v>2500</v>
      </c>
      <c r="E851" s="8">
        <v>440</v>
      </c>
      <c r="F851" t="s">
        <v>8220</v>
      </c>
      <c r="G851" t="s">
        <v>8227</v>
      </c>
      <c r="H851" t="s">
        <v>8249</v>
      </c>
      <c r="I851">
        <v>1420750683</v>
      </c>
      <c r="J851" s="14">
        <f t="shared" si="55"/>
        <v>42012.87364583333</v>
      </c>
      <c r="K851" s="14"/>
      <c r="L851">
        <v>1418158683</v>
      </c>
      <c r="M851" s="14">
        <f t="shared" si="56"/>
        <v>41982.87364583333</v>
      </c>
      <c r="N851" s="10">
        <f t="shared" si="57"/>
        <v>2014</v>
      </c>
      <c r="O851" t="b">
        <v>0</v>
      </c>
      <c r="P851">
        <v>10</v>
      </c>
      <c r="Q851" s="10">
        <f t="shared" si="58"/>
        <v>0</v>
      </c>
      <c r="R851" t="b">
        <v>0</v>
      </c>
      <c r="S851" t="s">
        <v>8269</v>
      </c>
      <c r="T851" s="12" t="s">
        <v>8310</v>
      </c>
      <c r="U851" t="s">
        <v>8311</v>
      </c>
    </row>
    <row r="852" spans="1:21" ht="60" x14ac:dyDescent="0.25">
      <c r="A852">
        <v>3898</v>
      </c>
      <c r="B852" s="3" t="s">
        <v>3895</v>
      </c>
      <c r="C852" s="9" t="s">
        <v>8006</v>
      </c>
      <c r="D852" s="6">
        <v>2500</v>
      </c>
      <c r="E852" s="8">
        <v>814</v>
      </c>
      <c r="F852" t="s">
        <v>8220</v>
      </c>
      <c r="G852" t="s">
        <v>8224</v>
      </c>
      <c r="H852" t="s">
        <v>8246</v>
      </c>
      <c r="I852">
        <v>1439827200</v>
      </c>
      <c r="J852" s="14">
        <f t="shared" si="55"/>
        <v>42233.666666666672</v>
      </c>
      <c r="K852" s="14"/>
      <c r="L852">
        <v>1436355270</v>
      </c>
      <c r="M852" s="14">
        <f t="shared" si="56"/>
        <v>42193.482291666667</v>
      </c>
      <c r="N852" s="10">
        <f t="shared" si="57"/>
        <v>2015</v>
      </c>
      <c r="O852" t="b">
        <v>0</v>
      </c>
      <c r="P852">
        <v>16</v>
      </c>
      <c r="Q852" s="10">
        <f t="shared" si="58"/>
        <v>0</v>
      </c>
      <c r="R852" t="b">
        <v>0</v>
      </c>
      <c r="S852" t="s">
        <v>8269</v>
      </c>
      <c r="T852" s="12" t="s">
        <v>8310</v>
      </c>
      <c r="U852" t="s">
        <v>8311</v>
      </c>
    </row>
    <row r="853" spans="1:21" ht="45" x14ac:dyDescent="0.25">
      <c r="A853">
        <v>3899</v>
      </c>
      <c r="B853" s="3" t="s">
        <v>3896</v>
      </c>
      <c r="C853" s="9" t="s">
        <v>8007</v>
      </c>
      <c r="D853" s="6">
        <v>10000</v>
      </c>
      <c r="E853" s="8">
        <v>125</v>
      </c>
      <c r="F853" t="s">
        <v>8220</v>
      </c>
      <c r="G853" t="s">
        <v>8223</v>
      </c>
      <c r="H853" t="s">
        <v>8245</v>
      </c>
      <c r="I853">
        <v>1407868561</v>
      </c>
      <c r="J853" s="14">
        <f t="shared" si="55"/>
        <v>41863.775011574071</v>
      </c>
      <c r="K853" s="14"/>
      <c r="L853">
        <v>1406140561</v>
      </c>
      <c r="M853" s="14">
        <f t="shared" si="56"/>
        <v>41843.775011574071</v>
      </c>
      <c r="N853" s="10">
        <f t="shared" si="57"/>
        <v>2014</v>
      </c>
      <c r="O853" t="b">
        <v>0</v>
      </c>
      <c r="P853">
        <v>2</v>
      </c>
      <c r="Q853" s="10">
        <f t="shared" si="58"/>
        <v>0</v>
      </c>
      <c r="R853" t="b">
        <v>0</v>
      </c>
      <c r="S853" t="s">
        <v>8269</v>
      </c>
      <c r="T853" s="12" t="s">
        <v>8310</v>
      </c>
      <c r="U853" t="s">
        <v>8311</v>
      </c>
    </row>
    <row r="854" spans="1:21" ht="45" x14ac:dyDescent="0.25">
      <c r="A854">
        <v>3900</v>
      </c>
      <c r="B854" s="3" t="s">
        <v>3897</v>
      </c>
      <c r="C854" s="9" t="s">
        <v>8008</v>
      </c>
      <c r="D854" s="6">
        <v>2500</v>
      </c>
      <c r="E854" s="8">
        <v>135</v>
      </c>
      <c r="F854" t="s">
        <v>8220</v>
      </c>
      <c r="G854" t="s">
        <v>8223</v>
      </c>
      <c r="H854" t="s">
        <v>8245</v>
      </c>
      <c r="I854">
        <v>1433988791</v>
      </c>
      <c r="J854" s="14">
        <f t="shared" si="55"/>
        <v>42166.092488425929</v>
      </c>
      <c r="K854" s="14"/>
      <c r="L854">
        <v>1431396791</v>
      </c>
      <c r="M854" s="14">
        <f t="shared" si="56"/>
        <v>42136.092488425929</v>
      </c>
      <c r="N854" s="10">
        <f t="shared" si="57"/>
        <v>2015</v>
      </c>
      <c r="O854" t="b">
        <v>0</v>
      </c>
      <c r="P854">
        <v>5</v>
      </c>
      <c r="Q854" s="10">
        <f t="shared" si="58"/>
        <v>0</v>
      </c>
      <c r="R854" t="b">
        <v>0</v>
      </c>
      <c r="S854" t="s">
        <v>8269</v>
      </c>
      <c r="T854" s="12" t="s">
        <v>8310</v>
      </c>
      <c r="U854" t="s">
        <v>8311</v>
      </c>
    </row>
    <row r="855" spans="1:21" ht="60" x14ac:dyDescent="0.25">
      <c r="A855">
        <v>3901</v>
      </c>
      <c r="B855" s="3" t="s">
        <v>3898</v>
      </c>
      <c r="C855" s="9" t="s">
        <v>8009</v>
      </c>
      <c r="D855" s="6">
        <v>3000</v>
      </c>
      <c r="E855" s="8">
        <v>25</v>
      </c>
      <c r="F855" t="s">
        <v>8220</v>
      </c>
      <c r="G855" t="s">
        <v>8223</v>
      </c>
      <c r="H855" t="s">
        <v>8245</v>
      </c>
      <c r="I855">
        <v>1450554599</v>
      </c>
      <c r="J855" s="14">
        <f t="shared" si="55"/>
        <v>42357.826377314821</v>
      </c>
      <c r="K855" s="14"/>
      <c r="L855">
        <v>1447098599</v>
      </c>
      <c r="M855" s="14">
        <f t="shared" si="56"/>
        <v>42317.826377314821</v>
      </c>
      <c r="N855" s="10">
        <f t="shared" si="57"/>
        <v>2015</v>
      </c>
      <c r="O855" t="b">
        <v>0</v>
      </c>
      <c r="P855">
        <v>1</v>
      </c>
      <c r="Q855" s="10">
        <f t="shared" si="58"/>
        <v>0</v>
      </c>
      <c r="R855" t="b">
        <v>0</v>
      </c>
      <c r="S855" t="s">
        <v>8269</v>
      </c>
      <c r="T855" s="12" t="s">
        <v>8310</v>
      </c>
      <c r="U855" t="s">
        <v>8311</v>
      </c>
    </row>
    <row r="856" spans="1:21" ht="60" x14ac:dyDescent="0.25">
      <c r="A856">
        <v>3902</v>
      </c>
      <c r="B856" s="3" t="s">
        <v>3899</v>
      </c>
      <c r="C856" s="9" t="s">
        <v>8010</v>
      </c>
      <c r="D856" s="6">
        <v>3000</v>
      </c>
      <c r="E856" s="8">
        <v>1465</v>
      </c>
      <c r="F856" t="s">
        <v>8220</v>
      </c>
      <c r="G856" t="s">
        <v>8224</v>
      </c>
      <c r="H856" t="s">
        <v>8246</v>
      </c>
      <c r="I856">
        <v>1479125642</v>
      </c>
      <c r="J856" s="14">
        <f t="shared" si="55"/>
        <v>42688.509745370371</v>
      </c>
      <c r="K856" s="14"/>
      <c r="L856">
        <v>1476962042</v>
      </c>
      <c r="M856" s="14">
        <f t="shared" si="56"/>
        <v>42663.468078703707</v>
      </c>
      <c r="N856" s="10">
        <f t="shared" si="57"/>
        <v>2016</v>
      </c>
      <c r="O856" t="b">
        <v>0</v>
      </c>
      <c r="P856">
        <v>31</v>
      </c>
      <c r="Q856" s="10">
        <f t="shared" si="58"/>
        <v>0</v>
      </c>
      <c r="R856" t="b">
        <v>0</v>
      </c>
      <c r="S856" t="s">
        <v>8269</v>
      </c>
      <c r="T856" s="12" t="s">
        <v>8310</v>
      </c>
      <c r="U856" t="s">
        <v>8311</v>
      </c>
    </row>
    <row r="857" spans="1:21" ht="60" x14ac:dyDescent="0.25">
      <c r="A857">
        <v>3903</v>
      </c>
      <c r="B857" s="3" t="s">
        <v>3900</v>
      </c>
      <c r="C857" s="9" t="s">
        <v>8011</v>
      </c>
      <c r="D857" s="6">
        <v>1500</v>
      </c>
      <c r="E857" s="8">
        <v>0</v>
      </c>
      <c r="F857" t="s">
        <v>8220</v>
      </c>
      <c r="G857" t="s">
        <v>8223</v>
      </c>
      <c r="H857" t="s">
        <v>8245</v>
      </c>
      <c r="I857">
        <v>1439581080</v>
      </c>
      <c r="J857" s="14">
        <f t="shared" si="55"/>
        <v>42230.818055555559</v>
      </c>
      <c r="K857" s="14"/>
      <c r="L857">
        <v>1435709765</v>
      </c>
      <c r="M857" s="14">
        <f t="shared" si="56"/>
        <v>42186.01116898148</v>
      </c>
      <c r="N857" s="10">
        <f t="shared" si="57"/>
        <v>2015</v>
      </c>
      <c r="O857" t="b">
        <v>0</v>
      </c>
      <c r="P857">
        <v>0</v>
      </c>
      <c r="Q857" s="10">
        <f t="shared" si="58"/>
        <v>0</v>
      </c>
      <c r="R857" t="b">
        <v>0</v>
      </c>
      <c r="S857" t="s">
        <v>8269</v>
      </c>
      <c r="T857" s="12" t="s">
        <v>8310</v>
      </c>
      <c r="U857" t="s">
        <v>8311</v>
      </c>
    </row>
    <row r="858" spans="1:21" ht="30" x14ac:dyDescent="0.25">
      <c r="A858">
        <v>3904</v>
      </c>
      <c r="B858" s="3" t="s">
        <v>3901</v>
      </c>
      <c r="C858" s="9" t="s">
        <v>8012</v>
      </c>
      <c r="D858" s="6">
        <v>10000</v>
      </c>
      <c r="E858" s="8">
        <v>3</v>
      </c>
      <c r="F858" t="s">
        <v>8220</v>
      </c>
      <c r="G858" t="s">
        <v>8223</v>
      </c>
      <c r="H858" t="s">
        <v>8245</v>
      </c>
      <c r="I858">
        <v>1429074240</v>
      </c>
      <c r="J858" s="14">
        <f t="shared" si="55"/>
        <v>42109.211111111115</v>
      </c>
      <c r="K858" s="14"/>
      <c r="L858">
        <v>1427866200</v>
      </c>
      <c r="M858" s="14">
        <f t="shared" si="56"/>
        <v>42095.229166666672</v>
      </c>
      <c r="N858" s="10">
        <f t="shared" si="57"/>
        <v>2015</v>
      </c>
      <c r="O858" t="b">
        <v>0</v>
      </c>
      <c r="P858">
        <v>2</v>
      </c>
      <c r="Q858" s="10">
        <f t="shared" si="58"/>
        <v>0</v>
      </c>
      <c r="R858" t="b">
        <v>0</v>
      </c>
      <c r="S858" t="s">
        <v>8269</v>
      </c>
      <c r="T858" s="12" t="s">
        <v>8310</v>
      </c>
      <c r="U858" t="s">
        <v>8311</v>
      </c>
    </row>
    <row r="859" spans="1:21" ht="60" x14ac:dyDescent="0.25">
      <c r="A859">
        <v>3905</v>
      </c>
      <c r="B859" s="3" t="s">
        <v>3902</v>
      </c>
      <c r="C859" s="9" t="s">
        <v>8013</v>
      </c>
      <c r="D859" s="6">
        <v>1500</v>
      </c>
      <c r="E859" s="8">
        <v>173</v>
      </c>
      <c r="F859" t="s">
        <v>8220</v>
      </c>
      <c r="G859" t="s">
        <v>8224</v>
      </c>
      <c r="H859" t="s">
        <v>8246</v>
      </c>
      <c r="I859">
        <v>1434063600</v>
      </c>
      <c r="J859" s="14">
        <f t="shared" si="55"/>
        <v>42166.958333333328</v>
      </c>
      <c r="K859" s="14"/>
      <c r="L859">
        <v>1430405903</v>
      </c>
      <c r="M859" s="14">
        <f t="shared" si="56"/>
        <v>42124.623877314814</v>
      </c>
      <c r="N859" s="10">
        <f t="shared" si="57"/>
        <v>2015</v>
      </c>
      <c r="O859" t="b">
        <v>0</v>
      </c>
      <c r="P859">
        <v>7</v>
      </c>
      <c r="Q859" s="10">
        <f t="shared" si="58"/>
        <v>0</v>
      </c>
      <c r="R859" t="b">
        <v>0</v>
      </c>
      <c r="S859" t="s">
        <v>8269</v>
      </c>
      <c r="T859" s="12" t="s">
        <v>8310</v>
      </c>
      <c r="U859" t="s">
        <v>8311</v>
      </c>
    </row>
    <row r="860" spans="1:21" ht="45" x14ac:dyDescent="0.25">
      <c r="A860">
        <v>3906</v>
      </c>
      <c r="B860" s="3" t="s">
        <v>3903</v>
      </c>
      <c r="C860" s="9" t="s">
        <v>8014</v>
      </c>
      <c r="D860" s="6">
        <v>1500</v>
      </c>
      <c r="E860" s="8">
        <v>1010</v>
      </c>
      <c r="F860" t="s">
        <v>8220</v>
      </c>
      <c r="G860" t="s">
        <v>8224</v>
      </c>
      <c r="H860" t="s">
        <v>8246</v>
      </c>
      <c r="I860">
        <v>1435325100</v>
      </c>
      <c r="J860" s="14">
        <f t="shared" si="55"/>
        <v>42181.559027777781</v>
      </c>
      <c r="K860" s="14"/>
      <c r="L860">
        <v>1432072893</v>
      </c>
      <c r="M860" s="14">
        <f t="shared" si="56"/>
        <v>42143.917743055557</v>
      </c>
      <c r="N860" s="10">
        <f t="shared" si="57"/>
        <v>2015</v>
      </c>
      <c r="O860" t="b">
        <v>0</v>
      </c>
      <c r="P860">
        <v>16</v>
      </c>
      <c r="Q860" s="10">
        <f t="shared" si="58"/>
        <v>0</v>
      </c>
      <c r="R860" t="b">
        <v>0</v>
      </c>
      <c r="S860" t="s">
        <v>8269</v>
      </c>
      <c r="T860" s="12" t="s">
        <v>8310</v>
      </c>
      <c r="U860" t="s">
        <v>8311</v>
      </c>
    </row>
    <row r="861" spans="1:21" ht="45" x14ac:dyDescent="0.25">
      <c r="A861">
        <v>3907</v>
      </c>
      <c r="B861" s="3" t="s">
        <v>3904</v>
      </c>
      <c r="C861" s="9" t="s">
        <v>8015</v>
      </c>
      <c r="D861" s="6">
        <v>1000</v>
      </c>
      <c r="E861" s="8">
        <v>153</v>
      </c>
      <c r="F861" t="s">
        <v>8220</v>
      </c>
      <c r="G861" t="s">
        <v>8223</v>
      </c>
      <c r="H861" t="s">
        <v>8245</v>
      </c>
      <c r="I861">
        <v>1414354080</v>
      </c>
      <c r="J861" s="14">
        <f t="shared" si="55"/>
        <v>41938.838888888888</v>
      </c>
      <c r="K861" s="14"/>
      <c r="L861">
        <v>1411587606</v>
      </c>
      <c r="M861" s="14">
        <f t="shared" si="56"/>
        <v>41906.819513888891</v>
      </c>
      <c r="N861" s="10">
        <f t="shared" si="57"/>
        <v>2014</v>
      </c>
      <c r="O861" t="b">
        <v>0</v>
      </c>
      <c r="P861">
        <v>4</v>
      </c>
      <c r="Q861" s="10">
        <f t="shared" si="58"/>
        <v>0</v>
      </c>
      <c r="R861" t="b">
        <v>0</v>
      </c>
      <c r="S861" t="s">
        <v>8269</v>
      </c>
      <c r="T861" s="12" t="s">
        <v>8310</v>
      </c>
      <c r="U861" t="s">
        <v>8311</v>
      </c>
    </row>
    <row r="862" spans="1:21" ht="60" x14ac:dyDescent="0.25">
      <c r="A862">
        <v>3908</v>
      </c>
      <c r="B862" s="3" t="s">
        <v>3905</v>
      </c>
      <c r="C862" s="9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 s="14">
        <f t="shared" si="55"/>
        <v>41849.135370370372</v>
      </c>
      <c r="K862" s="14"/>
      <c r="L862">
        <v>1405307696</v>
      </c>
      <c r="M862" s="14">
        <f t="shared" si="56"/>
        <v>41834.135370370372</v>
      </c>
      <c r="N862" s="10">
        <f t="shared" si="57"/>
        <v>2014</v>
      </c>
      <c r="O862" t="b">
        <v>0</v>
      </c>
      <c r="P862">
        <v>4</v>
      </c>
      <c r="Q862" s="10">
        <f t="shared" si="58"/>
        <v>0</v>
      </c>
      <c r="R862" t="b">
        <v>0</v>
      </c>
      <c r="S862" t="s">
        <v>8269</v>
      </c>
      <c r="T862" s="12" t="s">
        <v>8310</v>
      </c>
      <c r="U862" t="s">
        <v>8311</v>
      </c>
    </row>
    <row r="863" spans="1:21" ht="45" x14ac:dyDescent="0.25">
      <c r="A863">
        <v>3909</v>
      </c>
      <c r="B863" s="3" t="s">
        <v>3906</v>
      </c>
      <c r="C863" s="9" t="s">
        <v>8017</v>
      </c>
      <c r="D863" s="6">
        <v>60000</v>
      </c>
      <c r="E863" s="8">
        <v>135</v>
      </c>
      <c r="F863" t="s">
        <v>8220</v>
      </c>
      <c r="G863" t="s">
        <v>8223</v>
      </c>
      <c r="H863" t="s">
        <v>8245</v>
      </c>
      <c r="I863">
        <v>1410424642</v>
      </c>
      <c r="J863" s="14">
        <f t="shared" si="55"/>
        <v>41893.359282407408</v>
      </c>
      <c r="K863" s="14"/>
      <c r="L863">
        <v>1407832642</v>
      </c>
      <c r="M863" s="14">
        <f t="shared" si="56"/>
        <v>41863.359282407408</v>
      </c>
      <c r="N863" s="10">
        <f t="shared" si="57"/>
        <v>2014</v>
      </c>
      <c r="O863" t="b">
        <v>0</v>
      </c>
      <c r="P863">
        <v>4</v>
      </c>
      <c r="Q863" s="10">
        <f t="shared" si="58"/>
        <v>0</v>
      </c>
      <c r="R863" t="b">
        <v>0</v>
      </c>
      <c r="S863" t="s">
        <v>8269</v>
      </c>
      <c r="T863" s="12" t="s">
        <v>8310</v>
      </c>
      <c r="U863" t="s">
        <v>8311</v>
      </c>
    </row>
    <row r="864" spans="1:21" ht="45" x14ac:dyDescent="0.25">
      <c r="A864">
        <v>3910</v>
      </c>
      <c r="B864" s="3" t="s">
        <v>3907</v>
      </c>
      <c r="C864" s="9" t="s">
        <v>8018</v>
      </c>
      <c r="D864" s="6">
        <v>6000</v>
      </c>
      <c r="E864" s="8">
        <v>185</v>
      </c>
      <c r="F864" t="s">
        <v>8220</v>
      </c>
      <c r="G864" t="s">
        <v>8223</v>
      </c>
      <c r="H864" t="s">
        <v>8245</v>
      </c>
      <c r="I864">
        <v>1441649397</v>
      </c>
      <c r="J864" s="14">
        <f t="shared" si="55"/>
        <v>42254.756909722222</v>
      </c>
      <c r="K864" s="14"/>
      <c r="L864">
        <v>1439057397</v>
      </c>
      <c r="M864" s="14">
        <f t="shared" si="56"/>
        <v>42224.756909722222</v>
      </c>
      <c r="N864" s="10">
        <f t="shared" si="57"/>
        <v>2015</v>
      </c>
      <c r="O864" t="b">
        <v>0</v>
      </c>
      <c r="P864">
        <v>3</v>
      </c>
      <c r="Q864" s="10">
        <f t="shared" si="58"/>
        <v>0</v>
      </c>
      <c r="R864" t="b">
        <v>0</v>
      </c>
      <c r="S864" t="s">
        <v>8269</v>
      </c>
      <c r="T864" s="12" t="s">
        <v>8310</v>
      </c>
      <c r="U864" t="s">
        <v>8311</v>
      </c>
    </row>
    <row r="865" spans="1:21" ht="45" x14ac:dyDescent="0.25">
      <c r="A865">
        <v>3911</v>
      </c>
      <c r="B865" s="3" t="s">
        <v>3908</v>
      </c>
      <c r="C865" s="9" t="s">
        <v>8019</v>
      </c>
      <c r="D865" s="6">
        <v>8000</v>
      </c>
      <c r="E865" s="8">
        <v>2993</v>
      </c>
      <c r="F865" t="s">
        <v>8220</v>
      </c>
      <c r="G865" t="s">
        <v>8223</v>
      </c>
      <c r="H865" t="s">
        <v>8245</v>
      </c>
      <c r="I865">
        <v>1417033777</v>
      </c>
      <c r="J865" s="14">
        <f t="shared" si="55"/>
        <v>41969.853900462964</v>
      </c>
      <c r="K865" s="14"/>
      <c r="L865">
        <v>1414438177</v>
      </c>
      <c r="M865" s="14">
        <f t="shared" si="56"/>
        <v>41939.8122337963</v>
      </c>
      <c r="N865" s="10">
        <f t="shared" si="57"/>
        <v>2014</v>
      </c>
      <c r="O865" t="b">
        <v>0</v>
      </c>
      <c r="P865">
        <v>36</v>
      </c>
      <c r="Q865" s="10">
        <f t="shared" si="58"/>
        <v>0</v>
      </c>
      <c r="R865" t="b">
        <v>0</v>
      </c>
      <c r="S865" t="s">
        <v>8269</v>
      </c>
      <c r="T865" s="12" t="s">
        <v>8310</v>
      </c>
      <c r="U865" t="s">
        <v>8311</v>
      </c>
    </row>
    <row r="866" spans="1:21" ht="45" x14ac:dyDescent="0.25">
      <c r="A866">
        <v>3912</v>
      </c>
      <c r="B866" s="3" t="s">
        <v>3909</v>
      </c>
      <c r="C866" s="9" t="s">
        <v>8020</v>
      </c>
      <c r="D866" s="6">
        <v>15000</v>
      </c>
      <c r="E866" s="8">
        <v>1</v>
      </c>
      <c r="F866" t="s">
        <v>8220</v>
      </c>
      <c r="G866" t="s">
        <v>8223</v>
      </c>
      <c r="H866" t="s">
        <v>8245</v>
      </c>
      <c r="I866">
        <v>1429936500</v>
      </c>
      <c r="J866" s="14">
        <f t="shared" si="55"/>
        <v>42119.190972222219</v>
      </c>
      <c r="K866" s="14"/>
      <c r="L866">
        <v>1424759330</v>
      </c>
      <c r="M866" s="14">
        <f t="shared" si="56"/>
        <v>42059.270023148143</v>
      </c>
      <c r="N866" s="10">
        <f t="shared" si="57"/>
        <v>2015</v>
      </c>
      <c r="O866" t="b">
        <v>0</v>
      </c>
      <c r="P866">
        <v>1</v>
      </c>
      <c r="Q866" s="10">
        <f t="shared" si="58"/>
        <v>0</v>
      </c>
      <c r="R866" t="b">
        <v>0</v>
      </c>
      <c r="S866" t="s">
        <v>8269</v>
      </c>
      <c r="T866" s="12" t="s">
        <v>8310</v>
      </c>
      <c r="U866" t="s">
        <v>8311</v>
      </c>
    </row>
    <row r="867" spans="1:21" ht="45" x14ac:dyDescent="0.25">
      <c r="A867">
        <v>3913</v>
      </c>
      <c r="B867" s="3" t="s">
        <v>3910</v>
      </c>
      <c r="C867" s="9" t="s">
        <v>8021</v>
      </c>
      <c r="D867" s="6">
        <v>10000</v>
      </c>
      <c r="E867" s="8">
        <v>1000</v>
      </c>
      <c r="F867" t="s">
        <v>8220</v>
      </c>
      <c r="G867" t="s">
        <v>8223</v>
      </c>
      <c r="H867" t="s">
        <v>8245</v>
      </c>
      <c r="I867">
        <v>1448863449</v>
      </c>
      <c r="J867" s="14">
        <f t="shared" si="55"/>
        <v>42338.252881944441</v>
      </c>
      <c r="K867" s="14"/>
      <c r="L867">
        <v>1446267849</v>
      </c>
      <c r="M867" s="14">
        <f t="shared" si="56"/>
        <v>42308.211215277777</v>
      </c>
      <c r="N867" s="10">
        <f t="shared" si="57"/>
        <v>2015</v>
      </c>
      <c r="O867" t="b">
        <v>0</v>
      </c>
      <c r="P867">
        <v>7</v>
      </c>
      <c r="Q867" s="10">
        <f t="shared" si="58"/>
        <v>0</v>
      </c>
      <c r="R867" t="b">
        <v>0</v>
      </c>
      <c r="S867" t="s">
        <v>8269</v>
      </c>
      <c r="T867" s="12" t="s">
        <v>8310</v>
      </c>
      <c r="U867" t="s">
        <v>8311</v>
      </c>
    </row>
    <row r="868" spans="1:21" ht="60" x14ac:dyDescent="0.25">
      <c r="A868">
        <v>3914</v>
      </c>
      <c r="B868" s="3" t="s">
        <v>3911</v>
      </c>
      <c r="C868" s="9" t="s">
        <v>8022</v>
      </c>
      <c r="D868" s="6">
        <v>2500</v>
      </c>
      <c r="E868" s="8">
        <v>909</v>
      </c>
      <c r="F868" t="s">
        <v>8220</v>
      </c>
      <c r="G868" t="s">
        <v>8224</v>
      </c>
      <c r="H868" t="s">
        <v>8246</v>
      </c>
      <c r="I868">
        <v>1431298740</v>
      </c>
      <c r="J868" s="14">
        <f t="shared" si="55"/>
        <v>42134.957638888889</v>
      </c>
      <c r="K868" s="14"/>
      <c r="L868">
        <v>1429558756</v>
      </c>
      <c r="M868" s="14">
        <f t="shared" si="56"/>
        <v>42114.818935185183</v>
      </c>
      <c r="N868" s="10">
        <f t="shared" si="57"/>
        <v>2015</v>
      </c>
      <c r="O868" t="b">
        <v>0</v>
      </c>
      <c r="P868">
        <v>27</v>
      </c>
      <c r="Q868" s="10">
        <f t="shared" si="58"/>
        <v>0</v>
      </c>
      <c r="R868" t="b">
        <v>0</v>
      </c>
      <c r="S868" t="s">
        <v>8269</v>
      </c>
      <c r="T868" s="12" t="s">
        <v>8310</v>
      </c>
      <c r="U868" t="s">
        <v>8311</v>
      </c>
    </row>
    <row r="869" spans="1:21" ht="60" x14ac:dyDescent="0.25">
      <c r="A869">
        <v>3915</v>
      </c>
      <c r="B869" s="3" t="s">
        <v>3912</v>
      </c>
      <c r="C869" s="9" t="s">
        <v>8023</v>
      </c>
      <c r="D869" s="6">
        <v>1500</v>
      </c>
      <c r="E869" s="8">
        <v>5</v>
      </c>
      <c r="F869" t="s">
        <v>8220</v>
      </c>
      <c r="G869" t="s">
        <v>8224</v>
      </c>
      <c r="H869" t="s">
        <v>8246</v>
      </c>
      <c r="I869">
        <v>1464824309</v>
      </c>
      <c r="J869" s="14">
        <f t="shared" si="55"/>
        <v>42522.98505787037</v>
      </c>
      <c r="K869" s="14"/>
      <c r="L869">
        <v>1462232309</v>
      </c>
      <c r="M869" s="14">
        <f t="shared" si="56"/>
        <v>42492.98505787037</v>
      </c>
      <c r="N869" s="10">
        <f t="shared" si="57"/>
        <v>2016</v>
      </c>
      <c r="O869" t="b">
        <v>0</v>
      </c>
      <c r="P869">
        <v>1</v>
      </c>
      <c r="Q869" s="10">
        <f t="shared" si="58"/>
        <v>0</v>
      </c>
      <c r="R869" t="b">
        <v>0</v>
      </c>
      <c r="S869" t="s">
        <v>8269</v>
      </c>
      <c r="T869" s="12" t="s">
        <v>8310</v>
      </c>
      <c r="U869" t="s">
        <v>8311</v>
      </c>
    </row>
    <row r="870" spans="1:21" ht="60" x14ac:dyDescent="0.25">
      <c r="A870">
        <v>3916</v>
      </c>
      <c r="B870" s="3" t="s">
        <v>3913</v>
      </c>
      <c r="C870" s="9" t="s">
        <v>8024</v>
      </c>
      <c r="D870" s="6">
        <v>2000</v>
      </c>
      <c r="E870" s="8">
        <v>0</v>
      </c>
      <c r="F870" t="s">
        <v>8220</v>
      </c>
      <c r="G870" t="s">
        <v>8231</v>
      </c>
      <c r="H870" t="s">
        <v>8252</v>
      </c>
      <c r="I870">
        <v>1464952752</v>
      </c>
      <c r="J870" s="14">
        <f t="shared" si="55"/>
        <v>42524.471666666665</v>
      </c>
      <c r="K870" s="14"/>
      <c r="L870">
        <v>1462360752</v>
      </c>
      <c r="M870" s="14">
        <f t="shared" si="56"/>
        <v>42494.471666666665</v>
      </c>
      <c r="N870" s="10">
        <f t="shared" si="57"/>
        <v>2016</v>
      </c>
      <c r="O870" t="b">
        <v>0</v>
      </c>
      <c r="P870">
        <v>0</v>
      </c>
      <c r="Q870" s="10">
        <f t="shared" si="58"/>
        <v>0</v>
      </c>
      <c r="R870" t="b">
        <v>0</v>
      </c>
      <c r="S870" t="s">
        <v>8269</v>
      </c>
      <c r="T870" s="12" t="s">
        <v>8310</v>
      </c>
      <c r="U870" t="s">
        <v>8311</v>
      </c>
    </row>
    <row r="871" spans="1:21" ht="45" x14ac:dyDescent="0.25">
      <c r="A871">
        <v>3917</v>
      </c>
      <c r="B871" s="3" t="s">
        <v>3914</v>
      </c>
      <c r="C871" s="9" t="s">
        <v>8025</v>
      </c>
      <c r="D871" s="6">
        <v>3500</v>
      </c>
      <c r="E871" s="8">
        <v>10</v>
      </c>
      <c r="F871" t="s">
        <v>8220</v>
      </c>
      <c r="G871" t="s">
        <v>8224</v>
      </c>
      <c r="H871" t="s">
        <v>8246</v>
      </c>
      <c r="I871">
        <v>1410439161</v>
      </c>
      <c r="J871" s="14">
        <f t="shared" si="55"/>
        <v>41893.527326388888</v>
      </c>
      <c r="K871" s="14"/>
      <c r="L871">
        <v>1407847161</v>
      </c>
      <c r="M871" s="14">
        <f t="shared" si="56"/>
        <v>41863.527326388888</v>
      </c>
      <c r="N871" s="10">
        <f t="shared" si="57"/>
        <v>2014</v>
      </c>
      <c r="O871" t="b">
        <v>0</v>
      </c>
      <c r="P871">
        <v>1</v>
      </c>
      <c r="Q871" s="10">
        <f t="shared" si="58"/>
        <v>0</v>
      </c>
      <c r="R871" t="b">
        <v>0</v>
      </c>
      <c r="S871" t="s">
        <v>8269</v>
      </c>
      <c r="T871" s="12" t="s">
        <v>8310</v>
      </c>
      <c r="U871" t="s">
        <v>8311</v>
      </c>
    </row>
    <row r="872" spans="1:21" ht="60" x14ac:dyDescent="0.25">
      <c r="A872">
        <v>3918</v>
      </c>
      <c r="B872" s="3" t="s">
        <v>3915</v>
      </c>
      <c r="C872" s="9" t="s">
        <v>8026</v>
      </c>
      <c r="D872" s="6">
        <v>60000</v>
      </c>
      <c r="E872" s="8">
        <v>120</v>
      </c>
      <c r="F872" t="s">
        <v>8220</v>
      </c>
      <c r="G872" t="s">
        <v>8224</v>
      </c>
      <c r="H872" t="s">
        <v>8246</v>
      </c>
      <c r="I872">
        <v>1407168000</v>
      </c>
      <c r="J872" s="14">
        <f t="shared" si="55"/>
        <v>41855.666666666664</v>
      </c>
      <c r="K872" s="14"/>
      <c r="L872">
        <v>1406131023</v>
      </c>
      <c r="M872" s="14">
        <f t="shared" si="56"/>
        <v>41843.664618055554</v>
      </c>
      <c r="N872" s="10">
        <f t="shared" si="57"/>
        <v>2014</v>
      </c>
      <c r="O872" t="b">
        <v>0</v>
      </c>
      <c r="P872">
        <v>3</v>
      </c>
      <c r="Q872" s="10">
        <f t="shared" si="58"/>
        <v>0</v>
      </c>
      <c r="R872" t="b">
        <v>0</v>
      </c>
      <c r="S872" t="s">
        <v>8269</v>
      </c>
      <c r="T872" s="12" t="s">
        <v>8310</v>
      </c>
      <c r="U872" t="s">
        <v>8311</v>
      </c>
    </row>
    <row r="873" spans="1:21" ht="45" x14ac:dyDescent="0.25">
      <c r="A873">
        <v>3919</v>
      </c>
      <c r="B873" s="3" t="s">
        <v>3916</v>
      </c>
      <c r="C873" s="9" t="s">
        <v>8027</v>
      </c>
      <c r="D873" s="6">
        <v>5000</v>
      </c>
      <c r="E873" s="8">
        <v>90</v>
      </c>
      <c r="F873" t="s">
        <v>8220</v>
      </c>
      <c r="G873" t="s">
        <v>8224</v>
      </c>
      <c r="H873" t="s">
        <v>8246</v>
      </c>
      <c r="I873">
        <v>1453075200</v>
      </c>
      <c r="J873" s="14">
        <f t="shared" si="55"/>
        <v>42387</v>
      </c>
      <c r="K873" s="14"/>
      <c r="L873">
        <v>1450628773</v>
      </c>
      <c r="M873" s="14">
        <f t="shared" si="56"/>
        <v>42358.684872685189</v>
      </c>
      <c r="N873" s="10">
        <f t="shared" si="57"/>
        <v>2015</v>
      </c>
      <c r="O873" t="b">
        <v>0</v>
      </c>
      <c r="P873">
        <v>3</v>
      </c>
      <c r="Q873" s="10">
        <f t="shared" si="58"/>
        <v>0</v>
      </c>
      <c r="R873" t="b">
        <v>0</v>
      </c>
      <c r="S873" t="s">
        <v>8269</v>
      </c>
      <c r="T873" s="12" t="s">
        <v>8310</v>
      </c>
      <c r="U873" t="s">
        <v>8311</v>
      </c>
    </row>
    <row r="874" spans="1:21" ht="60" x14ac:dyDescent="0.25">
      <c r="A874">
        <v>3920</v>
      </c>
      <c r="B874" s="3" t="s">
        <v>3917</v>
      </c>
      <c r="C874" s="9" t="s">
        <v>8028</v>
      </c>
      <c r="D874" s="6">
        <v>2500</v>
      </c>
      <c r="E874" s="8">
        <v>135</v>
      </c>
      <c r="F874" t="s">
        <v>8220</v>
      </c>
      <c r="G874" t="s">
        <v>8224</v>
      </c>
      <c r="H874" t="s">
        <v>8246</v>
      </c>
      <c r="I874">
        <v>1479032260</v>
      </c>
      <c r="J874" s="14">
        <f t="shared" si="55"/>
        <v>42687.428935185191</v>
      </c>
      <c r="K874" s="14"/>
      <c r="L874">
        <v>1476436660</v>
      </c>
      <c r="M874" s="14">
        <f t="shared" si="56"/>
        <v>42657.38726851852</v>
      </c>
      <c r="N874" s="10">
        <f t="shared" si="57"/>
        <v>2016</v>
      </c>
      <c r="O874" t="b">
        <v>0</v>
      </c>
      <c r="P874">
        <v>3</v>
      </c>
      <c r="Q874" s="10">
        <f t="shared" si="58"/>
        <v>0</v>
      </c>
      <c r="R874" t="b">
        <v>0</v>
      </c>
      <c r="S874" t="s">
        <v>8269</v>
      </c>
      <c r="T874" s="12" t="s">
        <v>8310</v>
      </c>
      <c r="U874" t="s">
        <v>8311</v>
      </c>
    </row>
    <row r="875" spans="1:21" ht="60" x14ac:dyDescent="0.25">
      <c r="A875">
        <v>3921</v>
      </c>
      <c r="B875" s="3" t="s">
        <v>3918</v>
      </c>
      <c r="C875" s="9" t="s">
        <v>8029</v>
      </c>
      <c r="D875" s="6">
        <v>3000</v>
      </c>
      <c r="E875" s="8">
        <v>0</v>
      </c>
      <c r="F875" t="s">
        <v>8220</v>
      </c>
      <c r="G875" t="s">
        <v>8224</v>
      </c>
      <c r="H875" t="s">
        <v>8246</v>
      </c>
      <c r="I875">
        <v>1414346400</v>
      </c>
      <c r="J875" s="14">
        <f t="shared" si="55"/>
        <v>41938.75</v>
      </c>
      <c r="K875" s="14"/>
      <c r="L875">
        <v>1413291655</v>
      </c>
      <c r="M875" s="14">
        <f t="shared" si="56"/>
        <v>41926.542303240742</v>
      </c>
      <c r="N875" s="10">
        <f t="shared" si="57"/>
        <v>2014</v>
      </c>
      <c r="O875" t="b">
        <v>0</v>
      </c>
      <c r="P875">
        <v>0</v>
      </c>
      <c r="Q875" s="10">
        <f t="shared" si="58"/>
        <v>0</v>
      </c>
      <c r="R875" t="b">
        <v>0</v>
      </c>
      <c r="S875" t="s">
        <v>8269</v>
      </c>
      <c r="T875" s="12" t="s">
        <v>8310</v>
      </c>
      <c r="U875" t="s">
        <v>8311</v>
      </c>
    </row>
    <row r="876" spans="1:21" ht="60" x14ac:dyDescent="0.25">
      <c r="A876">
        <v>3922</v>
      </c>
      <c r="B876" s="3" t="s">
        <v>3919</v>
      </c>
      <c r="C876" s="9" t="s">
        <v>8030</v>
      </c>
      <c r="D876" s="6">
        <v>750</v>
      </c>
      <c r="E876" s="8">
        <v>61</v>
      </c>
      <c r="F876" t="s">
        <v>8220</v>
      </c>
      <c r="G876" t="s">
        <v>8223</v>
      </c>
      <c r="H876" t="s">
        <v>8245</v>
      </c>
      <c r="I876">
        <v>1425337200</v>
      </c>
      <c r="J876" s="14">
        <f t="shared" si="55"/>
        <v>42065.958333333328</v>
      </c>
      <c r="K876" s="14"/>
      <c r="L876">
        <v>1421432810</v>
      </c>
      <c r="M876" s="14">
        <f t="shared" si="56"/>
        <v>42020.768634259264</v>
      </c>
      <c r="N876" s="10">
        <f t="shared" si="57"/>
        <v>2015</v>
      </c>
      <c r="O876" t="b">
        <v>0</v>
      </c>
      <c r="P876">
        <v>6</v>
      </c>
      <c r="Q876" s="10">
        <f t="shared" si="58"/>
        <v>0</v>
      </c>
      <c r="R876" t="b">
        <v>0</v>
      </c>
      <c r="S876" t="s">
        <v>8269</v>
      </c>
      <c r="T876" s="12" t="s">
        <v>8310</v>
      </c>
      <c r="U876" t="s">
        <v>8311</v>
      </c>
    </row>
    <row r="877" spans="1:21" ht="60" x14ac:dyDescent="0.25">
      <c r="A877">
        <v>3923</v>
      </c>
      <c r="B877" s="3" t="s">
        <v>3920</v>
      </c>
      <c r="C877" s="9" t="s">
        <v>8031</v>
      </c>
      <c r="D877" s="6">
        <v>11500</v>
      </c>
      <c r="E877" s="8">
        <v>1384</v>
      </c>
      <c r="F877" t="s">
        <v>8220</v>
      </c>
      <c r="G877" t="s">
        <v>8224</v>
      </c>
      <c r="H877" t="s">
        <v>8246</v>
      </c>
      <c r="I877">
        <v>1428622271</v>
      </c>
      <c r="J877" s="14">
        <f t="shared" si="55"/>
        <v>42103.979988425926</v>
      </c>
      <c r="K877" s="14"/>
      <c r="L877">
        <v>1426203071</v>
      </c>
      <c r="M877" s="14">
        <f t="shared" si="56"/>
        <v>42075.979988425926</v>
      </c>
      <c r="N877" s="10">
        <f t="shared" si="57"/>
        <v>2015</v>
      </c>
      <c r="O877" t="b">
        <v>0</v>
      </c>
      <c r="P877">
        <v>17</v>
      </c>
      <c r="Q877" s="10">
        <f t="shared" si="58"/>
        <v>0</v>
      </c>
      <c r="R877" t="b">
        <v>0</v>
      </c>
      <c r="S877" t="s">
        <v>8269</v>
      </c>
      <c r="T877" s="12" t="s">
        <v>8310</v>
      </c>
      <c r="U877" t="s">
        <v>8311</v>
      </c>
    </row>
    <row r="878" spans="1:21" ht="45" x14ac:dyDescent="0.25">
      <c r="A878">
        <v>3924</v>
      </c>
      <c r="B878" s="3" t="s">
        <v>3921</v>
      </c>
      <c r="C878" s="9" t="s">
        <v>8032</v>
      </c>
      <c r="D878" s="6">
        <v>15000</v>
      </c>
      <c r="E878" s="8">
        <v>2290</v>
      </c>
      <c r="F878" t="s">
        <v>8220</v>
      </c>
      <c r="G878" t="s">
        <v>8223</v>
      </c>
      <c r="H878" t="s">
        <v>8245</v>
      </c>
      <c r="I878">
        <v>1403823722</v>
      </c>
      <c r="J878" s="14">
        <f t="shared" si="55"/>
        <v>41816.959745370368</v>
      </c>
      <c r="K878" s="14"/>
      <c r="L878">
        <v>1401231722</v>
      </c>
      <c r="M878" s="14">
        <f t="shared" si="56"/>
        <v>41786.959745370368</v>
      </c>
      <c r="N878" s="10">
        <f t="shared" si="57"/>
        <v>2014</v>
      </c>
      <c r="O878" t="b">
        <v>0</v>
      </c>
      <c r="P878">
        <v>40</v>
      </c>
      <c r="Q878" s="10">
        <f t="shared" si="58"/>
        <v>0</v>
      </c>
      <c r="R878" t="b">
        <v>0</v>
      </c>
      <c r="S878" t="s">
        <v>8269</v>
      </c>
      <c r="T878" s="12" t="s">
        <v>8310</v>
      </c>
      <c r="U878" t="s">
        <v>8311</v>
      </c>
    </row>
    <row r="879" spans="1:21" ht="45" x14ac:dyDescent="0.25">
      <c r="A879">
        <v>3925</v>
      </c>
      <c r="B879" s="3" t="s">
        <v>3922</v>
      </c>
      <c r="C879" s="9" t="s">
        <v>8033</v>
      </c>
      <c r="D879" s="6">
        <v>150</v>
      </c>
      <c r="E879" s="8">
        <v>15</v>
      </c>
      <c r="F879" t="s">
        <v>8220</v>
      </c>
      <c r="G879" t="s">
        <v>8223</v>
      </c>
      <c r="H879" t="s">
        <v>8245</v>
      </c>
      <c r="I879">
        <v>1406753639</v>
      </c>
      <c r="J879" s="14">
        <f t="shared" si="55"/>
        <v>41850.870821759258</v>
      </c>
      <c r="K879" s="14"/>
      <c r="L879">
        <v>1404161639</v>
      </c>
      <c r="M879" s="14">
        <f t="shared" si="56"/>
        <v>41820.870821759258</v>
      </c>
      <c r="N879" s="10">
        <f t="shared" si="57"/>
        <v>2014</v>
      </c>
      <c r="O879" t="b">
        <v>0</v>
      </c>
      <c r="P879">
        <v>3</v>
      </c>
      <c r="Q879" s="10">
        <f t="shared" si="58"/>
        <v>0</v>
      </c>
      <c r="R879" t="b">
        <v>0</v>
      </c>
      <c r="S879" t="s">
        <v>8269</v>
      </c>
      <c r="T879" s="12" t="s">
        <v>8310</v>
      </c>
      <c r="U879" t="s">
        <v>8311</v>
      </c>
    </row>
    <row r="880" spans="1:21" ht="45" x14ac:dyDescent="0.25">
      <c r="A880">
        <v>3926</v>
      </c>
      <c r="B880" s="3" t="s">
        <v>3923</v>
      </c>
      <c r="C880" s="9" t="s">
        <v>8034</v>
      </c>
      <c r="D880" s="6">
        <v>5000</v>
      </c>
      <c r="E880" s="8">
        <v>15</v>
      </c>
      <c r="F880" t="s">
        <v>8220</v>
      </c>
      <c r="G880" t="s">
        <v>8225</v>
      </c>
      <c r="H880" t="s">
        <v>8247</v>
      </c>
      <c r="I880">
        <v>1419645748</v>
      </c>
      <c r="J880" s="14">
        <f t="shared" si="55"/>
        <v>42000.085046296299</v>
      </c>
      <c r="K880" s="14"/>
      <c r="L880">
        <v>1417053748</v>
      </c>
      <c r="M880" s="14">
        <f t="shared" si="56"/>
        <v>41970.085046296299</v>
      </c>
      <c r="N880" s="10">
        <f t="shared" si="57"/>
        <v>2014</v>
      </c>
      <c r="O880" t="b">
        <v>0</v>
      </c>
      <c r="P880">
        <v>1</v>
      </c>
      <c r="Q880" s="10">
        <f t="shared" si="58"/>
        <v>0</v>
      </c>
      <c r="R880" t="b">
        <v>0</v>
      </c>
      <c r="S880" t="s">
        <v>8269</v>
      </c>
      <c r="T880" s="12" t="s">
        <v>8310</v>
      </c>
      <c r="U880" t="s">
        <v>8311</v>
      </c>
    </row>
    <row r="881" spans="1:21" ht="60" x14ac:dyDescent="0.25">
      <c r="A881">
        <v>3927</v>
      </c>
      <c r="B881" s="3" t="s">
        <v>3924</v>
      </c>
      <c r="C881" s="9" t="s">
        <v>8035</v>
      </c>
      <c r="D881" s="6">
        <v>2500</v>
      </c>
      <c r="E881" s="8">
        <v>25</v>
      </c>
      <c r="F881" t="s">
        <v>8220</v>
      </c>
      <c r="G881" t="s">
        <v>8224</v>
      </c>
      <c r="H881" t="s">
        <v>8246</v>
      </c>
      <c r="I881">
        <v>1407565504</v>
      </c>
      <c r="J881" s="14">
        <f t="shared" si="55"/>
        <v>41860.267407407409</v>
      </c>
      <c r="K881" s="14"/>
      <c r="L881">
        <v>1404973504</v>
      </c>
      <c r="M881" s="14">
        <f t="shared" si="56"/>
        <v>41830.267407407409</v>
      </c>
      <c r="N881" s="10">
        <f t="shared" si="57"/>
        <v>2014</v>
      </c>
      <c r="O881" t="b">
        <v>0</v>
      </c>
      <c r="P881">
        <v>2</v>
      </c>
      <c r="Q881" s="10">
        <f t="shared" si="58"/>
        <v>0</v>
      </c>
      <c r="R881" t="b">
        <v>0</v>
      </c>
      <c r="S881" t="s">
        <v>8269</v>
      </c>
      <c r="T881" s="12" t="s">
        <v>8310</v>
      </c>
      <c r="U881" t="s">
        <v>8311</v>
      </c>
    </row>
    <row r="882" spans="1:21" ht="60" x14ac:dyDescent="0.25">
      <c r="A882">
        <v>3928</v>
      </c>
      <c r="B882" s="3" t="s">
        <v>3925</v>
      </c>
      <c r="C882" s="9" t="s">
        <v>8036</v>
      </c>
      <c r="D882" s="6">
        <v>5000</v>
      </c>
      <c r="E882" s="8">
        <v>651</v>
      </c>
      <c r="F882" t="s">
        <v>8220</v>
      </c>
      <c r="G882" t="s">
        <v>8223</v>
      </c>
      <c r="H882" t="s">
        <v>8245</v>
      </c>
      <c r="I882">
        <v>1444971540</v>
      </c>
      <c r="J882" s="14">
        <f t="shared" si="55"/>
        <v>42293.207638888889</v>
      </c>
      <c r="K882" s="14"/>
      <c r="L882">
        <v>1442593427</v>
      </c>
      <c r="M882" s="14">
        <f t="shared" si="56"/>
        <v>42265.683182870373</v>
      </c>
      <c r="N882" s="10">
        <f t="shared" si="57"/>
        <v>2015</v>
      </c>
      <c r="O882" t="b">
        <v>0</v>
      </c>
      <c r="P882">
        <v>7</v>
      </c>
      <c r="Q882" s="10">
        <f t="shared" si="58"/>
        <v>0</v>
      </c>
      <c r="R882" t="b">
        <v>0</v>
      </c>
      <c r="S882" t="s">
        <v>8269</v>
      </c>
      <c r="T882" s="12" t="s">
        <v>8310</v>
      </c>
      <c r="U882" t="s">
        <v>8311</v>
      </c>
    </row>
    <row r="883" spans="1:21" ht="60" x14ac:dyDescent="0.25">
      <c r="A883">
        <v>3929</v>
      </c>
      <c r="B883" s="3" t="s">
        <v>3926</v>
      </c>
      <c r="C883" s="9" t="s">
        <v>8037</v>
      </c>
      <c r="D883" s="6">
        <v>20000</v>
      </c>
      <c r="E883" s="8">
        <v>453</v>
      </c>
      <c r="F883" t="s">
        <v>8220</v>
      </c>
      <c r="G883" t="s">
        <v>8223</v>
      </c>
      <c r="H883" t="s">
        <v>8245</v>
      </c>
      <c r="I883">
        <v>1474228265</v>
      </c>
      <c r="J883" s="14">
        <f t="shared" si="55"/>
        <v>42631.827141203699</v>
      </c>
      <c r="K883" s="14"/>
      <c r="L883">
        <v>1471636265</v>
      </c>
      <c r="M883" s="14">
        <f t="shared" si="56"/>
        <v>42601.827141203699</v>
      </c>
      <c r="N883" s="10">
        <f t="shared" si="57"/>
        <v>2016</v>
      </c>
      <c r="O883" t="b">
        <v>0</v>
      </c>
      <c r="P883">
        <v>14</v>
      </c>
      <c r="Q883" s="10">
        <f t="shared" si="58"/>
        <v>0</v>
      </c>
      <c r="R883" t="b">
        <v>0</v>
      </c>
      <c r="S883" t="s">
        <v>8269</v>
      </c>
      <c r="T883" s="12" t="s">
        <v>8310</v>
      </c>
      <c r="U883" t="s">
        <v>8311</v>
      </c>
    </row>
    <row r="884" spans="1:21" ht="60" x14ac:dyDescent="0.25">
      <c r="A884">
        <v>3930</v>
      </c>
      <c r="B884" s="3" t="s">
        <v>3927</v>
      </c>
      <c r="C884" s="9" t="s">
        <v>8038</v>
      </c>
      <c r="D884" s="6">
        <v>10000</v>
      </c>
      <c r="E884" s="8">
        <v>0</v>
      </c>
      <c r="F884" t="s">
        <v>8220</v>
      </c>
      <c r="G884" t="s">
        <v>8225</v>
      </c>
      <c r="H884" t="s">
        <v>8247</v>
      </c>
      <c r="I884">
        <v>1459490400</v>
      </c>
      <c r="J884" s="14">
        <f t="shared" si="55"/>
        <v>42461.25</v>
      </c>
      <c r="K884" s="14"/>
      <c r="L884">
        <v>1457078868</v>
      </c>
      <c r="M884" s="14">
        <f t="shared" si="56"/>
        <v>42433.338749999995</v>
      </c>
      <c r="N884" s="10">
        <f t="shared" si="57"/>
        <v>2016</v>
      </c>
      <c r="O884" t="b">
        <v>0</v>
      </c>
      <c r="P884">
        <v>0</v>
      </c>
      <c r="Q884" s="10">
        <f t="shared" si="58"/>
        <v>0</v>
      </c>
      <c r="R884" t="b">
        <v>0</v>
      </c>
      <c r="S884" t="s">
        <v>8269</v>
      </c>
      <c r="T884" s="12" t="s">
        <v>8310</v>
      </c>
      <c r="U884" t="s">
        <v>8311</v>
      </c>
    </row>
    <row r="885" spans="1:21" ht="60" x14ac:dyDescent="0.25">
      <c r="A885">
        <v>3931</v>
      </c>
      <c r="B885" s="3" t="s">
        <v>3928</v>
      </c>
      <c r="C885" s="9" t="s">
        <v>8039</v>
      </c>
      <c r="D885" s="6">
        <v>8000</v>
      </c>
      <c r="E885" s="8">
        <v>0</v>
      </c>
      <c r="F885" t="s">
        <v>8220</v>
      </c>
      <c r="G885" t="s">
        <v>8223</v>
      </c>
      <c r="H885" t="s">
        <v>8245</v>
      </c>
      <c r="I885">
        <v>1441510707</v>
      </c>
      <c r="J885" s="14">
        <f t="shared" si="55"/>
        <v>42253.151701388888</v>
      </c>
      <c r="K885" s="14"/>
      <c r="L885">
        <v>1439350707</v>
      </c>
      <c r="M885" s="14">
        <f t="shared" si="56"/>
        <v>42228.151701388888</v>
      </c>
      <c r="N885" s="10">
        <f t="shared" si="57"/>
        <v>2015</v>
      </c>
      <c r="O885" t="b">
        <v>0</v>
      </c>
      <c r="P885">
        <v>0</v>
      </c>
      <c r="Q885" s="10">
        <f t="shared" si="58"/>
        <v>0</v>
      </c>
      <c r="R885" t="b">
        <v>0</v>
      </c>
      <c r="S885" t="s">
        <v>8269</v>
      </c>
      <c r="T885" s="12" t="s">
        <v>8310</v>
      </c>
      <c r="U885" t="s">
        <v>8311</v>
      </c>
    </row>
    <row r="886" spans="1:21" ht="60" x14ac:dyDescent="0.25">
      <c r="A886">
        <v>3932</v>
      </c>
      <c r="B886" s="3" t="s">
        <v>3929</v>
      </c>
      <c r="C886" s="9" t="s">
        <v>8040</v>
      </c>
      <c r="D886" s="6">
        <v>12000</v>
      </c>
      <c r="E886" s="8">
        <v>1</v>
      </c>
      <c r="F886" t="s">
        <v>8220</v>
      </c>
      <c r="G886" t="s">
        <v>8223</v>
      </c>
      <c r="H886" t="s">
        <v>8245</v>
      </c>
      <c r="I886">
        <v>1458097364</v>
      </c>
      <c r="J886" s="14">
        <f t="shared" si="55"/>
        <v>42445.126898148148</v>
      </c>
      <c r="K886" s="14"/>
      <c r="L886">
        <v>1455508964</v>
      </c>
      <c r="M886" s="14">
        <f t="shared" si="56"/>
        <v>42415.168564814812</v>
      </c>
      <c r="N886" s="10">
        <f t="shared" si="57"/>
        <v>2016</v>
      </c>
      <c r="O886" t="b">
        <v>0</v>
      </c>
      <c r="P886">
        <v>1</v>
      </c>
      <c r="Q886" s="10">
        <f t="shared" si="58"/>
        <v>0</v>
      </c>
      <c r="R886" t="b">
        <v>0</v>
      </c>
      <c r="S886" t="s">
        <v>8269</v>
      </c>
      <c r="T886" s="12" t="s">
        <v>8310</v>
      </c>
      <c r="U886" t="s">
        <v>8311</v>
      </c>
    </row>
    <row r="887" spans="1:21" ht="60" x14ac:dyDescent="0.25">
      <c r="A887">
        <v>3933</v>
      </c>
      <c r="B887" s="3" t="s">
        <v>3930</v>
      </c>
      <c r="C887" s="9" t="s">
        <v>8041</v>
      </c>
      <c r="D887" s="6">
        <v>7000</v>
      </c>
      <c r="E887" s="8">
        <v>1102</v>
      </c>
      <c r="F887" t="s">
        <v>8220</v>
      </c>
      <c r="G887" t="s">
        <v>8223</v>
      </c>
      <c r="H887" t="s">
        <v>8245</v>
      </c>
      <c r="I887">
        <v>1468716180</v>
      </c>
      <c r="J887" s="14">
        <f t="shared" si="55"/>
        <v>42568.029861111107</v>
      </c>
      <c r="K887" s="14"/>
      <c r="L887">
        <v>1466205262</v>
      </c>
      <c r="M887" s="14">
        <f t="shared" si="56"/>
        <v>42538.968310185184</v>
      </c>
      <c r="N887" s="10">
        <f t="shared" si="57"/>
        <v>2016</v>
      </c>
      <c r="O887" t="b">
        <v>0</v>
      </c>
      <c r="P887">
        <v>12</v>
      </c>
      <c r="Q887" s="10">
        <f t="shared" si="58"/>
        <v>0</v>
      </c>
      <c r="R887" t="b">
        <v>0</v>
      </c>
      <c r="S887" t="s">
        <v>8269</v>
      </c>
      <c r="T887" s="12" t="s">
        <v>8310</v>
      </c>
      <c r="U887" t="s">
        <v>8311</v>
      </c>
    </row>
    <row r="888" spans="1:21" ht="45" x14ac:dyDescent="0.25">
      <c r="A888">
        <v>3934</v>
      </c>
      <c r="B888" s="3" t="s">
        <v>3931</v>
      </c>
      <c r="C888" s="9" t="s">
        <v>8042</v>
      </c>
      <c r="D888" s="6">
        <v>5000</v>
      </c>
      <c r="E888" s="8">
        <v>550</v>
      </c>
      <c r="F888" t="s">
        <v>8220</v>
      </c>
      <c r="G888" t="s">
        <v>8223</v>
      </c>
      <c r="H888" t="s">
        <v>8245</v>
      </c>
      <c r="I888">
        <v>1443704400</v>
      </c>
      <c r="J888" s="14">
        <f t="shared" si="55"/>
        <v>42278.541666666672</v>
      </c>
      <c r="K888" s="14"/>
      <c r="L888">
        <v>1439827639</v>
      </c>
      <c r="M888" s="14">
        <f t="shared" si="56"/>
        <v>42233.671747685185</v>
      </c>
      <c r="N888" s="10">
        <f t="shared" si="57"/>
        <v>2015</v>
      </c>
      <c r="O888" t="b">
        <v>0</v>
      </c>
      <c r="P888">
        <v>12</v>
      </c>
      <c r="Q888" s="10">
        <f t="shared" si="58"/>
        <v>0</v>
      </c>
      <c r="R888" t="b">
        <v>0</v>
      </c>
      <c r="S888" t="s">
        <v>8269</v>
      </c>
      <c r="T888" s="12" t="s">
        <v>8310</v>
      </c>
      <c r="U888" t="s">
        <v>8311</v>
      </c>
    </row>
    <row r="889" spans="1:21" ht="60" x14ac:dyDescent="0.25">
      <c r="A889">
        <v>3935</v>
      </c>
      <c r="B889" s="3" t="s">
        <v>3932</v>
      </c>
      <c r="C889" s="9" t="s">
        <v>8043</v>
      </c>
      <c r="D889" s="6">
        <v>3000</v>
      </c>
      <c r="E889" s="8">
        <v>1315</v>
      </c>
      <c r="F889" t="s">
        <v>8220</v>
      </c>
      <c r="G889" t="s">
        <v>8224</v>
      </c>
      <c r="H889" t="s">
        <v>8246</v>
      </c>
      <c r="I889">
        <v>1443973546</v>
      </c>
      <c r="J889" s="14">
        <f t="shared" si="55"/>
        <v>42281.656782407401</v>
      </c>
      <c r="K889" s="14"/>
      <c r="L889">
        <v>1438789546</v>
      </c>
      <c r="M889" s="14">
        <f t="shared" si="56"/>
        <v>42221.656782407401</v>
      </c>
      <c r="N889" s="10">
        <f t="shared" si="57"/>
        <v>2015</v>
      </c>
      <c r="O889" t="b">
        <v>0</v>
      </c>
      <c r="P889">
        <v>23</v>
      </c>
      <c r="Q889" s="10">
        <f t="shared" si="58"/>
        <v>0</v>
      </c>
      <c r="R889" t="b">
        <v>0</v>
      </c>
      <c r="S889" t="s">
        <v>8269</v>
      </c>
      <c r="T889" s="12" t="s">
        <v>8310</v>
      </c>
      <c r="U889" t="s">
        <v>8311</v>
      </c>
    </row>
    <row r="890" spans="1:21" ht="60" x14ac:dyDescent="0.25">
      <c r="A890">
        <v>3936</v>
      </c>
      <c r="B890" s="3" t="s">
        <v>3933</v>
      </c>
      <c r="C890" s="9" t="s">
        <v>8044</v>
      </c>
      <c r="D890" s="6">
        <v>20000</v>
      </c>
      <c r="E890" s="8">
        <v>0</v>
      </c>
      <c r="F890" t="s">
        <v>8220</v>
      </c>
      <c r="G890" t="s">
        <v>8223</v>
      </c>
      <c r="H890" t="s">
        <v>8245</v>
      </c>
      <c r="I890">
        <v>1480576720</v>
      </c>
      <c r="J890" s="14">
        <f t="shared" si="55"/>
        <v>42705.304629629631</v>
      </c>
      <c r="K890" s="14"/>
      <c r="L890">
        <v>1477981120</v>
      </c>
      <c r="M890" s="14">
        <f t="shared" si="56"/>
        <v>42675.262962962966</v>
      </c>
      <c r="N890" s="10">
        <f t="shared" si="57"/>
        <v>2016</v>
      </c>
      <c r="O890" t="b">
        <v>0</v>
      </c>
      <c r="P890">
        <v>0</v>
      </c>
      <c r="Q890" s="10">
        <f t="shared" si="58"/>
        <v>0</v>
      </c>
      <c r="R890" t="b">
        <v>0</v>
      </c>
      <c r="S890" t="s">
        <v>8269</v>
      </c>
      <c r="T890" s="12" t="s">
        <v>8310</v>
      </c>
      <c r="U890" t="s">
        <v>8311</v>
      </c>
    </row>
    <row r="891" spans="1:21" ht="45" x14ac:dyDescent="0.25">
      <c r="A891">
        <v>3937</v>
      </c>
      <c r="B891" s="3" t="s">
        <v>3934</v>
      </c>
      <c r="C891" s="9" t="s">
        <v>8045</v>
      </c>
      <c r="D891" s="6">
        <v>2885</v>
      </c>
      <c r="E891" s="8">
        <v>2485</v>
      </c>
      <c r="F891" t="s">
        <v>8220</v>
      </c>
      <c r="G891" t="s">
        <v>8223</v>
      </c>
      <c r="H891" t="s">
        <v>8245</v>
      </c>
      <c r="I891">
        <v>1468249760</v>
      </c>
      <c r="J891" s="14">
        <f t="shared" si="55"/>
        <v>42562.631481481483</v>
      </c>
      <c r="K891" s="14"/>
      <c r="L891">
        <v>1465830560</v>
      </c>
      <c r="M891" s="14">
        <f t="shared" si="56"/>
        <v>42534.631481481483</v>
      </c>
      <c r="N891" s="10">
        <f t="shared" si="57"/>
        <v>2016</v>
      </c>
      <c r="O891" t="b">
        <v>0</v>
      </c>
      <c r="P891">
        <v>10</v>
      </c>
      <c r="Q891" s="10">
        <f t="shared" si="58"/>
        <v>0</v>
      </c>
      <c r="R891" t="b">
        <v>0</v>
      </c>
      <c r="S891" t="s">
        <v>8269</v>
      </c>
      <c r="T891" s="12" t="s">
        <v>8310</v>
      </c>
      <c r="U891" t="s">
        <v>8311</v>
      </c>
    </row>
    <row r="892" spans="1:21" ht="60" x14ac:dyDescent="0.25">
      <c r="A892">
        <v>3938</v>
      </c>
      <c r="B892" s="3" t="s">
        <v>3935</v>
      </c>
      <c r="C892" s="9" t="s">
        <v>8046</v>
      </c>
      <c r="D892" s="6">
        <v>3255</v>
      </c>
      <c r="E892" s="8">
        <v>397</v>
      </c>
      <c r="F892" t="s">
        <v>8220</v>
      </c>
      <c r="G892" t="s">
        <v>8223</v>
      </c>
      <c r="H892" t="s">
        <v>8245</v>
      </c>
      <c r="I892">
        <v>1435441454</v>
      </c>
      <c r="J892" s="14">
        <f t="shared" si="55"/>
        <v>42182.905717592599</v>
      </c>
      <c r="K892" s="14"/>
      <c r="L892">
        <v>1432763054</v>
      </c>
      <c r="M892" s="14">
        <f t="shared" si="56"/>
        <v>42151.905717592599</v>
      </c>
      <c r="N892" s="10">
        <f t="shared" si="57"/>
        <v>2015</v>
      </c>
      <c r="O892" t="b">
        <v>0</v>
      </c>
      <c r="P892">
        <v>5</v>
      </c>
      <c r="Q892" s="10">
        <f t="shared" si="58"/>
        <v>0</v>
      </c>
      <c r="R892" t="b">
        <v>0</v>
      </c>
      <c r="S892" t="s">
        <v>8269</v>
      </c>
      <c r="T892" s="12" t="s">
        <v>8310</v>
      </c>
      <c r="U892" t="s">
        <v>8311</v>
      </c>
    </row>
    <row r="893" spans="1:21" ht="60" x14ac:dyDescent="0.25">
      <c r="A893">
        <v>3939</v>
      </c>
      <c r="B893" s="3" t="s">
        <v>3936</v>
      </c>
      <c r="C893" s="9" t="s">
        <v>8047</v>
      </c>
      <c r="D893" s="6">
        <v>5000</v>
      </c>
      <c r="E893" s="8">
        <v>5</v>
      </c>
      <c r="F893" t="s">
        <v>8220</v>
      </c>
      <c r="G893" t="s">
        <v>8225</v>
      </c>
      <c r="H893" t="s">
        <v>8247</v>
      </c>
      <c r="I893">
        <v>1412656200</v>
      </c>
      <c r="J893" s="14">
        <f t="shared" si="55"/>
        <v>41919.1875</v>
      </c>
      <c r="K893" s="14"/>
      <c r="L893">
        <v>1412328979</v>
      </c>
      <c r="M893" s="14">
        <f t="shared" si="56"/>
        <v>41915.400219907409</v>
      </c>
      <c r="N893" s="10">
        <f t="shared" si="57"/>
        <v>2014</v>
      </c>
      <c r="O893" t="b">
        <v>0</v>
      </c>
      <c r="P893">
        <v>1</v>
      </c>
      <c r="Q893" s="10">
        <f t="shared" si="58"/>
        <v>0</v>
      </c>
      <c r="R893" t="b">
        <v>0</v>
      </c>
      <c r="S893" t="s">
        <v>8269</v>
      </c>
      <c r="T893" s="12" t="s">
        <v>8310</v>
      </c>
      <c r="U893" t="s">
        <v>8311</v>
      </c>
    </row>
    <row r="894" spans="1:21" ht="60" x14ac:dyDescent="0.25">
      <c r="A894">
        <v>3940</v>
      </c>
      <c r="B894" s="3" t="s">
        <v>3937</v>
      </c>
      <c r="C894" s="9" t="s">
        <v>8048</v>
      </c>
      <c r="D894" s="6">
        <v>5000</v>
      </c>
      <c r="E894" s="8">
        <v>11</v>
      </c>
      <c r="F894" t="s">
        <v>8220</v>
      </c>
      <c r="G894" t="s">
        <v>8223</v>
      </c>
      <c r="H894" t="s">
        <v>8245</v>
      </c>
      <c r="I894">
        <v>1420199351</v>
      </c>
      <c r="J894" s="14">
        <f t="shared" si="55"/>
        <v>42006.492488425924</v>
      </c>
      <c r="K894" s="14"/>
      <c r="L894">
        <v>1416311351</v>
      </c>
      <c r="M894" s="14">
        <f t="shared" si="56"/>
        <v>41961.492488425924</v>
      </c>
      <c r="N894" s="10">
        <f t="shared" si="57"/>
        <v>2014</v>
      </c>
      <c r="O894" t="b">
        <v>0</v>
      </c>
      <c r="P894">
        <v>2</v>
      </c>
      <c r="Q894" s="10">
        <f t="shared" si="58"/>
        <v>0</v>
      </c>
      <c r="R894" t="b">
        <v>0</v>
      </c>
      <c r="S894" t="s">
        <v>8269</v>
      </c>
      <c r="T894" s="12" t="s">
        <v>8310</v>
      </c>
      <c r="U894" t="s">
        <v>8311</v>
      </c>
    </row>
    <row r="895" spans="1:21" ht="75" x14ac:dyDescent="0.25">
      <c r="A895">
        <v>3941</v>
      </c>
      <c r="B895" s="3" t="s">
        <v>3938</v>
      </c>
      <c r="C895" s="9" t="s">
        <v>8049</v>
      </c>
      <c r="D895" s="6">
        <v>5500</v>
      </c>
      <c r="E895" s="8">
        <v>50</v>
      </c>
      <c r="F895" t="s">
        <v>8220</v>
      </c>
      <c r="G895" t="s">
        <v>8223</v>
      </c>
      <c r="H895" t="s">
        <v>8245</v>
      </c>
      <c r="I895">
        <v>1416877200</v>
      </c>
      <c r="J895" s="14">
        <f t="shared" si="55"/>
        <v>41968.041666666672</v>
      </c>
      <c r="K895" s="14"/>
      <c r="L895">
        <v>1414505137</v>
      </c>
      <c r="M895" s="14">
        <f t="shared" si="56"/>
        <v>41940.587233796294</v>
      </c>
      <c r="N895" s="10">
        <f t="shared" si="57"/>
        <v>2014</v>
      </c>
      <c r="O895" t="b">
        <v>0</v>
      </c>
      <c r="P895">
        <v>2</v>
      </c>
      <c r="Q895" s="10">
        <f t="shared" si="58"/>
        <v>0</v>
      </c>
      <c r="R895" t="b">
        <v>0</v>
      </c>
      <c r="S895" t="s">
        <v>8269</v>
      </c>
      <c r="T895" s="12" t="s">
        <v>8310</v>
      </c>
      <c r="U895" t="s">
        <v>8311</v>
      </c>
    </row>
    <row r="896" spans="1:21" ht="45" x14ac:dyDescent="0.25">
      <c r="A896">
        <v>3942</v>
      </c>
      <c r="B896" s="3" t="s">
        <v>3939</v>
      </c>
      <c r="C896" s="9" t="s">
        <v>8050</v>
      </c>
      <c r="D896" s="6">
        <v>1200</v>
      </c>
      <c r="E896" s="8">
        <v>0</v>
      </c>
      <c r="F896" t="s">
        <v>8220</v>
      </c>
      <c r="G896" t="s">
        <v>8223</v>
      </c>
      <c r="H896" t="s">
        <v>8245</v>
      </c>
      <c r="I896">
        <v>1434490914</v>
      </c>
      <c r="J896" s="14">
        <f t="shared" si="55"/>
        <v>42171.904097222221</v>
      </c>
      <c r="K896" s="14"/>
      <c r="L896">
        <v>1429306914</v>
      </c>
      <c r="M896" s="14">
        <f t="shared" si="56"/>
        <v>42111.904097222221</v>
      </c>
      <c r="N896" s="10">
        <f t="shared" si="57"/>
        <v>2015</v>
      </c>
      <c r="O896" t="b">
        <v>0</v>
      </c>
      <c r="P896">
        <v>0</v>
      </c>
      <c r="Q896" s="10">
        <f t="shared" si="58"/>
        <v>0</v>
      </c>
      <c r="R896" t="b">
        <v>0</v>
      </c>
      <c r="S896" t="s">
        <v>8269</v>
      </c>
      <c r="T896" s="12" t="s">
        <v>8310</v>
      </c>
      <c r="U896" t="s">
        <v>8311</v>
      </c>
    </row>
    <row r="897" spans="1:21" ht="45" x14ac:dyDescent="0.25">
      <c r="A897">
        <v>3943</v>
      </c>
      <c r="B897" s="3" t="s">
        <v>3940</v>
      </c>
      <c r="C897" s="9" t="s">
        <v>8051</v>
      </c>
      <c r="D897" s="6">
        <v>5000</v>
      </c>
      <c r="E897" s="8">
        <v>1782</v>
      </c>
      <c r="F897" t="s">
        <v>8220</v>
      </c>
      <c r="G897" t="s">
        <v>8223</v>
      </c>
      <c r="H897" t="s">
        <v>8245</v>
      </c>
      <c r="I897">
        <v>1446483000</v>
      </c>
      <c r="J897" s="14">
        <f t="shared" si="55"/>
        <v>42310.701388888891</v>
      </c>
      <c r="K897" s="14"/>
      <c r="L897">
        <v>1443811268</v>
      </c>
      <c r="M897" s="14">
        <f t="shared" si="56"/>
        <v>42279.778564814813</v>
      </c>
      <c r="N897" s="10">
        <f t="shared" si="57"/>
        <v>2015</v>
      </c>
      <c r="O897" t="b">
        <v>0</v>
      </c>
      <c r="P897">
        <v>13</v>
      </c>
      <c r="Q897" s="10">
        <f t="shared" si="58"/>
        <v>0</v>
      </c>
      <c r="R897" t="b">
        <v>0</v>
      </c>
      <c r="S897" t="s">
        <v>8269</v>
      </c>
      <c r="T897" s="12" t="s">
        <v>8310</v>
      </c>
      <c r="U897" t="s">
        <v>8311</v>
      </c>
    </row>
    <row r="898" spans="1:21" ht="60" x14ac:dyDescent="0.25">
      <c r="A898">
        <v>3944</v>
      </c>
      <c r="B898" s="3" t="s">
        <v>3941</v>
      </c>
      <c r="C898" s="9" t="s">
        <v>8052</v>
      </c>
      <c r="D898" s="6">
        <v>5000</v>
      </c>
      <c r="E898" s="8">
        <v>0</v>
      </c>
      <c r="F898" t="s">
        <v>8220</v>
      </c>
      <c r="G898" t="s">
        <v>8223</v>
      </c>
      <c r="H898" t="s">
        <v>8245</v>
      </c>
      <c r="I898">
        <v>1440690875</v>
      </c>
      <c r="J898" s="14">
        <f t="shared" ref="J898:J961" si="59">(((I898/60)/60/24)+DATE(1970,1,1))</f>
        <v>42243.662905092591</v>
      </c>
      <c r="K898" s="14"/>
      <c r="L898">
        <v>1438098875</v>
      </c>
      <c r="M898" s="14">
        <f t="shared" ref="M898:M961" si="60">(((L898/60)/60/24)+DATE(1970,1,1))</f>
        <v>42213.662905092591</v>
      </c>
      <c r="N898" s="10">
        <f t="shared" ref="N898:N961" si="61">YEAR(M898)</f>
        <v>2015</v>
      </c>
      <c r="O898" t="b">
        <v>0</v>
      </c>
      <c r="P898">
        <v>0</v>
      </c>
      <c r="Q898" s="10">
        <f t="shared" ref="Q898:Q961" si="62">IFERROR(ROUND(D898/O898,2),0)</f>
        <v>0</v>
      </c>
      <c r="R898" t="b">
        <v>0</v>
      </c>
      <c r="S898" t="s">
        <v>8269</v>
      </c>
      <c r="T898" s="12" t="s">
        <v>8310</v>
      </c>
      <c r="U898" t="s">
        <v>8311</v>
      </c>
    </row>
    <row r="899" spans="1:21" ht="60" x14ac:dyDescent="0.25">
      <c r="A899">
        <v>3945</v>
      </c>
      <c r="B899" s="3" t="s">
        <v>3942</v>
      </c>
      <c r="C899" s="9" t="s">
        <v>8053</v>
      </c>
      <c r="D899" s="6">
        <v>2000</v>
      </c>
      <c r="E899" s="8">
        <v>5</v>
      </c>
      <c r="F899" t="s">
        <v>8220</v>
      </c>
      <c r="G899" t="s">
        <v>8223</v>
      </c>
      <c r="H899" t="s">
        <v>8245</v>
      </c>
      <c r="I899">
        <v>1431717268</v>
      </c>
      <c r="J899" s="14">
        <f t="shared" si="59"/>
        <v>42139.801712962959</v>
      </c>
      <c r="K899" s="14"/>
      <c r="L899">
        <v>1429125268</v>
      </c>
      <c r="M899" s="14">
        <f t="shared" si="60"/>
        <v>42109.801712962959</v>
      </c>
      <c r="N899" s="10">
        <f t="shared" si="61"/>
        <v>2015</v>
      </c>
      <c r="O899" t="b">
        <v>0</v>
      </c>
      <c r="P899">
        <v>1</v>
      </c>
      <c r="Q899" s="10">
        <f t="shared" si="62"/>
        <v>0</v>
      </c>
      <c r="R899" t="b">
        <v>0</v>
      </c>
      <c r="S899" t="s">
        <v>8269</v>
      </c>
      <c r="T899" s="12" t="s">
        <v>8310</v>
      </c>
      <c r="U899" t="s">
        <v>8311</v>
      </c>
    </row>
    <row r="900" spans="1:21" ht="30" x14ac:dyDescent="0.25">
      <c r="A900">
        <v>3946</v>
      </c>
      <c r="B900" s="3" t="s">
        <v>3943</v>
      </c>
      <c r="C900" s="9" t="s">
        <v>8054</v>
      </c>
      <c r="D900" s="6">
        <v>6000</v>
      </c>
      <c r="E900" s="8">
        <v>195</v>
      </c>
      <c r="F900" t="s">
        <v>8220</v>
      </c>
      <c r="G900" t="s">
        <v>8223</v>
      </c>
      <c r="H900" t="s">
        <v>8245</v>
      </c>
      <c r="I900">
        <v>1425110400</v>
      </c>
      <c r="J900" s="14">
        <f t="shared" si="59"/>
        <v>42063.333333333328</v>
      </c>
      <c r="K900" s="14"/>
      <c r="L900">
        <v>1422388822</v>
      </c>
      <c r="M900" s="14">
        <f t="shared" si="60"/>
        <v>42031.833587962959</v>
      </c>
      <c r="N900" s="10">
        <f t="shared" si="61"/>
        <v>2015</v>
      </c>
      <c r="O900" t="b">
        <v>0</v>
      </c>
      <c r="P900">
        <v>5</v>
      </c>
      <c r="Q900" s="10">
        <f t="shared" si="62"/>
        <v>0</v>
      </c>
      <c r="R900" t="b">
        <v>0</v>
      </c>
      <c r="S900" t="s">
        <v>8269</v>
      </c>
      <c r="T900" s="12" t="s">
        <v>8310</v>
      </c>
      <c r="U900" t="s">
        <v>8311</v>
      </c>
    </row>
    <row r="901" spans="1:21" ht="60" x14ac:dyDescent="0.25">
      <c r="A901">
        <v>3947</v>
      </c>
      <c r="B901" s="3" t="s">
        <v>3944</v>
      </c>
      <c r="C901" s="9" t="s">
        <v>8055</v>
      </c>
      <c r="D901" s="6">
        <v>3000</v>
      </c>
      <c r="E901" s="8">
        <v>101</v>
      </c>
      <c r="F901" t="s">
        <v>8220</v>
      </c>
      <c r="G901" t="s">
        <v>8223</v>
      </c>
      <c r="H901" t="s">
        <v>8245</v>
      </c>
      <c r="I901">
        <v>1475378744</v>
      </c>
      <c r="J901" s="14">
        <f t="shared" si="59"/>
        <v>42645.142870370371</v>
      </c>
      <c r="K901" s="14"/>
      <c r="L901">
        <v>1472786744</v>
      </c>
      <c r="M901" s="14">
        <f t="shared" si="60"/>
        <v>42615.142870370371</v>
      </c>
      <c r="N901" s="10">
        <f t="shared" si="61"/>
        <v>2016</v>
      </c>
      <c r="O901" t="b">
        <v>0</v>
      </c>
      <c r="P901">
        <v>2</v>
      </c>
      <c r="Q901" s="10">
        <f t="shared" si="62"/>
        <v>0</v>
      </c>
      <c r="R901" t="b">
        <v>0</v>
      </c>
      <c r="S901" t="s">
        <v>8269</v>
      </c>
      <c r="T901" s="12" t="s">
        <v>8310</v>
      </c>
      <c r="U901" t="s">
        <v>8311</v>
      </c>
    </row>
    <row r="902" spans="1:21" ht="60" x14ac:dyDescent="0.25">
      <c r="A902">
        <v>3948</v>
      </c>
      <c r="B902" s="3" t="s">
        <v>3945</v>
      </c>
      <c r="C902" s="9" t="s">
        <v>8056</v>
      </c>
      <c r="D902" s="6">
        <v>30000</v>
      </c>
      <c r="E902" s="8">
        <v>0</v>
      </c>
      <c r="F902" t="s">
        <v>8220</v>
      </c>
      <c r="G902" t="s">
        <v>8225</v>
      </c>
      <c r="H902" t="s">
        <v>8247</v>
      </c>
      <c r="I902">
        <v>1410076123</v>
      </c>
      <c r="J902" s="14">
        <f t="shared" si="59"/>
        <v>41889.325497685182</v>
      </c>
      <c r="K902" s="14"/>
      <c r="L902">
        <v>1404892123</v>
      </c>
      <c r="M902" s="14">
        <f t="shared" si="60"/>
        <v>41829.325497685182</v>
      </c>
      <c r="N902" s="10">
        <f t="shared" si="61"/>
        <v>2014</v>
      </c>
      <c r="O902" t="b">
        <v>0</v>
      </c>
      <c r="P902">
        <v>0</v>
      </c>
      <c r="Q902" s="10">
        <f t="shared" si="62"/>
        <v>0</v>
      </c>
      <c r="R902" t="b">
        <v>0</v>
      </c>
      <c r="S902" t="s">
        <v>8269</v>
      </c>
      <c r="T902" s="12" t="s">
        <v>8310</v>
      </c>
      <c r="U902" t="s">
        <v>8311</v>
      </c>
    </row>
    <row r="903" spans="1:21" ht="60" x14ac:dyDescent="0.25">
      <c r="A903">
        <v>3949</v>
      </c>
      <c r="B903" s="3" t="s">
        <v>3946</v>
      </c>
      <c r="C903" s="9" t="s">
        <v>8057</v>
      </c>
      <c r="D903" s="6">
        <v>10000</v>
      </c>
      <c r="E903" s="8">
        <v>1577</v>
      </c>
      <c r="F903" t="s">
        <v>8220</v>
      </c>
      <c r="G903" t="s">
        <v>8225</v>
      </c>
      <c r="H903" t="s">
        <v>8247</v>
      </c>
      <c r="I903">
        <v>1423623221</v>
      </c>
      <c r="J903" s="14">
        <f t="shared" si="59"/>
        <v>42046.120613425926</v>
      </c>
      <c r="K903" s="14"/>
      <c r="L903">
        <v>1421031221</v>
      </c>
      <c r="M903" s="14">
        <f t="shared" si="60"/>
        <v>42016.120613425926</v>
      </c>
      <c r="N903" s="10">
        <f t="shared" si="61"/>
        <v>2015</v>
      </c>
      <c r="O903" t="b">
        <v>0</v>
      </c>
      <c r="P903">
        <v>32</v>
      </c>
      <c r="Q903" s="10">
        <f t="shared" si="62"/>
        <v>0</v>
      </c>
      <c r="R903" t="b">
        <v>0</v>
      </c>
      <c r="S903" t="s">
        <v>8269</v>
      </c>
      <c r="T903" s="12" t="s">
        <v>8310</v>
      </c>
      <c r="U903" t="s">
        <v>8311</v>
      </c>
    </row>
    <row r="904" spans="1:21" ht="60" x14ac:dyDescent="0.25">
      <c r="A904">
        <v>3950</v>
      </c>
      <c r="B904" s="3" t="s">
        <v>3947</v>
      </c>
      <c r="C904" s="9" t="s">
        <v>8058</v>
      </c>
      <c r="D904" s="6">
        <v>4000</v>
      </c>
      <c r="E904" s="8">
        <v>25</v>
      </c>
      <c r="F904" t="s">
        <v>8220</v>
      </c>
      <c r="G904" t="s">
        <v>8223</v>
      </c>
      <c r="H904" t="s">
        <v>8245</v>
      </c>
      <c r="I904">
        <v>1460140500</v>
      </c>
      <c r="J904" s="14">
        <f t="shared" si="59"/>
        <v>42468.774305555555</v>
      </c>
      <c r="K904" s="14"/>
      <c r="L904">
        <v>1457628680</v>
      </c>
      <c r="M904" s="14">
        <f t="shared" si="60"/>
        <v>42439.702314814815</v>
      </c>
      <c r="N904" s="10">
        <f t="shared" si="61"/>
        <v>2016</v>
      </c>
      <c r="O904" t="b">
        <v>0</v>
      </c>
      <c r="P904">
        <v>1</v>
      </c>
      <c r="Q904" s="10">
        <f t="shared" si="62"/>
        <v>0</v>
      </c>
      <c r="R904" t="b">
        <v>0</v>
      </c>
      <c r="S904" t="s">
        <v>8269</v>
      </c>
      <c r="T904" s="12" t="s">
        <v>8310</v>
      </c>
      <c r="U904" t="s">
        <v>8311</v>
      </c>
    </row>
    <row r="905" spans="1:21" ht="60" x14ac:dyDescent="0.25">
      <c r="A905">
        <v>3951</v>
      </c>
      <c r="B905" s="3" t="s">
        <v>3948</v>
      </c>
      <c r="C905" s="9" t="s">
        <v>6961</v>
      </c>
      <c r="D905" s="6">
        <v>200000</v>
      </c>
      <c r="E905" s="8">
        <v>1</v>
      </c>
      <c r="F905" t="s">
        <v>8220</v>
      </c>
      <c r="G905" t="s">
        <v>8240</v>
      </c>
      <c r="H905" t="s">
        <v>8248</v>
      </c>
      <c r="I905">
        <v>1462301342</v>
      </c>
      <c r="J905" s="14">
        <f t="shared" si="59"/>
        <v>42493.784050925926</v>
      </c>
      <c r="K905" s="14"/>
      <c r="L905">
        <v>1457120942</v>
      </c>
      <c r="M905" s="14">
        <f t="shared" si="60"/>
        <v>42433.825717592597</v>
      </c>
      <c r="N905" s="10">
        <f t="shared" si="61"/>
        <v>2016</v>
      </c>
      <c r="O905" t="b">
        <v>0</v>
      </c>
      <c r="P905">
        <v>1</v>
      </c>
      <c r="Q905" s="10">
        <f t="shared" si="62"/>
        <v>0</v>
      </c>
      <c r="R905" t="b">
        <v>0</v>
      </c>
      <c r="S905" t="s">
        <v>8269</v>
      </c>
      <c r="T905" s="12" t="s">
        <v>8310</v>
      </c>
      <c r="U905" t="s">
        <v>8311</v>
      </c>
    </row>
    <row r="906" spans="1:21" ht="60" x14ac:dyDescent="0.25">
      <c r="A906">
        <v>3952</v>
      </c>
      <c r="B906" s="3" t="s">
        <v>3949</v>
      </c>
      <c r="C906" s="9" t="s">
        <v>8059</v>
      </c>
      <c r="D906" s="6">
        <v>26000</v>
      </c>
      <c r="E906" s="8">
        <v>25</v>
      </c>
      <c r="F906" t="s">
        <v>8220</v>
      </c>
      <c r="G906" t="s">
        <v>8223</v>
      </c>
      <c r="H906" t="s">
        <v>8245</v>
      </c>
      <c r="I906">
        <v>1445885890</v>
      </c>
      <c r="J906" s="14">
        <f t="shared" si="59"/>
        <v>42303.790393518517</v>
      </c>
      <c r="K906" s="14"/>
      <c r="L906">
        <v>1440701890</v>
      </c>
      <c r="M906" s="14">
        <f t="shared" si="60"/>
        <v>42243.790393518517</v>
      </c>
      <c r="N906" s="10">
        <f t="shared" si="61"/>
        <v>2015</v>
      </c>
      <c r="O906" t="b">
        <v>0</v>
      </c>
      <c r="P906">
        <v>1</v>
      </c>
      <c r="Q906" s="10">
        <f t="shared" si="62"/>
        <v>0</v>
      </c>
      <c r="R906" t="b">
        <v>0</v>
      </c>
      <c r="S906" t="s">
        <v>8269</v>
      </c>
      <c r="T906" s="12" t="s">
        <v>8310</v>
      </c>
      <c r="U906" t="s">
        <v>8311</v>
      </c>
    </row>
    <row r="907" spans="1:21" ht="45" x14ac:dyDescent="0.25">
      <c r="A907">
        <v>3953</v>
      </c>
      <c r="B907" s="3" t="s">
        <v>3950</v>
      </c>
      <c r="C907" s="9" t="s">
        <v>8060</v>
      </c>
      <c r="D907" s="6">
        <v>17600</v>
      </c>
      <c r="E907" s="8">
        <v>0</v>
      </c>
      <c r="F907" t="s">
        <v>8220</v>
      </c>
      <c r="G907" t="s">
        <v>8223</v>
      </c>
      <c r="H907" t="s">
        <v>8245</v>
      </c>
      <c r="I907">
        <v>1469834940</v>
      </c>
      <c r="J907" s="14">
        <f t="shared" si="59"/>
        <v>42580.978472222225</v>
      </c>
      <c r="K907" s="14"/>
      <c r="L907">
        <v>1467162586</v>
      </c>
      <c r="M907" s="14">
        <f t="shared" si="60"/>
        <v>42550.048449074078</v>
      </c>
      <c r="N907" s="10">
        <f t="shared" si="61"/>
        <v>2016</v>
      </c>
      <c r="O907" t="b">
        <v>0</v>
      </c>
      <c r="P907">
        <v>0</v>
      </c>
      <c r="Q907" s="10">
        <f t="shared" si="62"/>
        <v>0</v>
      </c>
      <c r="R907" t="b">
        <v>0</v>
      </c>
      <c r="S907" t="s">
        <v>8269</v>
      </c>
      <c r="T907" s="12" t="s">
        <v>8310</v>
      </c>
      <c r="U907" t="s">
        <v>8311</v>
      </c>
    </row>
    <row r="908" spans="1:21" ht="60" x14ac:dyDescent="0.25">
      <c r="A908">
        <v>3954</v>
      </c>
      <c r="B908" s="3" t="s">
        <v>3951</v>
      </c>
      <c r="C908" s="9" t="s">
        <v>8061</v>
      </c>
      <c r="D908" s="6">
        <v>25000</v>
      </c>
      <c r="E908" s="8">
        <v>0</v>
      </c>
      <c r="F908" t="s">
        <v>8220</v>
      </c>
      <c r="G908" t="s">
        <v>8228</v>
      </c>
      <c r="H908" t="s">
        <v>8250</v>
      </c>
      <c r="I908">
        <v>1405352264</v>
      </c>
      <c r="J908" s="14">
        <f t="shared" si="59"/>
        <v>41834.651203703703</v>
      </c>
      <c r="K908" s="14"/>
      <c r="L908">
        <v>1400168264</v>
      </c>
      <c r="M908" s="14">
        <f t="shared" si="60"/>
        <v>41774.651203703703</v>
      </c>
      <c r="N908" s="10">
        <f t="shared" si="61"/>
        <v>2014</v>
      </c>
      <c r="O908" t="b">
        <v>0</v>
      </c>
      <c r="P908">
        <v>0</v>
      </c>
      <c r="Q908" s="10">
        <f t="shared" si="62"/>
        <v>0</v>
      </c>
      <c r="R908" t="b">
        <v>0</v>
      </c>
      <c r="S908" t="s">
        <v>8269</v>
      </c>
      <c r="T908" s="12" t="s">
        <v>8310</v>
      </c>
      <c r="U908" t="s">
        <v>8311</v>
      </c>
    </row>
    <row r="909" spans="1:21" ht="60" x14ac:dyDescent="0.25">
      <c r="A909">
        <v>3955</v>
      </c>
      <c r="B909" s="3" t="s">
        <v>3952</v>
      </c>
      <c r="C909" s="9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 s="14">
        <f t="shared" si="59"/>
        <v>42336.890520833331</v>
      </c>
      <c r="K909" s="14"/>
      <c r="L909">
        <v>1446150141</v>
      </c>
      <c r="M909" s="14">
        <f t="shared" si="60"/>
        <v>42306.848854166667</v>
      </c>
      <c r="N909" s="10">
        <f t="shared" si="61"/>
        <v>2015</v>
      </c>
      <c r="O909" t="b">
        <v>0</v>
      </c>
      <c r="P909">
        <v>8</v>
      </c>
      <c r="Q909" s="10">
        <f t="shared" si="62"/>
        <v>0</v>
      </c>
      <c r="R909" t="b">
        <v>0</v>
      </c>
      <c r="S909" t="s">
        <v>8269</v>
      </c>
      <c r="T909" s="12" t="s">
        <v>8310</v>
      </c>
      <c r="U909" t="s">
        <v>8311</v>
      </c>
    </row>
    <row r="910" spans="1:21" ht="60" x14ac:dyDescent="0.25">
      <c r="A910">
        <v>3956</v>
      </c>
      <c r="B910" s="3" t="s">
        <v>3953</v>
      </c>
      <c r="C910" s="9" t="s">
        <v>8063</v>
      </c>
      <c r="D910" s="6">
        <v>5500</v>
      </c>
      <c r="E910" s="8">
        <v>0</v>
      </c>
      <c r="F910" t="s">
        <v>8220</v>
      </c>
      <c r="G910" t="s">
        <v>8223</v>
      </c>
      <c r="H910" t="s">
        <v>8245</v>
      </c>
      <c r="I910">
        <v>1461543600</v>
      </c>
      <c r="J910" s="14">
        <f t="shared" si="59"/>
        <v>42485.013888888891</v>
      </c>
      <c r="K910" s="14"/>
      <c r="L910">
        <v>1459203727</v>
      </c>
      <c r="M910" s="14">
        <f t="shared" si="60"/>
        <v>42457.932025462964</v>
      </c>
      <c r="N910" s="10">
        <f t="shared" si="61"/>
        <v>2016</v>
      </c>
      <c r="O910" t="b">
        <v>0</v>
      </c>
      <c r="P910">
        <v>0</v>
      </c>
      <c r="Q910" s="10">
        <f t="shared" si="62"/>
        <v>0</v>
      </c>
      <c r="R910" t="b">
        <v>0</v>
      </c>
      <c r="S910" t="s">
        <v>8269</v>
      </c>
      <c r="T910" s="12" t="s">
        <v>8310</v>
      </c>
      <c r="U910" t="s">
        <v>8311</v>
      </c>
    </row>
    <row r="911" spans="1:21" ht="45" x14ac:dyDescent="0.25">
      <c r="A911">
        <v>3957</v>
      </c>
      <c r="B911" s="3" t="s">
        <v>3954</v>
      </c>
      <c r="C911" s="9" t="s">
        <v>8064</v>
      </c>
      <c r="D911" s="6">
        <v>28000</v>
      </c>
      <c r="E911" s="8">
        <v>7</v>
      </c>
      <c r="F911" t="s">
        <v>8220</v>
      </c>
      <c r="G911" t="s">
        <v>8223</v>
      </c>
      <c r="H911" t="s">
        <v>8245</v>
      </c>
      <c r="I911">
        <v>1468020354</v>
      </c>
      <c r="J911" s="14">
        <f t="shared" si="59"/>
        <v>42559.976319444439</v>
      </c>
      <c r="K911" s="14"/>
      <c r="L911">
        <v>1464045954</v>
      </c>
      <c r="M911" s="14">
        <f t="shared" si="60"/>
        <v>42513.976319444439</v>
      </c>
      <c r="N911" s="10">
        <f t="shared" si="61"/>
        <v>2016</v>
      </c>
      <c r="O911" t="b">
        <v>0</v>
      </c>
      <c r="P911">
        <v>1</v>
      </c>
      <c r="Q911" s="10">
        <f t="shared" si="62"/>
        <v>0</v>
      </c>
      <c r="R911" t="b">
        <v>0</v>
      </c>
      <c r="S911" t="s">
        <v>8269</v>
      </c>
      <c r="T911" s="12" t="s">
        <v>8310</v>
      </c>
      <c r="U911" t="s">
        <v>8311</v>
      </c>
    </row>
    <row r="912" spans="1:21" ht="60" x14ac:dyDescent="0.25">
      <c r="A912">
        <v>3958</v>
      </c>
      <c r="B912" s="3" t="s">
        <v>3955</v>
      </c>
      <c r="C912" s="9" t="s">
        <v>8065</v>
      </c>
      <c r="D912" s="6">
        <v>2000</v>
      </c>
      <c r="E912" s="8">
        <v>641</v>
      </c>
      <c r="F912" t="s">
        <v>8220</v>
      </c>
      <c r="G912" t="s">
        <v>8223</v>
      </c>
      <c r="H912" t="s">
        <v>8245</v>
      </c>
      <c r="I912">
        <v>1406988000</v>
      </c>
      <c r="J912" s="14">
        <f t="shared" si="59"/>
        <v>41853.583333333336</v>
      </c>
      <c r="K912" s="14"/>
      <c r="L912">
        <v>1403822912</v>
      </c>
      <c r="M912" s="14">
        <f t="shared" si="60"/>
        <v>41816.950370370374</v>
      </c>
      <c r="N912" s="10">
        <f t="shared" si="61"/>
        <v>2014</v>
      </c>
      <c r="O912" t="b">
        <v>0</v>
      </c>
      <c r="P912">
        <v>16</v>
      </c>
      <c r="Q912" s="10">
        <f t="shared" si="62"/>
        <v>0</v>
      </c>
      <c r="R912" t="b">
        <v>0</v>
      </c>
      <c r="S912" t="s">
        <v>8269</v>
      </c>
      <c r="T912" s="12" t="s">
        <v>8310</v>
      </c>
      <c r="U912" t="s">
        <v>8311</v>
      </c>
    </row>
    <row r="913" spans="1:21" ht="60" x14ac:dyDescent="0.25">
      <c r="A913">
        <v>3959</v>
      </c>
      <c r="B913" s="3" t="s">
        <v>3956</v>
      </c>
      <c r="C913" s="9" t="s">
        <v>8066</v>
      </c>
      <c r="D913" s="6">
        <v>1200</v>
      </c>
      <c r="E913" s="8">
        <v>292</v>
      </c>
      <c r="F913" t="s">
        <v>8220</v>
      </c>
      <c r="G913" t="s">
        <v>8223</v>
      </c>
      <c r="H913" t="s">
        <v>8245</v>
      </c>
      <c r="I913">
        <v>1411930556</v>
      </c>
      <c r="J913" s="14">
        <f t="shared" si="59"/>
        <v>41910.788842592592</v>
      </c>
      <c r="K913" s="14"/>
      <c r="L913">
        <v>1409338556</v>
      </c>
      <c r="M913" s="14">
        <f t="shared" si="60"/>
        <v>41880.788842592592</v>
      </c>
      <c r="N913" s="10">
        <f t="shared" si="61"/>
        <v>2014</v>
      </c>
      <c r="O913" t="b">
        <v>0</v>
      </c>
      <c r="P913">
        <v>12</v>
      </c>
      <c r="Q913" s="10">
        <f t="shared" si="62"/>
        <v>0</v>
      </c>
      <c r="R913" t="b">
        <v>0</v>
      </c>
      <c r="S913" t="s">
        <v>8269</v>
      </c>
      <c r="T913" s="12" t="s">
        <v>8310</v>
      </c>
      <c r="U913" t="s">
        <v>8311</v>
      </c>
    </row>
    <row r="914" spans="1:21" ht="60" x14ac:dyDescent="0.25">
      <c r="A914">
        <v>3960</v>
      </c>
      <c r="B914" s="3" t="s">
        <v>3957</v>
      </c>
      <c r="C914" s="9" t="s">
        <v>8067</v>
      </c>
      <c r="D914" s="6">
        <v>3000</v>
      </c>
      <c r="E914" s="8">
        <v>45</v>
      </c>
      <c r="F914" t="s">
        <v>8220</v>
      </c>
      <c r="G914" t="s">
        <v>8223</v>
      </c>
      <c r="H914" t="s">
        <v>8245</v>
      </c>
      <c r="I914">
        <v>1451852256</v>
      </c>
      <c r="J914" s="14">
        <f t="shared" si="59"/>
        <v>42372.845555555556</v>
      </c>
      <c r="K914" s="14"/>
      <c r="L914">
        <v>1449260256</v>
      </c>
      <c r="M914" s="14">
        <f t="shared" si="60"/>
        <v>42342.845555555556</v>
      </c>
      <c r="N914" s="10">
        <f t="shared" si="61"/>
        <v>2015</v>
      </c>
      <c r="O914" t="b">
        <v>0</v>
      </c>
      <c r="P914">
        <v>4</v>
      </c>
      <c r="Q914" s="10">
        <f t="shared" si="62"/>
        <v>0</v>
      </c>
      <c r="R914" t="b">
        <v>0</v>
      </c>
      <c r="S914" t="s">
        <v>8269</v>
      </c>
      <c r="T914" s="12" t="s">
        <v>8310</v>
      </c>
      <c r="U914" t="s">
        <v>8311</v>
      </c>
    </row>
    <row r="915" spans="1:21" ht="60" x14ac:dyDescent="0.25">
      <c r="A915">
        <v>3961</v>
      </c>
      <c r="B915" s="3" t="s">
        <v>3958</v>
      </c>
      <c r="C915" s="9" t="s">
        <v>8068</v>
      </c>
      <c r="D915" s="6">
        <v>5000</v>
      </c>
      <c r="E915" s="8">
        <v>21</v>
      </c>
      <c r="F915" t="s">
        <v>8220</v>
      </c>
      <c r="G915" t="s">
        <v>8224</v>
      </c>
      <c r="H915" t="s">
        <v>8246</v>
      </c>
      <c r="I915">
        <v>1399584210</v>
      </c>
      <c r="J915" s="14">
        <f t="shared" si="59"/>
        <v>41767.891319444447</v>
      </c>
      <c r="K915" s="14"/>
      <c r="L915">
        <v>1397683410</v>
      </c>
      <c r="M915" s="14">
        <f t="shared" si="60"/>
        <v>41745.891319444447</v>
      </c>
      <c r="N915" s="10">
        <f t="shared" si="61"/>
        <v>2014</v>
      </c>
      <c r="O915" t="b">
        <v>0</v>
      </c>
      <c r="P915">
        <v>2</v>
      </c>
      <c r="Q915" s="10">
        <f t="shared" si="62"/>
        <v>0</v>
      </c>
      <c r="R915" t="b">
        <v>0</v>
      </c>
      <c r="S915" t="s">
        <v>8269</v>
      </c>
      <c r="T915" s="12" t="s">
        <v>8310</v>
      </c>
      <c r="U915" t="s">
        <v>8311</v>
      </c>
    </row>
    <row r="916" spans="1:21" ht="60" x14ac:dyDescent="0.25">
      <c r="A916">
        <v>3962</v>
      </c>
      <c r="B916" s="3" t="s">
        <v>3959</v>
      </c>
      <c r="C916" s="9" t="s">
        <v>8069</v>
      </c>
      <c r="D916" s="6">
        <v>1400</v>
      </c>
      <c r="E916" s="8">
        <v>45</v>
      </c>
      <c r="F916" t="s">
        <v>8220</v>
      </c>
      <c r="G916" t="s">
        <v>8224</v>
      </c>
      <c r="H916" t="s">
        <v>8246</v>
      </c>
      <c r="I916">
        <v>1448722494</v>
      </c>
      <c r="J916" s="14">
        <f t="shared" si="59"/>
        <v>42336.621458333335</v>
      </c>
      <c r="K916" s="14"/>
      <c r="L916">
        <v>1446562494</v>
      </c>
      <c r="M916" s="14">
        <f t="shared" si="60"/>
        <v>42311.621458333335</v>
      </c>
      <c r="N916" s="10">
        <f t="shared" si="61"/>
        <v>2015</v>
      </c>
      <c r="O916" t="b">
        <v>0</v>
      </c>
      <c r="P916">
        <v>3</v>
      </c>
      <c r="Q916" s="10">
        <f t="shared" si="62"/>
        <v>0</v>
      </c>
      <c r="R916" t="b">
        <v>0</v>
      </c>
      <c r="S916" t="s">
        <v>8269</v>
      </c>
      <c r="T916" s="12" t="s">
        <v>8310</v>
      </c>
      <c r="U916" t="s">
        <v>8311</v>
      </c>
    </row>
    <row r="917" spans="1:21" ht="60" x14ac:dyDescent="0.25">
      <c r="A917">
        <v>3963</v>
      </c>
      <c r="B917" s="3" t="s">
        <v>3960</v>
      </c>
      <c r="C917" s="9" t="s">
        <v>8070</v>
      </c>
      <c r="D917" s="6">
        <v>10000</v>
      </c>
      <c r="E917" s="8">
        <v>0</v>
      </c>
      <c r="F917" t="s">
        <v>8220</v>
      </c>
      <c r="G917" t="s">
        <v>8228</v>
      </c>
      <c r="H917" t="s">
        <v>8250</v>
      </c>
      <c r="I917">
        <v>1447821717</v>
      </c>
      <c r="J917" s="14">
        <f t="shared" si="59"/>
        <v>42326.195798611108</v>
      </c>
      <c r="K917" s="14"/>
      <c r="L917">
        <v>1445226117</v>
      </c>
      <c r="M917" s="14">
        <f t="shared" si="60"/>
        <v>42296.154131944444</v>
      </c>
      <c r="N917" s="10">
        <f t="shared" si="61"/>
        <v>2015</v>
      </c>
      <c r="O917" t="b">
        <v>0</v>
      </c>
      <c r="P917">
        <v>0</v>
      </c>
      <c r="Q917" s="10">
        <f t="shared" si="62"/>
        <v>0</v>
      </c>
      <c r="R917" t="b">
        <v>0</v>
      </c>
      <c r="S917" t="s">
        <v>8269</v>
      </c>
      <c r="T917" s="12" t="s">
        <v>8310</v>
      </c>
      <c r="U917" t="s">
        <v>8311</v>
      </c>
    </row>
    <row r="918" spans="1:21" ht="45" x14ac:dyDescent="0.25">
      <c r="A918">
        <v>3964</v>
      </c>
      <c r="B918" s="3" t="s">
        <v>3961</v>
      </c>
      <c r="C918" s="9" t="s">
        <v>8071</v>
      </c>
      <c r="D918" s="6">
        <v>2000</v>
      </c>
      <c r="E918" s="8">
        <v>126</v>
      </c>
      <c r="F918" t="s">
        <v>8220</v>
      </c>
      <c r="G918" t="s">
        <v>8223</v>
      </c>
      <c r="H918" t="s">
        <v>8245</v>
      </c>
      <c r="I918">
        <v>1429460386</v>
      </c>
      <c r="J918" s="14">
        <f t="shared" si="59"/>
        <v>42113.680393518516</v>
      </c>
      <c r="K918" s="14"/>
      <c r="L918">
        <v>1424279986</v>
      </c>
      <c r="M918" s="14">
        <f t="shared" si="60"/>
        <v>42053.722060185188</v>
      </c>
      <c r="N918" s="10">
        <f t="shared" si="61"/>
        <v>2015</v>
      </c>
      <c r="O918" t="b">
        <v>0</v>
      </c>
      <c r="P918">
        <v>3</v>
      </c>
      <c r="Q918" s="10">
        <f t="shared" si="62"/>
        <v>0</v>
      </c>
      <c r="R918" t="b">
        <v>0</v>
      </c>
      <c r="S918" t="s">
        <v>8269</v>
      </c>
      <c r="T918" s="12" t="s">
        <v>8310</v>
      </c>
      <c r="U918" t="s">
        <v>8311</v>
      </c>
    </row>
    <row r="919" spans="1:21" ht="60" x14ac:dyDescent="0.25">
      <c r="A919">
        <v>3965</v>
      </c>
      <c r="B919" s="3" t="s">
        <v>3962</v>
      </c>
      <c r="C919" s="9" t="s">
        <v>8072</v>
      </c>
      <c r="D919" s="6">
        <v>2000</v>
      </c>
      <c r="E919" s="8">
        <v>285</v>
      </c>
      <c r="F919" t="s">
        <v>8220</v>
      </c>
      <c r="G919" t="s">
        <v>8223</v>
      </c>
      <c r="H919" t="s">
        <v>8245</v>
      </c>
      <c r="I919">
        <v>1460608780</v>
      </c>
      <c r="J919" s="14">
        <f t="shared" si="59"/>
        <v>42474.194212962961</v>
      </c>
      <c r="K919" s="14"/>
      <c r="L919">
        <v>1455428380</v>
      </c>
      <c r="M919" s="14">
        <f t="shared" si="60"/>
        <v>42414.235879629632</v>
      </c>
      <c r="N919" s="10">
        <f t="shared" si="61"/>
        <v>2016</v>
      </c>
      <c r="O919" t="b">
        <v>0</v>
      </c>
      <c r="P919">
        <v>4</v>
      </c>
      <c r="Q919" s="10">
        <f t="shared" si="62"/>
        <v>0</v>
      </c>
      <c r="R919" t="b">
        <v>0</v>
      </c>
      <c r="S919" t="s">
        <v>8269</v>
      </c>
      <c r="T919" s="12" t="s">
        <v>8310</v>
      </c>
      <c r="U919" t="s">
        <v>8311</v>
      </c>
    </row>
    <row r="920" spans="1:21" ht="60" x14ac:dyDescent="0.25">
      <c r="A920">
        <v>3966</v>
      </c>
      <c r="B920" s="3" t="s">
        <v>3963</v>
      </c>
      <c r="C920" s="9" t="s">
        <v>8073</v>
      </c>
      <c r="D920" s="6">
        <v>7500</v>
      </c>
      <c r="E920" s="8">
        <v>45</v>
      </c>
      <c r="F920" t="s">
        <v>8220</v>
      </c>
      <c r="G920" t="s">
        <v>8223</v>
      </c>
      <c r="H920" t="s">
        <v>8245</v>
      </c>
      <c r="I920">
        <v>1406170740</v>
      </c>
      <c r="J920" s="14">
        <f t="shared" si="59"/>
        <v>41844.124305555553</v>
      </c>
      <c r="K920" s="14"/>
      <c r="L920">
        <v>1402506278</v>
      </c>
      <c r="M920" s="14">
        <f t="shared" si="60"/>
        <v>41801.711550925924</v>
      </c>
      <c r="N920" s="10">
        <f t="shared" si="61"/>
        <v>2014</v>
      </c>
      <c r="O920" t="b">
        <v>0</v>
      </c>
      <c r="P920">
        <v>2</v>
      </c>
      <c r="Q920" s="10">
        <f t="shared" si="62"/>
        <v>0</v>
      </c>
      <c r="R920" t="b">
        <v>0</v>
      </c>
      <c r="S920" t="s">
        <v>8269</v>
      </c>
      <c r="T920" s="12" t="s">
        <v>8310</v>
      </c>
      <c r="U920" t="s">
        <v>8311</v>
      </c>
    </row>
    <row r="921" spans="1:21" ht="60" x14ac:dyDescent="0.25">
      <c r="A921">
        <v>3967</v>
      </c>
      <c r="B921" s="3" t="s">
        <v>3964</v>
      </c>
      <c r="C921" s="9" t="s">
        <v>8074</v>
      </c>
      <c r="D921" s="6">
        <v>1700</v>
      </c>
      <c r="E921" s="8">
        <v>410</v>
      </c>
      <c r="F921" t="s">
        <v>8220</v>
      </c>
      <c r="G921" t="s">
        <v>8223</v>
      </c>
      <c r="H921" t="s">
        <v>8245</v>
      </c>
      <c r="I921">
        <v>1488783507</v>
      </c>
      <c r="J921" s="14">
        <f t="shared" si="59"/>
        <v>42800.290590277778</v>
      </c>
      <c r="K921" s="14"/>
      <c r="L921">
        <v>1486191507</v>
      </c>
      <c r="M921" s="14">
        <f t="shared" si="60"/>
        <v>42770.290590277778</v>
      </c>
      <c r="N921" s="10">
        <f t="shared" si="61"/>
        <v>2017</v>
      </c>
      <c r="O921" t="b">
        <v>0</v>
      </c>
      <c r="P921">
        <v>10</v>
      </c>
      <c r="Q921" s="10">
        <f t="shared" si="62"/>
        <v>0</v>
      </c>
      <c r="R921" t="b">
        <v>0</v>
      </c>
      <c r="S921" t="s">
        <v>8269</v>
      </c>
      <c r="T921" s="12" t="s">
        <v>8310</v>
      </c>
      <c r="U921" t="s">
        <v>8311</v>
      </c>
    </row>
    <row r="922" spans="1:21" ht="45" x14ac:dyDescent="0.25">
      <c r="A922">
        <v>3968</v>
      </c>
      <c r="B922" s="3" t="s">
        <v>3965</v>
      </c>
      <c r="C922" s="9" t="s">
        <v>8075</v>
      </c>
      <c r="D922" s="6">
        <v>5000</v>
      </c>
      <c r="E922" s="8">
        <v>527</v>
      </c>
      <c r="F922" t="s">
        <v>8220</v>
      </c>
      <c r="G922" t="s">
        <v>8223</v>
      </c>
      <c r="H922" t="s">
        <v>8245</v>
      </c>
      <c r="I922">
        <v>1463945673</v>
      </c>
      <c r="J922" s="14">
        <f t="shared" si="59"/>
        <v>42512.815659722226</v>
      </c>
      <c r="K922" s="14"/>
      <c r="L922">
        <v>1458761673</v>
      </c>
      <c r="M922" s="14">
        <f t="shared" si="60"/>
        <v>42452.815659722226</v>
      </c>
      <c r="N922" s="10">
        <f t="shared" si="61"/>
        <v>2016</v>
      </c>
      <c r="O922" t="b">
        <v>0</v>
      </c>
      <c r="P922">
        <v>11</v>
      </c>
      <c r="Q922" s="10">
        <f t="shared" si="62"/>
        <v>0</v>
      </c>
      <c r="R922" t="b">
        <v>0</v>
      </c>
      <c r="S922" t="s">
        <v>8269</v>
      </c>
      <c r="T922" s="12" t="s">
        <v>8310</v>
      </c>
      <c r="U922" t="s">
        <v>8311</v>
      </c>
    </row>
    <row r="923" spans="1:21" ht="60" x14ac:dyDescent="0.25">
      <c r="A923">
        <v>3969</v>
      </c>
      <c r="B923" s="3" t="s">
        <v>3966</v>
      </c>
      <c r="C923" s="9" t="s">
        <v>8076</v>
      </c>
      <c r="D923" s="6">
        <v>2825</v>
      </c>
      <c r="E923" s="8">
        <v>211</v>
      </c>
      <c r="F923" t="s">
        <v>8220</v>
      </c>
      <c r="G923" t="s">
        <v>8223</v>
      </c>
      <c r="H923" t="s">
        <v>8245</v>
      </c>
      <c r="I923">
        <v>1472442900</v>
      </c>
      <c r="J923" s="14">
        <f t="shared" si="59"/>
        <v>42611.163194444445</v>
      </c>
      <c r="K923" s="14"/>
      <c r="L923">
        <v>1471638646</v>
      </c>
      <c r="M923" s="14">
        <f t="shared" si="60"/>
        <v>42601.854699074072</v>
      </c>
      <c r="N923" s="10">
        <f t="shared" si="61"/>
        <v>2016</v>
      </c>
      <c r="O923" t="b">
        <v>0</v>
      </c>
      <c r="P923">
        <v>6</v>
      </c>
      <c r="Q923" s="10">
        <f t="shared" si="62"/>
        <v>0</v>
      </c>
      <c r="R923" t="b">
        <v>0</v>
      </c>
      <c r="S923" t="s">
        <v>8269</v>
      </c>
      <c r="T923" s="12" t="s">
        <v>8310</v>
      </c>
      <c r="U923" t="s">
        <v>8311</v>
      </c>
    </row>
    <row r="924" spans="1:21" ht="60" x14ac:dyDescent="0.25">
      <c r="A924">
        <v>3970</v>
      </c>
      <c r="B924" s="3" t="s">
        <v>3967</v>
      </c>
      <c r="C924" s="9" t="s">
        <v>8077</v>
      </c>
      <c r="D924" s="6">
        <v>15000</v>
      </c>
      <c r="E924" s="8">
        <v>11</v>
      </c>
      <c r="F924" t="s">
        <v>8220</v>
      </c>
      <c r="G924" t="s">
        <v>8223</v>
      </c>
      <c r="H924" t="s">
        <v>8245</v>
      </c>
      <c r="I924">
        <v>1460925811</v>
      </c>
      <c r="J924" s="14">
        <f t="shared" si="59"/>
        <v>42477.863553240735</v>
      </c>
      <c r="K924" s="14"/>
      <c r="L924">
        <v>1458333811</v>
      </c>
      <c r="M924" s="14">
        <f t="shared" si="60"/>
        <v>42447.863553240735</v>
      </c>
      <c r="N924" s="10">
        <f t="shared" si="61"/>
        <v>2016</v>
      </c>
      <c r="O924" t="b">
        <v>0</v>
      </c>
      <c r="P924">
        <v>2</v>
      </c>
      <c r="Q924" s="10">
        <f t="shared" si="62"/>
        <v>0</v>
      </c>
      <c r="R924" t="b">
        <v>0</v>
      </c>
      <c r="S924" t="s">
        <v>8269</v>
      </c>
      <c r="T924" s="12" t="s">
        <v>8310</v>
      </c>
      <c r="U924" t="s">
        <v>8311</v>
      </c>
    </row>
    <row r="925" spans="1:21" ht="60" x14ac:dyDescent="0.25">
      <c r="A925">
        <v>3971</v>
      </c>
      <c r="B925" s="3" t="s">
        <v>3968</v>
      </c>
      <c r="C925" s="9" t="s">
        <v>8078</v>
      </c>
      <c r="D925" s="6">
        <v>14000</v>
      </c>
      <c r="E925" s="8">
        <v>136</v>
      </c>
      <c r="F925" t="s">
        <v>8220</v>
      </c>
      <c r="G925" t="s">
        <v>8223</v>
      </c>
      <c r="H925" t="s">
        <v>8245</v>
      </c>
      <c r="I925">
        <v>1405947126</v>
      </c>
      <c r="J925" s="14">
        <f t="shared" si="59"/>
        <v>41841.536180555559</v>
      </c>
      <c r="K925" s="14"/>
      <c r="L925">
        <v>1403355126</v>
      </c>
      <c r="M925" s="14">
        <f t="shared" si="60"/>
        <v>41811.536180555559</v>
      </c>
      <c r="N925" s="10">
        <f t="shared" si="61"/>
        <v>2014</v>
      </c>
      <c r="O925" t="b">
        <v>0</v>
      </c>
      <c r="P925">
        <v>6</v>
      </c>
      <c r="Q925" s="10">
        <f t="shared" si="62"/>
        <v>0</v>
      </c>
      <c r="R925" t="b">
        <v>0</v>
      </c>
      <c r="S925" t="s">
        <v>8269</v>
      </c>
      <c r="T925" s="12" t="s">
        <v>8310</v>
      </c>
      <c r="U925" t="s">
        <v>8311</v>
      </c>
    </row>
    <row r="926" spans="1:21" ht="45" x14ac:dyDescent="0.25">
      <c r="A926">
        <v>3972</v>
      </c>
      <c r="B926" s="3" t="s">
        <v>3969</v>
      </c>
      <c r="C926" s="9" t="s">
        <v>8079</v>
      </c>
      <c r="D926" s="6">
        <v>1000</v>
      </c>
      <c r="E926" s="8">
        <v>211</v>
      </c>
      <c r="F926" t="s">
        <v>8220</v>
      </c>
      <c r="G926" t="s">
        <v>8223</v>
      </c>
      <c r="H926" t="s">
        <v>8245</v>
      </c>
      <c r="I926">
        <v>1423186634</v>
      </c>
      <c r="J926" s="14">
        <f t="shared" si="59"/>
        <v>42041.067523148144</v>
      </c>
      <c r="K926" s="14"/>
      <c r="L926">
        <v>1418002634</v>
      </c>
      <c r="M926" s="14">
        <f t="shared" si="60"/>
        <v>41981.067523148144</v>
      </c>
      <c r="N926" s="10">
        <f t="shared" si="61"/>
        <v>2014</v>
      </c>
      <c r="O926" t="b">
        <v>0</v>
      </c>
      <c r="P926">
        <v>8</v>
      </c>
      <c r="Q926" s="10">
        <f t="shared" si="62"/>
        <v>0</v>
      </c>
      <c r="R926" t="b">
        <v>0</v>
      </c>
      <c r="S926" t="s">
        <v>8269</v>
      </c>
      <c r="T926" s="12" t="s">
        <v>8310</v>
      </c>
      <c r="U926" t="s">
        <v>8311</v>
      </c>
    </row>
    <row r="927" spans="1:21" ht="60" x14ac:dyDescent="0.25">
      <c r="A927">
        <v>3973</v>
      </c>
      <c r="B927" s="3" t="s">
        <v>3970</v>
      </c>
      <c r="C927" s="9" t="s">
        <v>8080</v>
      </c>
      <c r="D927" s="6">
        <v>5000</v>
      </c>
      <c r="E927" s="8">
        <v>3905</v>
      </c>
      <c r="F927" t="s">
        <v>8220</v>
      </c>
      <c r="G927" t="s">
        <v>8223</v>
      </c>
      <c r="H927" t="s">
        <v>8245</v>
      </c>
      <c r="I927">
        <v>1462766400</v>
      </c>
      <c r="J927" s="14">
        <f t="shared" si="59"/>
        <v>42499.166666666672</v>
      </c>
      <c r="K927" s="14"/>
      <c r="L927">
        <v>1460219110</v>
      </c>
      <c r="M927" s="14">
        <f t="shared" si="60"/>
        <v>42469.68414351852</v>
      </c>
      <c r="N927" s="10">
        <f t="shared" si="61"/>
        <v>2016</v>
      </c>
      <c r="O927" t="b">
        <v>0</v>
      </c>
      <c r="P927">
        <v>37</v>
      </c>
      <c r="Q927" s="10">
        <f t="shared" si="62"/>
        <v>0</v>
      </c>
      <c r="R927" t="b">
        <v>0</v>
      </c>
      <c r="S927" t="s">
        <v>8269</v>
      </c>
      <c r="T927" s="12" t="s">
        <v>8310</v>
      </c>
      <c r="U927" t="s">
        <v>8311</v>
      </c>
    </row>
    <row r="928" spans="1:21" ht="60" x14ac:dyDescent="0.25">
      <c r="A928">
        <v>3974</v>
      </c>
      <c r="B928" s="3" t="s">
        <v>3971</v>
      </c>
      <c r="C928" s="9" t="s">
        <v>8081</v>
      </c>
      <c r="D928" s="6">
        <v>1000</v>
      </c>
      <c r="E928" s="8">
        <v>320</v>
      </c>
      <c r="F928" t="s">
        <v>8220</v>
      </c>
      <c r="G928" t="s">
        <v>8224</v>
      </c>
      <c r="H928" t="s">
        <v>8246</v>
      </c>
      <c r="I928">
        <v>1464872848</v>
      </c>
      <c r="J928" s="14">
        <f t="shared" si="59"/>
        <v>42523.546851851846</v>
      </c>
      <c r="K928" s="14"/>
      <c r="L928">
        <v>1462280848</v>
      </c>
      <c r="M928" s="14">
        <f t="shared" si="60"/>
        <v>42493.546851851846</v>
      </c>
      <c r="N928" s="10">
        <f t="shared" si="61"/>
        <v>2016</v>
      </c>
      <c r="O928" t="b">
        <v>0</v>
      </c>
      <c r="P928">
        <v>11</v>
      </c>
      <c r="Q928" s="10">
        <f t="shared" si="62"/>
        <v>0</v>
      </c>
      <c r="R928" t="b">
        <v>0</v>
      </c>
      <c r="S928" t="s">
        <v>8269</v>
      </c>
      <c r="T928" s="12" t="s">
        <v>8310</v>
      </c>
      <c r="U928" t="s">
        <v>8311</v>
      </c>
    </row>
    <row r="929" spans="1:21" ht="60" x14ac:dyDescent="0.25">
      <c r="A929">
        <v>3975</v>
      </c>
      <c r="B929" s="3" t="s">
        <v>3972</v>
      </c>
      <c r="C929" s="9" t="s">
        <v>8082</v>
      </c>
      <c r="D929" s="6">
        <v>678</v>
      </c>
      <c r="E929" s="8">
        <v>0</v>
      </c>
      <c r="F929" t="s">
        <v>8220</v>
      </c>
      <c r="G929" t="s">
        <v>8223</v>
      </c>
      <c r="H929" t="s">
        <v>8245</v>
      </c>
      <c r="I929">
        <v>1468442898</v>
      </c>
      <c r="J929" s="14">
        <f t="shared" si="59"/>
        <v>42564.866875</v>
      </c>
      <c r="K929" s="14"/>
      <c r="L929">
        <v>1465850898</v>
      </c>
      <c r="M929" s="14">
        <f t="shared" si="60"/>
        <v>42534.866875</v>
      </c>
      <c r="N929" s="10">
        <f t="shared" si="61"/>
        <v>2016</v>
      </c>
      <c r="O929" t="b">
        <v>0</v>
      </c>
      <c r="P929">
        <v>0</v>
      </c>
      <c r="Q929" s="10">
        <f t="shared" si="62"/>
        <v>0</v>
      </c>
      <c r="R929" t="b">
        <v>0</v>
      </c>
      <c r="S929" t="s">
        <v>8269</v>
      </c>
      <c r="T929" s="12" t="s">
        <v>8310</v>
      </c>
      <c r="U929" t="s">
        <v>8311</v>
      </c>
    </row>
    <row r="930" spans="1:21" ht="60" x14ac:dyDescent="0.25">
      <c r="A930">
        <v>3976</v>
      </c>
      <c r="B930" s="3" t="s">
        <v>3973</v>
      </c>
      <c r="C930" s="9" t="s">
        <v>8083</v>
      </c>
      <c r="D930" s="6">
        <v>1300</v>
      </c>
      <c r="E930" s="8">
        <v>620</v>
      </c>
      <c r="F930" t="s">
        <v>8220</v>
      </c>
      <c r="G930" t="s">
        <v>8223</v>
      </c>
      <c r="H930" t="s">
        <v>8245</v>
      </c>
      <c r="I930">
        <v>1406876400</v>
      </c>
      <c r="J930" s="14">
        <f t="shared" si="59"/>
        <v>41852.291666666664</v>
      </c>
      <c r="K930" s="14"/>
      <c r="L930">
        <v>1405024561</v>
      </c>
      <c r="M930" s="14">
        <f t="shared" si="60"/>
        <v>41830.858344907407</v>
      </c>
      <c r="N930" s="10">
        <f t="shared" si="61"/>
        <v>2014</v>
      </c>
      <c r="O930" t="b">
        <v>0</v>
      </c>
      <c r="P930">
        <v>10</v>
      </c>
      <c r="Q930" s="10">
        <f t="shared" si="62"/>
        <v>0</v>
      </c>
      <c r="R930" t="b">
        <v>0</v>
      </c>
      <c r="S930" t="s">
        <v>8269</v>
      </c>
      <c r="T930" s="12" t="s">
        <v>8310</v>
      </c>
      <c r="U930" t="s">
        <v>8311</v>
      </c>
    </row>
    <row r="931" spans="1:21" ht="60" x14ac:dyDescent="0.25">
      <c r="A931">
        <v>3977</v>
      </c>
      <c r="B931" s="3" t="s">
        <v>3974</v>
      </c>
      <c r="C931" s="9" t="s">
        <v>8084</v>
      </c>
      <c r="D931" s="6">
        <v>90000</v>
      </c>
      <c r="E931" s="8">
        <v>1305</v>
      </c>
      <c r="F931" t="s">
        <v>8220</v>
      </c>
      <c r="G931" t="s">
        <v>8223</v>
      </c>
      <c r="H931" t="s">
        <v>8245</v>
      </c>
      <c r="I931">
        <v>1469213732</v>
      </c>
      <c r="J931" s="14">
        <f t="shared" si="59"/>
        <v>42573.788564814815</v>
      </c>
      <c r="K931" s="14"/>
      <c r="L931">
        <v>1466621732</v>
      </c>
      <c r="M931" s="14">
        <f t="shared" si="60"/>
        <v>42543.788564814815</v>
      </c>
      <c r="N931" s="10">
        <f t="shared" si="61"/>
        <v>2016</v>
      </c>
      <c r="O931" t="b">
        <v>0</v>
      </c>
      <c r="P931">
        <v>6</v>
      </c>
      <c r="Q931" s="10">
        <f t="shared" si="62"/>
        <v>0</v>
      </c>
      <c r="R931" t="b">
        <v>0</v>
      </c>
      <c r="S931" t="s">
        <v>8269</v>
      </c>
      <c r="T931" s="12" t="s">
        <v>8310</v>
      </c>
      <c r="U931" t="s">
        <v>8311</v>
      </c>
    </row>
    <row r="932" spans="1:21" ht="60" x14ac:dyDescent="0.25">
      <c r="A932">
        <v>3978</v>
      </c>
      <c r="B932" s="3" t="s">
        <v>3975</v>
      </c>
      <c r="C932" s="9" t="s">
        <v>8085</v>
      </c>
      <c r="D932" s="6">
        <v>2000</v>
      </c>
      <c r="E932" s="8">
        <v>214</v>
      </c>
      <c r="F932" t="s">
        <v>8220</v>
      </c>
      <c r="G932" t="s">
        <v>8223</v>
      </c>
      <c r="H932" t="s">
        <v>8245</v>
      </c>
      <c r="I932">
        <v>1422717953</v>
      </c>
      <c r="J932" s="14">
        <f t="shared" si="59"/>
        <v>42035.642974537041</v>
      </c>
      <c r="K932" s="14"/>
      <c r="L932">
        <v>1417533953</v>
      </c>
      <c r="M932" s="14">
        <f t="shared" si="60"/>
        <v>41975.642974537041</v>
      </c>
      <c r="N932" s="10">
        <f t="shared" si="61"/>
        <v>2014</v>
      </c>
      <c r="O932" t="b">
        <v>0</v>
      </c>
      <c r="P932">
        <v>8</v>
      </c>
      <c r="Q932" s="10">
        <f t="shared" si="62"/>
        <v>0</v>
      </c>
      <c r="R932" t="b">
        <v>0</v>
      </c>
      <c r="S932" t="s">
        <v>8269</v>
      </c>
      <c r="T932" s="12" t="s">
        <v>8310</v>
      </c>
      <c r="U932" t="s">
        <v>8311</v>
      </c>
    </row>
    <row r="933" spans="1:21" ht="60" x14ac:dyDescent="0.25">
      <c r="A933">
        <v>3979</v>
      </c>
      <c r="B933" s="3" t="s">
        <v>3976</v>
      </c>
      <c r="C933" s="9" t="s">
        <v>8086</v>
      </c>
      <c r="D933" s="6">
        <v>6000</v>
      </c>
      <c r="E933" s="8">
        <v>110</v>
      </c>
      <c r="F933" t="s">
        <v>8220</v>
      </c>
      <c r="G933" t="s">
        <v>8224</v>
      </c>
      <c r="H933" t="s">
        <v>8246</v>
      </c>
      <c r="I933">
        <v>1427659200</v>
      </c>
      <c r="J933" s="14">
        <f t="shared" si="59"/>
        <v>42092.833333333328</v>
      </c>
      <c r="K933" s="14"/>
      <c r="L933">
        <v>1425678057</v>
      </c>
      <c r="M933" s="14">
        <f t="shared" si="60"/>
        <v>42069.903437500005</v>
      </c>
      <c r="N933" s="10">
        <f t="shared" si="61"/>
        <v>2015</v>
      </c>
      <c r="O933" t="b">
        <v>0</v>
      </c>
      <c r="P933">
        <v>6</v>
      </c>
      <c r="Q933" s="10">
        <f t="shared" si="62"/>
        <v>0</v>
      </c>
      <c r="R933" t="b">
        <v>0</v>
      </c>
      <c r="S933" t="s">
        <v>8269</v>
      </c>
      <c r="T933" s="12" t="s">
        <v>8310</v>
      </c>
      <c r="U933" t="s">
        <v>8311</v>
      </c>
    </row>
    <row r="934" spans="1:21" ht="60" x14ac:dyDescent="0.25">
      <c r="A934">
        <v>3980</v>
      </c>
      <c r="B934" s="3" t="s">
        <v>3977</v>
      </c>
      <c r="C934" s="9" t="s">
        <v>8087</v>
      </c>
      <c r="D934" s="6">
        <v>2500</v>
      </c>
      <c r="E934" s="8">
        <v>450</v>
      </c>
      <c r="F934" t="s">
        <v>8220</v>
      </c>
      <c r="G934" t="s">
        <v>8223</v>
      </c>
      <c r="H934" t="s">
        <v>8245</v>
      </c>
      <c r="I934">
        <v>1404570147</v>
      </c>
      <c r="J934" s="14">
        <f t="shared" si="59"/>
        <v>41825.598923611113</v>
      </c>
      <c r="K934" s="14"/>
      <c r="L934">
        <v>1401978147</v>
      </c>
      <c r="M934" s="14">
        <f t="shared" si="60"/>
        <v>41795.598923611113</v>
      </c>
      <c r="N934" s="10">
        <f t="shared" si="61"/>
        <v>2014</v>
      </c>
      <c r="O934" t="b">
        <v>0</v>
      </c>
      <c r="P934">
        <v>7</v>
      </c>
      <c r="Q934" s="10">
        <f t="shared" si="62"/>
        <v>0</v>
      </c>
      <c r="R934" t="b">
        <v>0</v>
      </c>
      <c r="S934" t="s">
        <v>8269</v>
      </c>
      <c r="T934" s="12" t="s">
        <v>8310</v>
      </c>
      <c r="U934" t="s">
        <v>8311</v>
      </c>
    </row>
    <row r="935" spans="1:21" ht="45" x14ac:dyDescent="0.25">
      <c r="A935">
        <v>3981</v>
      </c>
      <c r="B935" s="3" t="s">
        <v>3358</v>
      </c>
      <c r="C935" s="9" t="s">
        <v>7469</v>
      </c>
      <c r="D935" s="6">
        <v>30000</v>
      </c>
      <c r="E935" s="8">
        <v>1225</v>
      </c>
      <c r="F935" t="s">
        <v>8220</v>
      </c>
      <c r="G935" t="s">
        <v>8223</v>
      </c>
      <c r="H935" t="s">
        <v>8245</v>
      </c>
      <c r="I935">
        <v>1468729149</v>
      </c>
      <c r="J935" s="14">
        <f t="shared" si="59"/>
        <v>42568.179965277777</v>
      </c>
      <c r="K935" s="14"/>
      <c r="L935">
        <v>1463545149</v>
      </c>
      <c r="M935" s="14">
        <f t="shared" si="60"/>
        <v>42508.179965277777</v>
      </c>
      <c r="N935" s="10">
        <f t="shared" si="61"/>
        <v>2016</v>
      </c>
      <c r="O935" t="b">
        <v>0</v>
      </c>
      <c r="P935">
        <v>7</v>
      </c>
      <c r="Q935" s="10">
        <f t="shared" si="62"/>
        <v>0</v>
      </c>
      <c r="R935" t="b">
        <v>0</v>
      </c>
      <c r="S935" t="s">
        <v>8269</v>
      </c>
      <c r="T935" s="12" t="s">
        <v>8310</v>
      </c>
      <c r="U935" t="s">
        <v>8311</v>
      </c>
    </row>
    <row r="936" spans="1:21" ht="60" x14ac:dyDescent="0.25">
      <c r="A936">
        <v>3982</v>
      </c>
      <c r="B936" s="3" t="s">
        <v>3978</v>
      </c>
      <c r="C936" s="9" t="s">
        <v>8088</v>
      </c>
      <c r="D936" s="6">
        <v>850</v>
      </c>
      <c r="E936" s="8">
        <v>170</v>
      </c>
      <c r="F936" t="s">
        <v>8220</v>
      </c>
      <c r="G936" t="s">
        <v>8224</v>
      </c>
      <c r="H936" t="s">
        <v>8246</v>
      </c>
      <c r="I936">
        <v>1436297180</v>
      </c>
      <c r="J936" s="14">
        <f t="shared" si="59"/>
        <v>42192.809953703705</v>
      </c>
      <c r="K936" s="14"/>
      <c r="L936">
        <v>1431113180</v>
      </c>
      <c r="M936" s="14">
        <f t="shared" si="60"/>
        <v>42132.809953703705</v>
      </c>
      <c r="N936" s="10">
        <f t="shared" si="61"/>
        <v>2015</v>
      </c>
      <c r="O936" t="b">
        <v>0</v>
      </c>
      <c r="P936">
        <v>5</v>
      </c>
      <c r="Q936" s="10">
        <f t="shared" si="62"/>
        <v>0</v>
      </c>
      <c r="R936" t="b">
        <v>0</v>
      </c>
      <c r="S936" t="s">
        <v>8269</v>
      </c>
      <c r="T936" s="12" t="s">
        <v>8310</v>
      </c>
      <c r="U936" t="s">
        <v>8311</v>
      </c>
    </row>
    <row r="937" spans="1:21" ht="60" x14ac:dyDescent="0.25">
      <c r="A937">
        <v>3983</v>
      </c>
      <c r="B937" s="3" t="s">
        <v>3979</v>
      </c>
      <c r="C937" s="9" t="s">
        <v>8089</v>
      </c>
      <c r="D937" s="6">
        <v>11140</v>
      </c>
      <c r="E937" s="8">
        <v>3877</v>
      </c>
      <c r="F937" t="s">
        <v>8220</v>
      </c>
      <c r="G937" t="s">
        <v>8223</v>
      </c>
      <c r="H937" t="s">
        <v>8245</v>
      </c>
      <c r="I937">
        <v>1400569140</v>
      </c>
      <c r="J937" s="14">
        <f t="shared" si="59"/>
        <v>41779.290972222225</v>
      </c>
      <c r="K937" s="14"/>
      <c r="L937">
        <v>1397854356</v>
      </c>
      <c r="M937" s="14">
        <f t="shared" si="60"/>
        <v>41747.86986111111</v>
      </c>
      <c r="N937" s="10">
        <f t="shared" si="61"/>
        <v>2014</v>
      </c>
      <c r="O937" t="b">
        <v>0</v>
      </c>
      <c r="P937">
        <v>46</v>
      </c>
      <c r="Q937" s="10">
        <f t="shared" si="62"/>
        <v>0</v>
      </c>
      <c r="R937" t="b">
        <v>0</v>
      </c>
      <c r="S937" t="s">
        <v>8269</v>
      </c>
      <c r="T937" s="12" t="s">
        <v>8310</v>
      </c>
      <c r="U937" t="s">
        <v>8311</v>
      </c>
    </row>
    <row r="938" spans="1:21" ht="60" x14ac:dyDescent="0.25">
      <c r="A938">
        <v>3984</v>
      </c>
      <c r="B938" s="3" t="s">
        <v>3980</v>
      </c>
      <c r="C938" s="9" t="s">
        <v>8090</v>
      </c>
      <c r="D938" s="6">
        <v>1500</v>
      </c>
      <c r="E938" s="8">
        <v>95</v>
      </c>
      <c r="F938" t="s">
        <v>8220</v>
      </c>
      <c r="G938" t="s">
        <v>8224</v>
      </c>
      <c r="H938" t="s">
        <v>8246</v>
      </c>
      <c r="I938">
        <v>1415404800</v>
      </c>
      <c r="J938" s="14">
        <f t="shared" si="59"/>
        <v>41951</v>
      </c>
      <c r="K938" s="14"/>
      <c r="L938">
        <v>1412809644</v>
      </c>
      <c r="M938" s="14">
        <f t="shared" si="60"/>
        <v>41920.963472222218</v>
      </c>
      <c r="N938" s="10">
        <f t="shared" si="61"/>
        <v>2014</v>
      </c>
      <c r="O938" t="b">
        <v>0</v>
      </c>
      <c r="P938">
        <v>10</v>
      </c>
      <c r="Q938" s="10">
        <f t="shared" si="62"/>
        <v>0</v>
      </c>
      <c r="R938" t="b">
        <v>0</v>
      </c>
      <c r="S938" t="s">
        <v>8269</v>
      </c>
      <c r="T938" s="12" t="s">
        <v>8310</v>
      </c>
      <c r="U938" t="s">
        <v>8311</v>
      </c>
    </row>
    <row r="939" spans="1:21" ht="60" x14ac:dyDescent="0.25">
      <c r="A939">
        <v>3985</v>
      </c>
      <c r="B939" s="3" t="s">
        <v>3981</v>
      </c>
      <c r="C939" s="9" t="s">
        <v>8091</v>
      </c>
      <c r="D939" s="6">
        <v>2000</v>
      </c>
      <c r="E939" s="8">
        <v>641</v>
      </c>
      <c r="F939" t="s">
        <v>8220</v>
      </c>
      <c r="G939" t="s">
        <v>8223</v>
      </c>
      <c r="H939" t="s">
        <v>8245</v>
      </c>
      <c r="I939">
        <v>1456002300</v>
      </c>
      <c r="J939" s="14">
        <f t="shared" si="59"/>
        <v>42420.878472222219</v>
      </c>
      <c r="K939" s="14"/>
      <c r="L939">
        <v>1454173120</v>
      </c>
      <c r="M939" s="14">
        <f t="shared" si="60"/>
        <v>42399.707407407404</v>
      </c>
      <c r="N939" s="10">
        <f t="shared" si="61"/>
        <v>2016</v>
      </c>
      <c r="O939" t="b">
        <v>0</v>
      </c>
      <c r="P939">
        <v>19</v>
      </c>
      <c r="Q939" s="10">
        <f t="shared" si="62"/>
        <v>0</v>
      </c>
      <c r="R939" t="b">
        <v>0</v>
      </c>
      <c r="S939" t="s">
        <v>8269</v>
      </c>
      <c r="T939" s="12" t="s">
        <v>8310</v>
      </c>
      <c r="U939" t="s">
        <v>8311</v>
      </c>
    </row>
    <row r="940" spans="1:21" ht="60" x14ac:dyDescent="0.25">
      <c r="A940">
        <v>3986</v>
      </c>
      <c r="B940" s="3" t="s">
        <v>3982</v>
      </c>
      <c r="C940" s="9" t="s">
        <v>8092</v>
      </c>
      <c r="D940" s="6">
        <v>5000</v>
      </c>
      <c r="E940" s="8">
        <v>488</v>
      </c>
      <c r="F940" t="s">
        <v>8220</v>
      </c>
      <c r="G940" t="s">
        <v>8224</v>
      </c>
      <c r="H940" t="s">
        <v>8246</v>
      </c>
      <c r="I940">
        <v>1462539840</v>
      </c>
      <c r="J940" s="14">
        <f t="shared" si="59"/>
        <v>42496.544444444444</v>
      </c>
      <c r="K940" s="14"/>
      <c r="L940">
        <v>1460034594</v>
      </c>
      <c r="M940" s="14">
        <f t="shared" si="60"/>
        <v>42467.548541666663</v>
      </c>
      <c r="N940" s="10">
        <f t="shared" si="61"/>
        <v>2016</v>
      </c>
      <c r="O940" t="b">
        <v>0</v>
      </c>
      <c r="P940">
        <v>13</v>
      </c>
      <c r="Q940" s="10">
        <f t="shared" si="62"/>
        <v>0</v>
      </c>
      <c r="R940" t="b">
        <v>0</v>
      </c>
      <c r="S940" t="s">
        <v>8269</v>
      </c>
      <c r="T940" s="12" t="s">
        <v>8310</v>
      </c>
      <c r="U940" t="s">
        <v>8311</v>
      </c>
    </row>
    <row r="941" spans="1:21" ht="45" x14ac:dyDescent="0.25">
      <c r="A941">
        <v>3987</v>
      </c>
      <c r="B941" s="3" t="s">
        <v>3983</v>
      </c>
      <c r="C941" s="9" t="s">
        <v>8093</v>
      </c>
      <c r="D941" s="6">
        <v>400</v>
      </c>
      <c r="E941" s="8">
        <v>151</v>
      </c>
      <c r="F941" t="s">
        <v>8220</v>
      </c>
      <c r="G941" t="s">
        <v>8224</v>
      </c>
      <c r="H941" t="s">
        <v>8246</v>
      </c>
      <c r="I941">
        <v>1400278290</v>
      </c>
      <c r="J941" s="14">
        <f t="shared" si="59"/>
        <v>41775.92465277778</v>
      </c>
      <c r="K941" s="14"/>
      <c r="L941">
        <v>1399414290</v>
      </c>
      <c r="M941" s="14">
        <f t="shared" si="60"/>
        <v>41765.92465277778</v>
      </c>
      <c r="N941" s="10">
        <f t="shared" si="61"/>
        <v>2014</v>
      </c>
      <c r="O941" t="b">
        <v>0</v>
      </c>
      <c r="P941">
        <v>13</v>
      </c>
      <c r="Q941" s="10">
        <f t="shared" si="62"/>
        <v>0</v>
      </c>
      <c r="R941" t="b">
        <v>0</v>
      </c>
      <c r="S941" t="s">
        <v>8269</v>
      </c>
      <c r="T941" s="12" t="s">
        <v>8310</v>
      </c>
      <c r="U941" t="s">
        <v>8311</v>
      </c>
    </row>
    <row r="942" spans="1:21" ht="30" x14ac:dyDescent="0.25">
      <c r="A942">
        <v>3988</v>
      </c>
      <c r="B942" s="3" t="s">
        <v>3984</v>
      </c>
      <c r="C942" s="9" t="s">
        <v>8094</v>
      </c>
      <c r="D942" s="6">
        <v>1500</v>
      </c>
      <c r="E942" s="8">
        <v>32</v>
      </c>
      <c r="F942" t="s">
        <v>8220</v>
      </c>
      <c r="G942" t="s">
        <v>8223</v>
      </c>
      <c r="H942" t="s">
        <v>8245</v>
      </c>
      <c r="I942">
        <v>1440813413</v>
      </c>
      <c r="J942" s="14">
        <f t="shared" si="59"/>
        <v>42245.08116898148</v>
      </c>
      <c r="K942" s="14"/>
      <c r="L942">
        <v>1439517413</v>
      </c>
      <c r="M942" s="14">
        <f t="shared" si="60"/>
        <v>42230.08116898148</v>
      </c>
      <c r="N942" s="10">
        <f t="shared" si="61"/>
        <v>2015</v>
      </c>
      <c r="O942" t="b">
        <v>0</v>
      </c>
      <c r="P942">
        <v>4</v>
      </c>
      <c r="Q942" s="10">
        <f t="shared" si="62"/>
        <v>0</v>
      </c>
      <c r="R942" t="b">
        <v>0</v>
      </c>
      <c r="S942" t="s">
        <v>8269</v>
      </c>
      <c r="T942" s="12" t="s">
        <v>8310</v>
      </c>
      <c r="U942" t="s">
        <v>8311</v>
      </c>
    </row>
    <row r="943" spans="1:21" ht="60" x14ac:dyDescent="0.25">
      <c r="A943">
        <v>3989</v>
      </c>
      <c r="B943" s="3" t="s">
        <v>3985</v>
      </c>
      <c r="C943" s="9" t="s">
        <v>8095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1447009181</v>
      </c>
      <c r="J943" s="14">
        <f t="shared" si="59"/>
        <v>42316.791446759264</v>
      </c>
      <c r="K943" s="14"/>
      <c r="L943">
        <v>1444413581</v>
      </c>
      <c r="M943" s="14">
        <f t="shared" si="60"/>
        <v>42286.749780092592</v>
      </c>
      <c r="N943" s="10">
        <f t="shared" si="61"/>
        <v>2015</v>
      </c>
      <c r="O943" t="b">
        <v>0</v>
      </c>
      <c r="P943">
        <v>0</v>
      </c>
      <c r="Q943" s="10">
        <f t="shared" si="62"/>
        <v>0</v>
      </c>
      <c r="R943" t="b">
        <v>0</v>
      </c>
      <c r="S943" t="s">
        <v>8269</v>
      </c>
      <c r="T943" s="12" t="s">
        <v>8310</v>
      </c>
      <c r="U943" t="s">
        <v>8311</v>
      </c>
    </row>
    <row r="944" spans="1:21" ht="45" x14ac:dyDescent="0.25">
      <c r="A944">
        <v>3990</v>
      </c>
      <c r="B944" s="3" t="s">
        <v>3986</v>
      </c>
      <c r="C944" s="9" t="s">
        <v>8096</v>
      </c>
      <c r="D944" s="6">
        <v>1650</v>
      </c>
      <c r="E944" s="8">
        <v>69</v>
      </c>
      <c r="F944" t="s">
        <v>8220</v>
      </c>
      <c r="G944" t="s">
        <v>8224</v>
      </c>
      <c r="H944" t="s">
        <v>8246</v>
      </c>
      <c r="I944">
        <v>1456934893</v>
      </c>
      <c r="J944" s="14">
        <f t="shared" si="59"/>
        <v>42431.672372685185</v>
      </c>
      <c r="K944" s="14"/>
      <c r="L944">
        <v>1454342893</v>
      </c>
      <c r="M944" s="14">
        <f t="shared" si="60"/>
        <v>42401.672372685185</v>
      </c>
      <c r="N944" s="10">
        <f t="shared" si="61"/>
        <v>2016</v>
      </c>
      <c r="O944" t="b">
        <v>0</v>
      </c>
      <c r="P944">
        <v>3</v>
      </c>
      <c r="Q944" s="10">
        <f t="shared" si="62"/>
        <v>0</v>
      </c>
      <c r="R944" t="b">
        <v>0</v>
      </c>
      <c r="S944" t="s">
        <v>8269</v>
      </c>
      <c r="T944" s="12" t="s">
        <v>8310</v>
      </c>
      <c r="U944" t="s">
        <v>8311</v>
      </c>
    </row>
    <row r="945" spans="1:21" ht="30" x14ac:dyDescent="0.25">
      <c r="A945">
        <v>3991</v>
      </c>
      <c r="B945" s="3" t="s">
        <v>3987</v>
      </c>
      <c r="C945" s="9" t="s">
        <v>8097</v>
      </c>
      <c r="D945" s="6">
        <v>500</v>
      </c>
      <c r="E945" s="8">
        <v>100</v>
      </c>
      <c r="F945" t="s">
        <v>8220</v>
      </c>
      <c r="G945" t="s">
        <v>8223</v>
      </c>
      <c r="H945" t="s">
        <v>8245</v>
      </c>
      <c r="I945">
        <v>1433086082</v>
      </c>
      <c r="J945" s="14">
        <f t="shared" si="59"/>
        <v>42155.644467592589</v>
      </c>
      <c r="K945" s="14"/>
      <c r="L945">
        <v>1430494082</v>
      </c>
      <c r="M945" s="14">
        <f t="shared" si="60"/>
        <v>42125.644467592589</v>
      </c>
      <c r="N945" s="10">
        <f t="shared" si="61"/>
        <v>2015</v>
      </c>
      <c r="O945" t="b">
        <v>0</v>
      </c>
      <c r="P945">
        <v>1</v>
      </c>
      <c r="Q945" s="10">
        <f t="shared" si="62"/>
        <v>0</v>
      </c>
      <c r="R945" t="b">
        <v>0</v>
      </c>
      <c r="S945" t="s">
        <v>8269</v>
      </c>
      <c r="T945" s="12" t="s">
        <v>8310</v>
      </c>
      <c r="U945" t="s">
        <v>8311</v>
      </c>
    </row>
    <row r="946" spans="1:21" ht="45" x14ac:dyDescent="0.25">
      <c r="A946">
        <v>3992</v>
      </c>
      <c r="B946" s="3" t="s">
        <v>3988</v>
      </c>
      <c r="C946" s="9" t="s">
        <v>8098</v>
      </c>
      <c r="D946" s="6">
        <v>10000</v>
      </c>
      <c r="E946" s="8">
        <v>541</v>
      </c>
      <c r="F946" t="s">
        <v>8220</v>
      </c>
      <c r="G946" t="s">
        <v>8223</v>
      </c>
      <c r="H946" t="s">
        <v>8245</v>
      </c>
      <c r="I946">
        <v>1449876859</v>
      </c>
      <c r="J946" s="14">
        <f t="shared" si="59"/>
        <v>42349.982164351852</v>
      </c>
      <c r="K946" s="14"/>
      <c r="L946">
        <v>1444689259</v>
      </c>
      <c r="M946" s="14">
        <f t="shared" si="60"/>
        <v>42289.94049768518</v>
      </c>
      <c r="N946" s="10">
        <f t="shared" si="61"/>
        <v>2015</v>
      </c>
      <c r="O946" t="b">
        <v>0</v>
      </c>
      <c r="P946">
        <v>9</v>
      </c>
      <c r="Q946" s="10">
        <f t="shared" si="62"/>
        <v>0</v>
      </c>
      <c r="R946" t="b">
        <v>0</v>
      </c>
      <c r="S946" t="s">
        <v>8269</v>
      </c>
      <c r="T946" s="12" t="s">
        <v>8310</v>
      </c>
      <c r="U946" t="s">
        <v>8311</v>
      </c>
    </row>
    <row r="947" spans="1:21" ht="45" x14ac:dyDescent="0.25">
      <c r="A947">
        <v>3993</v>
      </c>
      <c r="B947" s="3" t="s">
        <v>3989</v>
      </c>
      <c r="C947" s="9" t="s">
        <v>8099</v>
      </c>
      <c r="D947" s="6">
        <v>50000</v>
      </c>
      <c r="E947" s="8">
        <v>3</v>
      </c>
      <c r="F947" t="s">
        <v>8220</v>
      </c>
      <c r="G947" t="s">
        <v>8223</v>
      </c>
      <c r="H947" t="s">
        <v>8245</v>
      </c>
      <c r="I947">
        <v>1431549912</v>
      </c>
      <c r="J947" s="14">
        <f t="shared" si="59"/>
        <v>42137.864722222221</v>
      </c>
      <c r="K947" s="14"/>
      <c r="L947">
        <v>1428957912</v>
      </c>
      <c r="M947" s="14">
        <f t="shared" si="60"/>
        <v>42107.864722222221</v>
      </c>
      <c r="N947" s="10">
        <f t="shared" si="61"/>
        <v>2015</v>
      </c>
      <c r="O947" t="b">
        <v>0</v>
      </c>
      <c r="P947">
        <v>1</v>
      </c>
      <c r="Q947" s="10">
        <f t="shared" si="62"/>
        <v>0</v>
      </c>
      <c r="R947" t="b">
        <v>0</v>
      </c>
      <c r="S947" t="s">
        <v>8269</v>
      </c>
      <c r="T947" s="12" t="s">
        <v>8310</v>
      </c>
      <c r="U947" t="s">
        <v>8311</v>
      </c>
    </row>
    <row r="948" spans="1:21" ht="45" x14ac:dyDescent="0.25">
      <c r="A948">
        <v>3994</v>
      </c>
      <c r="B948" s="3" t="s">
        <v>3990</v>
      </c>
      <c r="C948" s="9" t="s">
        <v>8100</v>
      </c>
      <c r="D948" s="6">
        <v>2000</v>
      </c>
      <c r="E948" s="8">
        <v>5</v>
      </c>
      <c r="F948" t="s">
        <v>8220</v>
      </c>
      <c r="G948" t="s">
        <v>8223</v>
      </c>
      <c r="H948" t="s">
        <v>8245</v>
      </c>
      <c r="I948">
        <v>1405761690</v>
      </c>
      <c r="J948" s="14">
        <f t="shared" si="59"/>
        <v>41839.389930555553</v>
      </c>
      <c r="K948" s="14"/>
      <c r="L948">
        <v>1403169690</v>
      </c>
      <c r="M948" s="14">
        <f t="shared" si="60"/>
        <v>41809.389930555553</v>
      </c>
      <c r="N948" s="10">
        <f t="shared" si="61"/>
        <v>2014</v>
      </c>
      <c r="O948" t="b">
        <v>0</v>
      </c>
      <c r="P948">
        <v>1</v>
      </c>
      <c r="Q948" s="10">
        <f t="shared" si="62"/>
        <v>0</v>
      </c>
      <c r="R948" t="b">
        <v>0</v>
      </c>
      <c r="S948" t="s">
        <v>8269</v>
      </c>
      <c r="T948" s="12" t="s">
        <v>8310</v>
      </c>
      <c r="U948" t="s">
        <v>8311</v>
      </c>
    </row>
    <row r="949" spans="1:21" ht="60" x14ac:dyDescent="0.25">
      <c r="A949">
        <v>3995</v>
      </c>
      <c r="B949" s="3" t="s">
        <v>3991</v>
      </c>
      <c r="C949" s="9" t="s">
        <v>8101</v>
      </c>
      <c r="D949" s="6">
        <v>200</v>
      </c>
      <c r="E949" s="8">
        <v>70</v>
      </c>
      <c r="F949" t="s">
        <v>8220</v>
      </c>
      <c r="G949" t="s">
        <v>8224</v>
      </c>
      <c r="H949" t="s">
        <v>8246</v>
      </c>
      <c r="I949">
        <v>1423913220</v>
      </c>
      <c r="J949" s="14">
        <f t="shared" si="59"/>
        <v>42049.477083333331</v>
      </c>
      <c r="K949" s="14"/>
      <c r="L949">
        <v>1421339077</v>
      </c>
      <c r="M949" s="14">
        <f t="shared" si="60"/>
        <v>42019.683761574073</v>
      </c>
      <c r="N949" s="10">
        <f t="shared" si="61"/>
        <v>2015</v>
      </c>
      <c r="O949" t="b">
        <v>0</v>
      </c>
      <c r="P949">
        <v>4</v>
      </c>
      <c r="Q949" s="10">
        <f t="shared" si="62"/>
        <v>0</v>
      </c>
      <c r="R949" t="b">
        <v>0</v>
      </c>
      <c r="S949" t="s">
        <v>8269</v>
      </c>
      <c r="T949" s="12" t="s">
        <v>8310</v>
      </c>
      <c r="U949" t="s">
        <v>8311</v>
      </c>
    </row>
    <row r="950" spans="1:21" ht="45" x14ac:dyDescent="0.25">
      <c r="A950">
        <v>3996</v>
      </c>
      <c r="B950" s="3" t="s">
        <v>3992</v>
      </c>
      <c r="C950" s="9" t="s">
        <v>8102</v>
      </c>
      <c r="D950" s="6">
        <v>3000</v>
      </c>
      <c r="E950" s="8">
        <v>497</v>
      </c>
      <c r="F950" t="s">
        <v>8220</v>
      </c>
      <c r="G950" t="s">
        <v>8223</v>
      </c>
      <c r="H950" t="s">
        <v>8245</v>
      </c>
      <c r="I950">
        <v>1416499440</v>
      </c>
      <c r="J950" s="14">
        <f t="shared" si="59"/>
        <v>41963.669444444444</v>
      </c>
      <c r="K950" s="14"/>
      <c r="L950">
        <v>1415341464</v>
      </c>
      <c r="M950" s="14">
        <f t="shared" si="60"/>
        <v>41950.26694444444</v>
      </c>
      <c r="N950" s="10">
        <f t="shared" si="61"/>
        <v>2014</v>
      </c>
      <c r="O950" t="b">
        <v>0</v>
      </c>
      <c r="P950">
        <v>17</v>
      </c>
      <c r="Q950" s="10">
        <f t="shared" si="62"/>
        <v>0</v>
      </c>
      <c r="R950" t="b">
        <v>0</v>
      </c>
      <c r="S950" t="s">
        <v>8269</v>
      </c>
      <c r="T950" s="12" t="s">
        <v>8310</v>
      </c>
      <c r="U950" t="s">
        <v>8311</v>
      </c>
    </row>
    <row r="951" spans="1:21" ht="60" x14ac:dyDescent="0.25">
      <c r="A951">
        <v>3997</v>
      </c>
      <c r="B951" s="3" t="s">
        <v>3993</v>
      </c>
      <c r="C951" s="9" t="s">
        <v>8103</v>
      </c>
      <c r="D951" s="6">
        <v>3000</v>
      </c>
      <c r="E951" s="8">
        <v>0</v>
      </c>
      <c r="F951" t="s">
        <v>8220</v>
      </c>
      <c r="G951" t="s">
        <v>8224</v>
      </c>
      <c r="H951" t="s">
        <v>8246</v>
      </c>
      <c r="I951">
        <v>1428222221</v>
      </c>
      <c r="J951" s="14">
        <f t="shared" si="59"/>
        <v>42099.349780092598</v>
      </c>
      <c r="K951" s="14"/>
      <c r="L951">
        <v>1425633821</v>
      </c>
      <c r="M951" s="14">
        <f t="shared" si="60"/>
        <v>42069.391446759255</v>
      </c>
      <c r="N951" s="10">
        <f t="shared" si="61"/>
        <v>2015</v>
      </c>
      <c r="O951" t="b">
        <v>0</v>
      </c>
      <c r="P951">
        <v>0</v>
      </c>
      <c r="Q951" s="10">
        <f t="shared" si="62"/>
        <v>0</v>
      </c>
      <c r="R951" t="b">
        <v>0</v>
      </c>
      <c r="S951" t="s">
        <v>8269</v>
      </c>
      <c r="T951" s="12" t="s">
        <v>8310</v>
      </c>
      <c r="U951" t="s">
        <v>8311</v>
      </c>
    </row>
    <row r="952" spans="1:21" ht="45" x14ac:dyDescent="0.25">
      <c r="A952">
        <v>3998</v>
      </c>
      <c r="B952" s="3" t="s">
        <v>3994</v>
      </c>
      <c r="C952" s="9" t="s">
        <v>8104</v>
      </c>
      <c r="D952" s="6">
        <v>1250</v>
      </c>
      <c r="E952" s="8">
        <v>715</v>
      </c>
      <c r="F952" t="s">
        <v>8220</v>
      </c>
      <c r="G952" t="s">
        <v>8223</v>
      </c>
      <c r="H952" t="s">
        <v>8245</v>
      </c>
      <c r="I952">
        <v>1427580426</v>
      </c>
      <c r="J952" s="14">
        <f t="shared" si="59"/>
        <v>42091.921597222223</v>
      </c>
      <c r="K952" s="14"/>
      <c r="L952">
        <v>1424992026</v>
      </c>
      <c r="M952" s="14">
        <f t="shared" si="60"/>
        <v>42061.963263888887</v>
      </c>
      <c r="N952" s="10">
        <f t="shared" si="61"/>
        <v>2015</v>
      </c>
      <c r="O952" t="b">
        <v>0</v>
      </c>
      <c r="P952">
        <v>12</v>
      </c>
      <c r="Q952" s="10">
        <f t="shared" si="62"/>
        <v>0</v>
      </c>
      <c r="R952" t="b">
        <v>0</v>
      </c>
      <c r="S952" t="s">
        <v>8269</v>
      </c>
      <c r="T952" s="12" t="s">
        <v>8310</v>
      </c>
      <c r="U952" t="s">
        <v>8311</v>
      </c>
    </row>
    <row r="953" spans="1:21" ht="45" x14ac:dyDescent="0.25">
      <c r="A953">
        <v>3999</v>
      </c>
      <c r="B953" s="3" t="s">
        <v>3995</v>
      </c>
      <c r="C953" s="9" t="s">
        <v>8105</v>
      </c>
      <c r="D953" s="6">
        <v>7000</v>
      </c>
      <c r="E953" s="8">
        <v>1156</v>
      </c>
      <c r="F953" t="s">
        <v>8220</v>
      </c>
      <c r="G953" t="s">
        <v>8223</v>
      </c>
      <c r="H953" t="s">
        <v>8245</v>
      </c>
      <c r="I953">
        <v>1409514709</v>
      </c>
      <c r="J953" s="14">
        <f t="shared" si="59"/>
        <v>41882.827650462961</v>
      </c>
      <c r="K953" s="14"/>
      <c r="L953">
        <v>1406058798</v>
      </c>
      <c r="M953" s="14">
        <f t="shared" si="60"/>
        <v>41842.828680555554</v>
      </c>
      <c r="N953" s="10">
        <f t="shared" si="61"/>
        <v>2014</v>
      </c>
      <c r="O953" t="b">
        <v>0</v>
      </c>
      <c r="P953">
        <v>14</v>
      </c>
      <c r="Q953" s="10">
        <f t="shared" si="62"/>
        <v>0</v>
      </c>
      <c r="R953" t="b">
        <v>0</v>
      </c>
      <c r="S953" t="s">
        <v>8269</v>
      </c>
      <c r="T953" s="12" t="s">
        <v>8310</v>
      </c>
      <c r="U953" t="s">
        <v>8311</v>
      </c>
    </row>
    <row r="954" spans="1:21" ht="30" x14ac:dyDescent="0.25">
      <c r="A954">
        <v>4000</v>
      </c>
      <c r="B954" s="3" t="s">
        <v>3996</v>
      </c>
      <c r="C954" s="9" t="s">
        <v>8106</v>
      </c>
      <c r="D954" s="6">
        <v>8000</v>
      </c>
      <c r="E954" s="8">
        <v>10</v>
      </c>
      <c r="F954" t="s">
        <v>8220</v>
      </c>
      <c r="G954" t="s">
        <v>8223</v>
      </c>
      <c r="H954" t="s">
        <v>8245</v>
      </c>
      <c r="I954">
        <v>1462631358</v>
      </c>
      <c r="J954" s="14">
        <f t="shared" si="59"/>
        <v>42497.603680555556</v>
      </c>
      <c r="K954" s="14"/>
      <c r="L954">
        <v>1457450958</v>
      </c>
      <c r="M954" s="14">
        <f t="shared" si="60"/>
        <v>42437.64534722222</v>
      </c>
      <c r="N954" s="10">
        <f t="shared" si="61"/>
        <v>2016</v>
      </c>
      <c r="O954" t="b">
        <v>0</v>
      </c>
      <c r="P954">
        <v>1</v>
      </c>
      <c r="Q954" s="10">
        <f t="shared" si="62"/>
        <v>0</v>
      </c>
      <c r="R954" t="b">
        <v>0</v>
      </c>
      <c r="S954" t="s">
        <v>8269</v>
      </c>
      <c r="T954" s="12" t="s">
        <v>8310</v>
      </c>
      <c r="U954" t="s">
        <v>8311</v>
      </c>
    </row>
    <row r="955" spans="1:21" ht="60" x14ac:dyDescent="0.25">
      <c r="A955">
        <v>4001</v>
      </c>
      <c r="B955" s="3" t="s">
        <v>3997</v>
      </c>
      <c r="C955" s="9" t="s">
        <v>8107</v>
      </c>
      <c r="D955" s="6">
        <v>1200</v>
      </c>
      <c r="E955" s="8">
        <v>453</v>
      </c>
      <c r="F955" t="s">
        <v>8220</v>
      </c>
      <c r="G955" t="s">
        <v>8224</v>
      </c>
      <c r="H955" t="s">
        <v>8246</v>
      </c>
      <c r="I955">
        <v>1488394800</v>
      </c>
      <c r="J955" s="14">
        <f t="shared" si="59"/>
        <v>42795.791666666672</v>
      </c>
      <c r="K955" s="14"/>
      <c r="L955">
        <v>1486681708</v>
      </c>
      <c r="M955" s="14">
        <f t="shared" si="60"/>
        <v>42775.964212962965</v>
      </c>
      <c r="N955" s="10">
        <f t="shared" si="61"/>
        <v>2017</v>
      </c>
      <c r="O955" t="b">
        <v>0</v>
      </c>
      <c r="P955">
        <v>14</v>
      </c>
      <c r="Q955" s="10">
        <f t="shared" si="62"/>
        <v>0</v>
      </c>
      <c r="R955" t="b">
        <v>0</v>
      </c>
      <c r="S955" t="s">
        <v>8269</v>
      </c>
      <c r="T955" s="12" t="s">
        <v>8310</v>
      </c>
      <c r="U955" t="s">
        <v>8311</v>
      </c>
    </row>
    <row r="956" spans="1:21" ht="60" x14ac:dyDescent="0.25">
      <c r="A956">
        <v>4002</v>
      </c>
      <c r="B956" s="3" t="s">
        <v>3998</v>
      </c>
      <c r="C956" s="9" t="s">
        <v>8108</v>
      </c>
      <c r="D956" s="6">
        <v>1250</v>
      </c>
      <c r="E956" s="8">
        <v>23</v>
      </c>
      <c r="F956" t="s">
        <v>8220</v>
      </c>
      <c r="G956" t="s">
        <v>8223</v>
      </c>
      <c r="H956" t="s">
        <v>8245</v>
      </c>
      <c r="I956">
        <v>1411779761</v>
      </c>
      <c r="J956" s="14">
        <f t="shared" si="59"/>
        <v>41909.043530092589</v>
      </c>
      <c r="K956" s="14"/>
      <c r="L956">
        <v>1409187761</v>
      </c>
      <c r="M956" s="14">
        <f t="shared" si="60"/>
        <v>41879.043530092589</v>
      </c>
      <c r="N956" s="10">
        <f t="shared" si="61"/>
        <v>2014</v>
      </c>
      <c r="O956" t="b">
        <v>0</v>
      </c>
      <c r="P956">
        <v>4</v>
      </c>
      <c r="Q956" s="10">
        <f t="shared" si="62"/>
        <v>0</v>
      </c>
      <c r="R956" t="b">
        <v>0</v>
      </c>
      <c r="S956" t="s">
        <v>8269</v>
      </c>
      <c r="T956" s="12" t="s">
        <v>8310</v>
      </c>
      <c r="U956" t="s">
        <v>8311</v>
      </c>
    </row>
    <row r="957" spans="1:21" ht="45" x14ac:dyDescent="0.25">
      <c r="A957">
        <v>4003</v>
      </c>
      <c r="B957" s="3" t="s">
        <v>3999</v>
      </c>
      <c r="C957" s="9" t="s">
        <v>8071</v>
      </c>
      <c r="D957" s="6">
        <v>2000</v>
      </c>
      <c r="E957" s="8">
        <v>201</v>
      </c>
      <c r="F957" t="s">
        <v>8220</v>
      </c>
      <c r="G957" t="s">
        <v>8223</v>
      </c>
      <c r="H957" t="s">
        <v>8245</v>
      </c>
      <c r="I957">
        <v>1424009147</v>
      </c>
      <c r="J957" s="14">
        <f t="shared" si="59"/>
        <v>42050.587349537032</v>
      </c>
      <c r="K957" s="14"/>
      <c r="L957">
        <v>1421417147</v>
      </c>
      <c r="M957" s="14">
        <f t="shared" si="60"/>
        <v>42020.587349537032</v>
      </c>
      <c r="N957" s="10">
        <f t="shared" si="61"/>
        <v>2015</v>
      </c>
      <c r="O957" t="b">
        <v>0</v>
      </c>
      <c r="P957">
        <v>2</v>
      </c>
      <c r="Q957" s="10">
        <f t="shared" si="62"/>
        <v>0</v>
      </c>
      <c r="R957" t="b">
        <v>0</v>
      </c>
      <c r="S957" t="s">
        <v>8269</v>
      </c>
      <c r="T957" s="12" t="s">
        <v>8310</v>
      </c>
      <c r="U957" t="s">
        <v>8311</v>
      </c>
    </row>
    <row r="958" spans="1:21" x14ac:dyDescent="0.25">
      <c r="A958">
        <v>4004</v>
      </c>
      <c r="B958" s="3" t="s">
        <v>4000</v>
      </c>
      <c r="C958" s="9" t="s">
        <v>8109</v>
      </c>
      <c r="D958" s="6">
        <v>500</v>
      </c>
      <c r="E958" s="8">
        <v>1</v>
      </c>
      <c r="F958" t="s">
        <v>8220</v>
      </c>
      <c r="G958" t="s">
        <v>8223</v>
      </c>
      <c r="H958" t="s">
        <v>8245</v>
      </c>
      <c r="I958">
        <v>1412740457</v>
      </c>
      <c r="J958" s="14">
        <f t="shared" si="59"/>
        <v>41920.16269675926</v>
      </c>
      <c r="K958" s="14"/>
      <c r="L958">
        <v>1410148457</v>
      </c>
      <c r="M958" s="14">
        <f t="shared" si="60"/>
        <v>41890.16269675926</v>
      </c>
      <c r="N958" s="10">
        <f t="shared" si="61"/>
        <v>2014</v>
      </c>
      <c r="O958" t="b">
        <v>0</v>
      </c>
      <c r="P958">
        <v>1</v>
      </c>
      <c r="Q958" s="10">
        <f t="shared" si="62"/>
        <v>0</v>
      </c>
      <c r="R958" t="b">
        <v>0</v>
      </c>
      <c r="S958" t="s">
        <v>8269</v>
      </c>
      <c r="T958" s="12" t="s">
        <v>8310</v>
      </c>
      <c r="U958" t="s">
        <v>8311</v>
      </c>
    </row>
    <row r="959" spans="1:21" ht="45" x14ac:dyDescent="0.25">
      <c r="A959">
        <v>4005</v>
      </c>
      <c r="B959" s="3" t="s">
        <v>4001</v>
      </c>
      <c r="C959" s="9" t="s">
        <v>8110</v>
      </c>
      <c r="D959" s="6">
        <v>3000</v>
      </c>
      <c r="E959" s="8">
        <v>40</v>
      </c>
      <c r="F959" t="s">
        <v>8220</v>
      </c>
      <c r="G959" t="s">
        <v>8223</v>
      </c>
      <c r="H959" t="s">
        <v>8245</v>
      </c>
      <c r="I959">
        <v>1413832985</v>
      </c>
      <c r="J959" s="14">
        <f t="shared" si="59"/>
        <v>41932.807696759257</v>
      </c>
      <c r="K959" s="14"/>
      <c r="L959">
        <v>1408648985</v>
      </c>
      <c r="M959" s="14">
        <f t="shared" si="60"/>
        <v>41872.807696759257</v>
      </c>
      <c r="N959" s="10">
        <f t="shared" si="61"/>
        <v>2014</v>
      </c>
      <c r="O959" t="b">
        <v>0</v>
      </c>
      <c r="P959">
        <v>2</v>
      </c>
      <c r="Q959" s="10">
        <f t="shared" si="62"/>
        <v>0</v>
      </c>
      <c r="R959" t="b">
        <v>0</v>
      </c>
      <c r="S959" t="s">
        <v>8269</v>
      </c>
      <c r="T959" s="12" t="s">
        <v>8310</v>
      </c>
      <c r="U959" t="s">
        <v>8311</v>
      </c>
    </row>
    <row r="960" spans="1:21" ht="60" x14ac:dyDescent="0.25">
      <c r="A960">
        <v>4006</v>
      </c>
      <c r="B960" s="3" t="s">
        <v>4002</v>
      </c>
      <c r="C960" s="9" t="s">
        <v>8111</v>
      </c>
      <c r="D960" s="6">
        <v>30000</v>
      </c>
      <c r="E960" s="8">
        <v>2</v>
      </c>
      <c r="F960" t="s">
        <v>8220</v>
      </c>
      <c r="G960" t="s">
        <v>8223</v>
      </c>
      <c r="H960" t="s">
        <v>8245</v>
      </c>
      <c r="I960">
        <v>1455647587</v>
      </c>
      <c r="J960" s="14">
        <f t="shared" si="59"/>
        <v>42416.772997685184</v>
      </c>
      <c r="K960" s="14"/>
      <c r="L960">
        <v>1453487587</v>
      </c>
      <c r="M960" s="14">
        <f t="shared" si="60"/>
        <v>42391.772997685184</v>
      </c>
      <c r="N960" s="10">
        <f t="shared" si="61"/>
        <v>2016</v>
      </c>
      <c r="O960" t="b">
        <v>0</v>
      </c>
      <c r="P960">
        <v>1</v>
      </c>
      <c r="Q960" s="10">
        <f t="shared" si="62"/>
        <v>0</v>
      </c>
      <c r="R960" t="b">
        <v>0</v>
      </c>
      <c r="S960" t="s">
        <v>8269</v>
      </c>
      <c r="T960" s="12" t="s">
        <v>8310</v>
      </c>
      <c r="U960" t="s">
        <v>8311</v>
      </c>
    </row>
    <row r="961" spans="1:21" ht="45" x14ac:dyDescent="0.25">
      <c r="A961">
        <v>4007</v>
      </c>
      <c r="B961" s="3" t="s">
        <v>4003</v>
      </c>
      <c r="C961" s="9" t="s">
        <v>8112</v>
      </c>
      <c r="D961" s="6">
        <v>2000</v>
      </c>
      <c r="E961" s="8">
        <v>5</v>
      </c>
      <c r="F961" t="s">
        <v>8220</v>
      </c>
      <c r="G961" t="s">
        <v>8223</v>
      </c>
      <c r="H961" t="s">
        <v>8245</v>
      </c>
      <c r="I961">
        <v>1409070480</v>
      </c>
      <c r="J961" s="14">
        <f t="shared" si="59"/>
        <v>41877.686111111114</v>
      </c>
      <c r="K961" s="14"/>
      <c r="L961">
        <v>1406572381</v>
      </c>
      <c r="M961" s="14">
        <f t="shared" si="60"/>
        <v>41848.772928240738</v>
      </c>
      <c r="N961" s="10">
        <f t="shared" si="61"/>
        <v>2014</v>
      </c>
      <c r="O961" t="b">
        <v>0</v>
      </c>
      <c r="P961">
        <v>1</v>
      </c>
      <c r="Q961" s="10">
        <f t="shared" si="62"/>
        <v>0</v>
      </c>
      <c r="R961" t="b">
        <v>0</v>
      </c>
      <c r="S961" t="s">
        <v>8269</v>
      </c>
      <c r="T961" s="12" t="s">
        <v>8310</v>
      </c>
      <c r="U961" t="s">
        <v>8311</v>
      </c>
    </row>
    <row r="962" spans="1:21" ht="60" x14ac:dyDescent="0.25">
      <c r="A962">
        <v>4008</v>
      </c>
      <c r="B962" s="3" t="s">
        <v>4004</v>
      </c>
      <c r="C962" s="9" t="s">
        <v>8113</v>
      </c>
      <c r="D962" s="6">
        <v>1000</v>
      </c>
      <c r="E962" s="8">
        <v>60</v>
      </c>
      <c r="F962" t="s">
        <v>8220</v>
      </c>
      <c r="G962" t="s">
        <v>8224</v>
      </c>
      <c r="H962" t="s">
        <v>8246</v>
      </c>
      <c r="I962">
        <v>1437606507</v>
      </c>
      <c r="J962" s="14">
        <f t="shared" ref="J962:J1025" si="63">(((I962/60)/60/24)+DATE(1970,1,1))</f>
        <v>42207.964201388888</v>
      </c>
      <c r="K962" s="14"/>
      <c r="L962">
        <v>1435014507</v>
      </c>
      <c r="M962" s="14">
        <f t="shared" ref="M962:M1025" si="64">(((L962/60)/60/24)+DATE(1970,1,1))</f>
        <v>42177.964201388888</v>
      </c>
      <c r="N962" s="10">
        <f t="shared" ref="N962:N1025" si="65">YEAR(M962)</f>
        <v>2015</v>
      </c>
      <c r="O962" t="b">
        <v>0</v>
      </c>
      <c r="P962">
        <v>4</v>
      </c>
      <c r="Q962" s="10">
        <f t="shared" ref="Q962:Q1025" si="66">IFERROR(ROUND(D962/O962,2),0)</f>
        <v>0</v>
      </c>
      <c r="R962" t="b">
        <v>0</v>
      </c>
      <c r="S962" t="s">
        <v>8269</v>
      </c>
      <c r="T962" s="12" t="s">
        <v>8310</v>
      </c>
      <c r="U962" t="s">
        <v>8311</v>
      </c>
    </row>
    <row r="963" spans="1:21" ht="45" x14ac:dyDescent="0.25">
      <c r="A963">
        <v>4009</v>
      </c>
      <c r="B963" s="3" t="s">
        <v>4005</v>
      </c>
      <c r="C963" s="9" t="s">
        <v>8114</v>
      </c>
      <c r="D963" s="6">
        <v>1930</v>
      </c>
      <c r="E963" s="8">
        <v>75</v>
      </c>
      <c r="F963" t="s">
        <v>8220</v>
      </c>
      <c r="G963" t="s">
        <v>8224</v>
      </c>
      <c r="H963" t="s">
        <v>8246</v>
      </c>
      <c r="I963">
        <v>1410281360</v>
      </c>
      <c r="J963" s="14">
        <f t="shared" si="63"/>
        <v>41891.700925925928</v>
      </c>
      <c r="K963" s="14"/>
      <c r="L963">
        <v>1406825360</v>
      </c>
      <c r="M963" s="14">
        <f t="shared" si="64"/>
        <v>41851.700925925928</v>
      </c>
      <c r="N963" s="10">
        <f t="shared" si="65"/>
        <v>2014</v>
      </c>
      <c r="O963" t="b">
        <v>0</v>
      </c>
      <c r="P963">
        <v>3</v>
      </c>
      <c r="Q963" s="10">
        <f t="shared" si="66"/>
        <v>0</v>
      </c>
      <c r="R963" t="b">
        <v>0</v>
      </c>
      <c r="S963" t="s">
        <v>8269</v>
      </c>
      <c r="T963" s="12" t="s">
        <v>8310</v>
      </c>
      <c r="U963" t="s">
        <v>8311</v>
      </c>
    </row>
    <row r="964" spans="1:21" ht="45" x14ac:dyDescent="0.25">
      <c r="A964">
        <v>4010</v>
      </c>
      <c r="B964" s="3" t="s">
        <v>4006</v>
      </c>
      <c r="C964" s="9" t="s">
        <v>8115</v>
      </c>
      <c r="D964" s="6">
        <v>7200</v>
      </c>
      <c r="E964" s="8">
        <v>1742</v>
      </c>
      <c r="F964" t="s">
        <v>8220</v>
      </c>
      <c r="G964" t="s">
        <v>8223</v>
      </c>
      <c r="H964" t="s">
        <v>8245</v>
      </c>
      <c r="I964">
        <v>1414348166</v>
      </c>
      <c r="J964" s="14">
        <f t="shared" si="63"/>
        <v>41938.770439814813</v>
      </c>
      <c r="K964" s="14"/>
      <c r="L964">
        <v>1412879366</v>
      </c>
      <c r="M964" s="14">
        <f t="shared" si="64"/>
        <v>41921.770439814813</v>
      </c>
      <c r="N964" s="10">
        <f t="shared" si="65"/>
        <v>2014</v>
      </c>
      <c r="O964" t="b">
        <v>0</v>
      </c>
      <c r="P964">
        <v>38</v>
      </c>
      <c r="Q964" s="10">
        <f t="shared" si="66"/>
        <v>0</v>
      </c>
      <c r="R964" t="b">
        <v>0</v>
      </c>
      <c r="S964" t="s">
        <v>8269</v>
      </c>
      <c r="T964" s="12" t="s">
        <v>8310</v>
      </c>
      <c r="U964" t="s">
        <v>8311</v>
      </c>
    </row>
    <row r="965" spans="1:21" ht="60" x14ac:dyDescent="0.25">
      <c r="A965">
        <v>4011</v>
      </c>
      <c r="B965" s="3" t="s">
        <v>4007</v>
      </c>
      <c r="C965" s="9" t="s">
        <v>8116</v>
      </c>
      <c r="D965" s="6">
        <v>250</v>
      </c>
      <c r="E965" s="8">
        <v>19</v>
      </c>
      <c r="F965" t="s">
        <v>8220</v>
      </c>
      <c r="G965" t="s">
        <v>8224</v>
      </c>
      <c r="H965" t="s">
        <v>8246</v>
      </c>
      <c r="I965">
        <v>1422450278</v>
      </c>
      <c r="J965" s="14">
        <f t="shared" si="63"/>
        <v>42032.54488425926</v>
      </c>
      <c r="K965" s="14"/>
      <c r="L965">
        <v>1419858278</v>
      </c>
      <c r="M965" s="14">
        <f t="shared" si="64"/>
        <v>42002.54488425926</v>
      </c>
      <c r="N965" s="10">
        <f t="shared" si="65"/>
        <v>2014</v>
      </c>
      <c r="O965" t="b">
        <v>0</v>
      </c>
      <c r="P965">
        <v>4</v>
      </c>
      <c r="Q965" s="10">
        <f t="shared" si="66"/>
        <v>0</v>
      </c>
      <c r="R965" t="b">
        <v>0</v>
      </c>
      <c r="S965" t="s">
        <v>8269</v>
      </c>
      <c r="T965" s="12" t="s">
        <v>8310</v>
      </c>
      <c r="U965" t="s">
        <v>8311</v>
      </c>
    </row>
    <row r="966" spans="1:21" ht="60" x14ac:dyDescent="0.25">
      <c r="A966">
        <v>4012</v>
      </c>
      <c r="B966" s="3" t="s">
        <v>4008</v>
      </c>
      <c r="C966" s="9" t="s">
        <v>8117</v>
      </c>
      <c r="D966" s="6">
        <v>575</v>
      </c>
      <c r="E966" s="8">
        <v>0</v>
      </c>
      <c r="F966" t="s">
        <v>8220</v>
      </c>
      <c r="G966" t="s">
        <v>8224</v>
      </c>
      <c r="H966" t="s">
        <v>8246</v>
      </c>
      <c r="I966">
        <v>1430571849</v>
      </c>
      <c r="J966" s="14">
        <f t="shared" si="63"/>
        <v>42126.544548611113</v>
      </c>
      <c r="K966" s="14"/>
      <c r="L966">
        <v>1427979849</v>
      </c>
      <c r="M966" s="14">
        <f t="shared" si="64"/>
        <v>42096.544548611113</v>
      </c>
      <c r="N966" s="10">
        <f t="shared" si="65"/>
        <v>2015</v>
      </c>
      <c r="O966" t="b">
        <v>0</v>
      </c>
      <c r="P966">
        <v>0</v>
      </c>
      <c r="Q966" s="10">
        <f t="shared" si="66"/>
        <v>0</v>
      </c>
      <c r="R966" t="b">
        <v>0</v>
      </c>
      <c r="S966" t="s">
        <v>8269</v>
      </c>
      <c r="T966" s="12" t="s">
        <v>8310</v>
      </c>
      <c r="U966" t="s">
        <v>8311</v>
      </c>
    </row>
    <row r="967" spans="1:21" ht="60" x14ac:dyDescent="0.25">
      <c r="A967">
        <v>4013</v>
      </c>
      <c r="B967" s="3" t="s">
        <v>4009</v>
      </c>
      <c r="C967" s="9" t="s">
        <v>8118</v>
      </c>
      <c r="D967" s="6">
        <v>2000</v>
      </c>
      <c r="E967" s="8">
        <v>26</v>
      </c>
      <c r="F967" t="s">
        <v>8220</v>
      </c>
      <c r="G967" t="s">
        <v>8223</v>
      </c>
      <c r="H967" t="s">
        <v>8245</v>
      </c>
      <c r="I967">
        <v>1424070823</v>
      </c>
      <c r="J967" s="14">
        <f t="shared" si="63"/>
        <v>42051.301192129627</v>
      </c>
      <c r="K967" s="14"/>
      <c r="L967">
        <v>1421478823</v>
      </c>
      <c r="M967" s="14">
        <f t="shared" si="64"/>
        <v>42021.301192129627</v>
      </c>
      <c r="N967" s="10">
        <f t="shared" si="65"/>
        <v>2015</v>
      </c>
      <c r="O967" t="b">
        <v>0</v>
      </c>
      <c r="P967">
        <v>2</v>
      </c>
      <c r="Q967" s="10">
        <f t="shared" si="66"/>
        <v>0</v>
      </c>
      <c r="R967" t="b">
        <v>0</v>
      </c>
      <c r="S967" t="s">
        <v>8269</v>
      </c>
      <c r="T967" s="12" t="s">
        <v>8310</v>
      </c>
      <c r="U967" t="s">
        <v>8311</v>
      </c>
    </row>
    <row r="968" spans="1:21" ht="60" x14ac:dyDescent="0.25">
      <c r="A968">
        <v>4014</v>
      </c>
      <c r="B968" s="3" t="s">
        <v>4010</v>
      </c>
      <c r="C968" s="9" t="s">
        <v>8119</v>
      </c>
      <c r="D968" s="6">
        <v>9000</v>
      </c>
      <c r="E968" s="8">
        <v>0</v>
      </c>
      <c r="F968" t="s">
        <v>8220</v>
      </c>
      <c r="G968" t="s">
        <v>8223</v>
      </c>
      <c r="H968" t="s">
        <v>8245</v>
      </c>
      <c r="I968">
        <v>1457157269</v>
      </c>
      <c r="J968" s="14">
        <f t="shared" si="63"/>
        <v>42434.246168981481</v>
      </c>
      <c r="K968" s="14"/>
      <c r="L968">
        <v>1455861269</v>
      </c>
      <c r="M968" s="14">
        <f t="shared" si="64"/>
        <v>42419.246168981481</v>
      </c>
      <c r="N968" s="10">
        <f t="shared" si="65"/>
        <v>2016</v>
      </c>
      <c r="O968" t="b">
        <v>0</v>
      </c>
      <c r="P968">
        <v>0</v>
      </c>
      <c r="Q968" s="10">
        <f t="shared" si="66"/>
        <v>0</v>
      </c>
      <c r="R968" t="b">
        <v>0</v>
      </c>
      <c r="S968" t="s">
        <v>8269</v>
      </c>
      <c r="T968" s="12" t="s">
        <v>8310</v>
      </c>
      <c r="U968" t="s">
        <v>8311</v>
      </c>
    </row>
    <row r="969" spans="1:21" ht="60" x14ac:dyDescent="0.25">
      <c r="A969">
        <v>4015</v>
      </c>
      <c r="B969" s="3" t="s">
        <v>4011</v>
      </c>
      <c r="C969" s="9" t="s">
        <v>8120</v>
      </c>
      <c r="D969" s="6">
        <v>7000</v>
      </c>
      <c r="E969" s="8">
        <v>1</v>
      </c>
      <c r="F969" t="s">
        <v>8220</v>
      </c>
      <c r="G969" t="s">
        <v>8223</v>
      </c>
      <c r="H969" t="s">
        <v>8245</v>
      </c>
      <c r="I969">
        <v>1437331463</v>
      </c>
      <c r="J969" s="14">
        <f t="shared" si="63"/>
        <v>42204.780821759254</v>
      </c>
      <c r="K969" s="14"/>
      <c r="L969">
        <v>1434739463</v>
      </c>
      <c r="M969" s="14">
        <f t="shared" si="64"/>
        <v>42174.780821759254</v>
      </c>
      <c r="N969" s="10">
        <f t="shared" si="65"/>
        <v>2015</v>
      </c>
      <c r="O969" t="b">
        <v>0</v>
      </c>
      <c r="P969">
        <v>1</v>
      </c>
      <c r="Q969" s="10">
        <f t="shared" si="66"/>
        <v>0</v>
      </c>
      <c r="R969" t="b">
        <v>0</v>
      </c>
      <c r="S969" t="s">
        <v>8269</v>
      </c>
      <c r="T969" s="12" t="s">
        <v>8310</v>
      </c>
      <c r="U969" t="s">
        <v>8311</v>
      </c>
    </row>
    <row r="970" spans="1:21" ht="60" x14ac:dyDescent="0.25">
      <c r="A970">
        <v>4016</v>
      </c>
      <c r="B970" s="3" t="s">
        <v>4012</v>
      </c>
      <c r="C970" s="9" t="s">
        <v>8121</v>
      </c>
      <c r="D970" s="6">
        <v>500</v>
      </c>
      <c r="E970" s="8">
        <v>70</v>
      </c>
      <c r="F970" t="s">
        <v>8220</v>
      </c>
      <c r="G970" t="s">
        <v>8224</v>
      </c>
      <c r="H970" t="s">
        <v>8246</v>
      </c>
      <c r="I970">
        <v>1410987400</v>
      </c>
      <c r="J970" s="14">
        <f t="shared" si="63"/>
        <v>41899.872685185182</v>
      </c>
      <c r="K970" s="14"/>
      <c r="L970">
        <v>1408395400</v>
      </c>
      <c r="M970" s="14">
        <f t="shared" si="64"/>
        <v>41869.872685185182</v>
      </c>
      <c r="N970" s="10">
        <f t="shared" si="65"/>
        <v>2014</v>
      </c>
      <c r="O970" t="b">
        <v>0</v>
      </c>
      <c r="P970">
        <v>7</v>
      </c>
      <c r="Q970" s="10">
        <f t="shared" si="66"/>
        <v>0</v>
      </c>
      <c r="R970" t="b">
        <v>0</v>
      </c>
      <c r="S970" t="s">
        <v>8269</v>
      </c>
      <c r="T970" s="12" t="s">
        <v>8310</v>
      </c>
      <c r="U970" t="s">
        <v>8311</v>
      </c>
    </row>
    <row r="971" spans="1:21" ht="60" x14ac:dyDescent="0.25">
      <c r="A971">
        <v>4017</v>
      </c>
      <c r="B971" s="3" t="s">
        <v>4013</v>
      </c>
      <c r="C971" s="9" t="s">
        <v>8122</v>
      </c>
      <c r="D971" s="6">
        <v>10000</v>
      </c>
      <c r="E971" s="8">
        <v>105</v>
      </c>
      <c r="F971" t="s">
        <v>8220</v>
      </c>
      <c r="G971" t="s">
        <v>8223</v>
      </c>
      <c r="H971" t="s">
        <v>8245</v>
      </c>
      <c r="I971">
        <v>1409846874</v>
      </c>
      <c r="J971" s="14">
        <f t="shared" si="63"/>
        <v>41886.672152777777</v>
      </c>
      <c r="K971" s="14"/>
      <c r="L971">
        <v>1407254874</v>
      </c>
      <c r="M971" s="14">
        <f t="shared" si="64"/>
        <v>41856.672152777777</v>
      </c>
      <c r="N971" s="10">
        <f t="shared" si="65"/>
        <v>2014</v>
      </c>
      <c r="O971" t="b">
        <v>0</v>
      </c>
      <c r="P971">
        <v>2</v>
      </c>
      <c r="Q971" s="10">
        <f t="shared" si="66"/>
        <v>0</v>
      </c>
      <c r="R971" t="b">
        <v>0</v>
      </c>
      <c r="S971" t="s">
        <v>8269</v>
      </c>
      <c r="T971" s="12" t="s">
        <v>8310</v>
      </c>
      <c r="U971" t="s">
        <v>8311</v>
      </c>
    </row>
    <row r="972" spans="1:21" ht="30" x14ac:dyDescent="0.25">
      <c r="A972">
        <v>4018</v>
      </c>
      <c r="B972" s="3" t="s">
        <v>4014</v>
      </c>
      <c r="C972" s="9" t="s">
        <v>8123</v>
      </c>
      <c r="D972" s="6">
        <v>1500</v>
      </c>
      <c r="E972" s="8">
        <v>130</v>
      </c>
      <c r="F972" t="s">
        <v>8220</v>
      </c>
      <c r="G972" t="s">
        <v>8224</v>
      </c>
      <c r="H972" t="s">
        <v>8246</v>
      </c>
      <c r="I972">
        <v>1475877108</v>
      </c>
      <c r="J972" s="14">
        <f t="shared" si="63"/>
        <v>42650.91097222222</v>
      </c>
      <c r="K972" s="14"/>
      <c r="L972">
        <v>1473285108</v>
      </c>
      <c r="M972" s="14">
        <f t="shared" si="64"/>
        <v>42620.91097222222</v>
      </c>
      <c r="N972" s="10">
        <f t="shared" si="65"/>
        <v>2016</v>
      </c>
      <c r="O972" t="b">
        <v>0</v>
      </c>
      <c r="P972">
        <v>4</v>
      </c>
      <c r="Q972" s="10">
        <f t="shared" si="66"/>
        <v>0</v>
      </c>
      <c r="R972" t="b">
        <v>0</v>
      </c>
      <c r="S972" t="s">
        <v>8269</v>
      </c>
      <c r="T972" s="12" t="s">
        <v>8310</v>
      </c>
      <c r="U972" t="s">
        <v>8311</v>
      </c>
    </row>
    <row r="973" spans="1:21" ht="60" x14ac:dyDescent="0.25">
      <c r="A973">
        <v>4019</v>
      </c>
      <c r="B973" s="3" t="s">
        <v>4015</v>
      </c>
      <c r="C973" s="9" t="s">
        <v>8124</v>
      </c>
      <c r="D973" s="6">
        <v>3500</v>
      </c>
      <c r="E973" s="8">
        <v>29</v>
      </c>
      <c r="F973" t="s">
        <v>8220</v>
      </c>
      <c r="G973" t="s">
        <v>8223</v>
      </c>
      <c r="H973" t="s">
        <v>8245</v>
      </c>
      <c r="I973">
        <v>1460737680</v>
      </c>
      <c r="J973" s="14">
        <f t="shared" si="63"/>
        <v>42475.686111111107</v>
      </c>
      <c r="K973" s="14"/>
      <c r="L973">
        <v>1455725596</v>
      </c>
      <c r="M973" s="14">
        <f t="shared" si="64"/>
        <v>42417.675879629634</v>
      </c>
      <c r="N973" s="10">
        <f t="shared" si="65"/>
        <v>2016</v>
      </c>
      <c r="O973" t="b">
        <v>0</v>
      </c>
      <c r="P973">
        <v>4</v>
      </c>
      <c r="Q973" s="10">
        <f t="shared" si="66"/>
        <v>0</v>
      </c>
      <c r="R973" t="b">
        <v>0</v>
      </c>
      <c r="S973" t="s">
        <v>8269</v>
      </c>
      <c r="T973" s="12" t="s">
        <v>8310</v>
      </c>
      <c r="U973" t="s">
        <v>8311</v>
      </c>
    </row>
    <row r="974" spans="1:21" ht="60" x14ac:dyDescent="0.25">
      <c r="A974">
        <v>4020</v>
      </c>
      <c r="B974" s="3" t="s">
        <v>4016</v>
      </c>
      <c r="C974" s="9" t="s">
        <v>8125</v>
      </c>
      <c r="D974" s="6">
        <v>600</v>
      </c>
      <c r="E974" s="8">
        <v>100</v>
      </c>
      <c r="F974" t="s">
        <v>8220</v>
      </c>
      <c r="G974" t="s">
        <v>8223</v>
      </c>
      <c r="H974" t="s">
        <v>8245</v>
      </c>
      <c r="I974">
        <v>1427168099</v>
      </c>
      <c r="J974" s="14">
        <f t="shared" si="63"/>
        <v>42087.149293981478</v>
      </c>
      <c r="K974" s="14"/>
      <c r="L974">
        <v>1424579699</v>
      </c>
      <c r="M974" s="14">
        <f t="shared" si="64"/>
        <v>42057.190960648149</v>
      </c>
      <c r="N974" s="10">
        <f t="shared" si="65"/>
        <v>2015</v>
      </c>
      <c r="O974" t="b">
        <v>0</v>
      </c>
      <c r="P974">
        <v>3</v>
      </c>
      <c r="Q974" s="10">
        <f t="shared" si="66"/>
        <v>0</v>
      </c>
      <c r="R974" t="b">
        <v>0</v>
      </c>
      <c r="S974" t="s">
        <v>8269</v>
      </c>
      <c r="T974" s="12" t="s">
        <v>8310</v>
      </c>
      <c r="U974" t="s">
        <v>8311</v>
      </c>
    </row>
    <row r="975" spans="1:21" ht="45" x14ac:dyDescent="0.25">
      <c r="A975">
        <v>4021</v>
      </c>
      <c r="B975" s="3" t="s">
        <v>4017</v>
      </c>
      <c r="C975" s="9" t="s">
        <v>8126</v>
      </c>
      <c r="D975" s="6">
        <v>15000</v>
      </c>
      <c r="E975" s="8">
        <v>125</v>
      </c>
      <c r="F975" t="s">
        <v>8220</v>
      </c>
      <c r="G975" t="s">
        <v>8223</v>
      </c>
      <c r="H975" t="s">
        <v>8245</v>
      </c>
      <c r="I975">
        <v>1414360358</v>
      </c>
      <c r="J975" s="14">
        <f t="shared" si="63"/>
        <v>41938.911550925928</v>
      </c>
      <c r="K975" s="14"/>
      <c r="L975">
        <v>1409176358</v>
      </c>
      <c r="M975" s="14">
        <f t="shared" si="64"/>
        <v>41878.911550925928</v>
      </c>
      <c r="N975" s="10">
        <f t="shared" si="65"/>
        <v>2014</v>
      </c>
      <c r="O975" t="b">
        <v>0</v>
      </c>
      <c r="P975">
        <v>2</v>
      </c>
      <c r="Q975" s="10">
        <f t="shared" si="66"/>
        <v>0</v>
      </c>
      <c r="R975" t="b">
        <v>0</v>
      </c>
      <c r="S975" t="s">
        <v>8269</v>
      </c>
      <c r="T975" s="12" t="s">
        <v>8310</v>
      </c>
      <c r="U975" t="s">
        <v>8311</v>
      </c>
    </row>
    <row r="976" spans="1:21" ht="30" x14ac:dyDescent="0.25">
      <c r="A976">
        <v>4022</v>
      </c>
      <c r="B976" s="3" t="s">
        <v>4018</v>
      </c>
      <c r="C976" s="9" t="s">
        <v>8127</v>
      </c>
      <c r="D976" s="6">
        <v>18000</v>
      </c>
      <c r="E976" s="8">
        <v>12521</v>
      </c>
      <c r="F976" t="s">
        <v>8220</v>
      </c>
      <c r="G976" t="s">
        <v>8223</v>
      </c>
      <c r="H976" t="s">
        <v>8245</v>
      </c>
      <c r="I976">
        <v>1422759240</v>
      </c>
      <c r="J976" s="14">
        <f t="shared" si="63"/>
        <v>42036.120833333334</v>
      </c>
      <c r="K976" s="14"/>
      <c r="L976">
        <v>1418824867</v>
      </c>
      <c r="M976" s="14">
        <f t="shared" si="64"/>
        <v>41990.584108796291</v>
      </c>
      <c r="N976" s="10">
        <f t="shared" si="65"/>
        <v>2014</v>
      </c>
      <c r="O976" t="b">
        <v>0</v>
      </c>
      <c r="P976">
        <v>197</v>
      </c>
      <c r="Q976" s="10">
        <f t="shared" si="66"/>
        <v>0</v>
      </c>
      <c r="R976" t="b">
        <v>0</v>
      </c>
      <c r="S976" t="s">
        <v>8269</v>
      </c>
      <c r="T976" s="12" t="s">
        <v>8310</v>
      </c>
      <c r="U976" t="s">
        <v>8311</v>
      </c>
    </row>
    <row r="977" spans="1:21" ht="45" x14ac:dyDescent="0.25">
      <c r="A977">
        <v>4023</v>
      </c>
      <c r="B977" s="3" t="s">
        <v>4019</v>
      </c>
      <c r="C977" s="9" t="s">
        <v>8128</v>
      </c>
      <c r="D977" s="6">
        <v>7000</v>
      </c>
      <c r="E977" s="8">
        <v>0</v>
      </c>
      <c r="F977" t="s">
        <v>8220</v>
      </c>
      <c r="G977" t="s">
        <v>8223</v>
      </c>
      <c r="H977" t="s">
        <v>8245</v>
      </c>
      <c r="I977">
        <v>1458860363</v>
      </c>
      <c r="J977" s="14">
        <f t="shared" si="63"/>
        <v>42453.957905092597</v>
      </c>
      <c r="K977" s="14"/>
      <c r="L977">
        <v>1454975963</v>
      </c>
      <c r="M977" s="14">
        <f t="shared" si="64"/>
        <v>42408.999571759254</v>
      </c>
      <c r="N977" s="10">
        <f t="shared" si="65"/>
        <v>2016</v>
      </c>
      <c r="O977" t="b">
        <v>0</v>
      </c>
      <c r="P977">
        <v>0</v>
      </c>
      <c r="Q977" s="10">
        <f t="shared" si="66"/>
        <v>0</v>
      </c>
      <c r="R977" t="b">
        <v>0</v>
      </c>
      <c r="S977" t="s">
        <v>8269</v>
      </c>
      <c r="T977" s="12" t="s">
        <v>8310</v>
      </c>
      <c r="U977" t="s">
        <v>8311</v>
      </c>
    </row>
    <row r="978" spans="1:21" ht="60" x14ac:dyDescent="0.25">
      <c r="A978">
        <v>4024</v>
      </c>
      <c r="B978" s="3" t="s">
        <v>4020</v>
      </c>
      <c r="C978" s="9" t="s">
        <v>8129</v>
      </c>
      <c r="D978" s="6">
        <v>800</v>
      </c>
      <c r="E978" s="8">
        <v>10</v>
      </c>
      <c r="F978" t="s">
        <v>8220</v>
      </c>
      <c r="G978" t="s">
        <v>8223</v>
      </c>
      <c r="H978" t="s">
        <v>8245</v>
      </c>
      <c r="I978">
        <v>1441037097</v>
      </c>
      <c r="J978" s="14">
        <f t="shared" si="63"/>
        <v>42247.670104166667</v>
      </c>
      <c r="K978" s="14"/>
      <c r="L978">
        <v>1438445097</v>
      </c>
      <c r="M978" s="14">
        <f t="shared" si="64"/>
        <v>42217.670104166667</v>
      </c>
      <c r="N978" s="10">
        <f t="shared" si="65"/>
        <v>2015</v>
      </c>
      <c r="O978" t="b">
        <v>0</v>
      </c>
      <c r="P978">
        <v>1</v>
      </c>
      <c r="Q978" s="10">
        <f t="shared" si="66"/>
        <v>0</v>
      </c>
      <c r="R978" t="b">
        <v>0</v>
      </c>
      <c r="S978" t="s">
        <v>8269</v>
      </c>
      <c r="T978" s="12" t="s">
        <v>8310</v>
      </c>
      <c r="U978" t="s">
        <v>8311</v>
      </c>
    </row>
    <row r="979" spans="1:21" ht="60" x14ac:dyDescent="0.25">
      <c r="A979">
        <v>4025</v>
      </c>
      <c r="B979" s="3" t="s">
        <v>4021</v>
      </c>
      <c r="C979" s="9" t="s">
        <v>8130</v>
      </c>
      <c r="D979" s="6">
        <v>5000</v>
      </c>
      <c r="E979" s="8">
        <v>250</v>
      </c>
      <c r="F979" t="s">
        <v>8220</v>
      </c>
      <c r="G979" t="s">
        <v>8229</v>
      </c>
      <c r="H979" t="s">
        <v>8248</v>
      </c>
      <c r="I979">
        <v>1437889336</v>
      </c>
      <c r="J979" s="14">
        <f t="shared" si="63"/>
        <v>42211.237685185188</v>
      </c>
      <c r="K979" s="14"/>
      <c r="L979">
        <v>1432705336</v>
      </c>
      <c r="M979" s="14">
        <f t="shared" si="64"/>
        <v>42151.237685185188</v>
      </c>
      <c r="N979" s="10">
        <f t="shared" si="65"/>
        <v>2015</v>
      </c>
      <c r="O979" t="b">
        <v>0</v>
      </c>
      <c r="P979">
        <v>4</v>
      </c>
      <c r="Q979" s="10">
        <f t="shared" si="66"/>
        <v>0</v>
      </c>
      <c r="R979" t="b">
        <v>0</v>
      </c>
      <c r="S979" t="s">
        <v>8269</v>
      </c>
      <c r="T979" s="12" t="s">
        <v>8310</v>
      </c>
      <c r="U979" t="s">
        <v>8311</v>
      </c>
    </row>
    <row r="980" spans="1:21" ht="45" x14ac:dyDescent="0.25">
      <c r="A980">
        <v>4026</v>
      </c>
      <c r="B980" s="3" t="s">
        <v>4022</v>
      </c>
      <c r="C980" s="9" t="s">
        <v>8131</v>
      </c>
      <c r="D980" s="6">
        <v>4000</v>
      </c>
      <c r="E980" s="8">
        <v>0</v>
      </c>
      <c r="F980" t="s">
        <v>8220</v>
      </c>
      <c r="G980" t="s">
        <v>8223</v>
      </c>
      <c r="H980" t="s">
        <v>8245</v>
      </c>
      <c r="I980">
        <v>1449247439</v>
      </c>
      <c r="J980" s="14">
        <f t="shared" si="63"/>
        <v>42342.697210648148</v>
      </c>
      <c r="K980" s="14"/>
      <c r="L980">
        <v>1444059839</v>
      </c>
      <c r="M980" s="14">
        <f t="shared" si="64"/>
        <v>42282.655543981484</v>
      </c>
      <c r="N980" s="10">
        <f t="shared" si="65"/>
        <v>2015</v>
      </c>
      <c r="O980" t="b">
        <v>0</v>
      </c>
      <c r="P980">
        <v>0</v>
      </c>
      <c r="Q980" s="10">
        <f t="shared" si="66"/>
        <v>0</v>
      </c>
      <c r="R980" t="b">
        <v>0</v>
      </c>
      <c r="S980" t="s">
        <v>8269</v>
      </c>
      <c r="T980" s="12" t="s">
        <v>8310</v>
      </c>
      <c r="U980" t="s">
        <v>8311</v>
      </c>
    </row>
    <row r="981" spans="1:21" ht="60" x14ac:dyDescent="0.25">
      <c r="A981">
        <v>4027</v>
      </c>
      <c r="B981" s="3" t="s">
        <v>4023</v>
      </c>
      <c r="C981" s="9" t="s">
        <v>8132</v>
      </c>
      <c r="D981" s="6">
        <v>3000</v>
      </c>
      <c r="E981" s="8">
        <v>215</v>
      </c>
      <c r="F981" t="s">
        <v>8220</v>
      </c>
      <c r="G981" t="s">
        <v>8223</v>
      </c>
      <c r="H981" t="s">
        <v>8245</v>
      </c>
      <c r="I981">
        <v>1487811600</v>
      </c>
      <c r="J981" s="14">
        <f t="shared" si="63"/>
        <v>42789.041666666672</v>
      </c>
      <c r="K981" s="14"/>
      <c r="L981">
        <v>1486077481</v>
      </c>
      <c r="M981" s="14">
        <f t="shared" si="64"/>
        <v>42768.97084490741</v>
      </c>
      <c r="N981" s="10">
        <f t="shared" si="65"/>
        <v>2017</v>
      </c>
      <c r="O981" t="b">
        <v>0</v>
      </c>
      <c r="P981">
        <v>7</v>
      </c>
      <c r="Q981" s="10">
        <f t="shared" si="66"/>
        <v>0</v>
      </c>
      <c r="R981" t="b">
        <v>0</v>
      </c>
      <c r="S981" t="s">
        <v>8269</v>
      </c>
      <c r="T981" s="12" t="s">
        <v>8310</v>
      </c>
      <c r="U981" t="s">
        <v>8311</v>
      </c>
    </row>
    <row r="982" spans="1:21" ht="45" x14ac:dyDescent="0.25">
      <c r="A982">
        <v>4028</v>
      </c>
      <c r="B982" s="3" t="s">
        <v>4024</v>
      </c>
      <c r="C982" s="9" t="s">
        <v>8133</v>
      </c>
      <c r="D982" s="6">
        <v>2000</v>
      </c>
      <c r="E982" s="8">
        <v>561</v>
      </c>
      <c r="F982" t="s">
        <v>8220</v>
      </c>
      <c r="G982" t="s">
        <v>8223</v>
      </c>
      <c r="H982" t="s">
        <v>8245</v>
      </c>
      <c r="I982">
        <v>1402007500</v>
      </c>
      <c r="J982" s="14">
        <f t="shared" si="63"/>
        <v>41795.938657407409</v>
      </c>
      <c r="K982" s="14"/>
      <c r="L982">
        <v>1399415500</v>
      </c>
      <c r="M982" s="14">
        <f t="shared" si="64"/>
        <v>41765.938657407409</v>
      </c>
      <c r="N982" s="10">
        <f t="shared" si="65"/>
        <v>2014</v>
      </c>
      <c r="O982" t="b">
        <v>0</v>
      </c>
      <c r="P982">
        <v>11</v>
      </c>
      <c r="Q982" s="10">
        <f t="shared" si="66"/>
        <v>0</v>
      </c>
      <c r="R982" t="b">
        <v>0</v>
      </c>
      <c r="S982" t="s">
        <v>8269</v>
      </c>
      <c r="T982" s="12" t="s">
        <v>8310</v>
      </c>
      <c r="U982" t="s">
        <v>8311</v>
      </c>
    </row>
    <row r="983" spans="1:21" ht="45" x14ac:dyDescent="0.25">
      <c r="A983">
        <v>4029</v>
      </c>
      <c r="B983" s="3" t="s">
        <v>4025</v>
      </c>
      <c r="C983" s="9" t="s">
        <v>8134</v>
      </c>
      <c r="D983" s="6">
        <v>20000</v>
      </c>
      <c r="E983" s="8">
        <v>0</v>
      </c>
      <c r="F983" t="s">
        <v>8220</v>
      </c>
      <c r="G983" t="s">
        <v>8223</v>
      </c>
      <c r="H983" t="s">
        <v>8245</v>
      </c>
      <c r="I983">
        <v>1450053370</v>
      </c>
      <c r="J983" s="14">
        <f t="shared" si="63"/>
        <v>42352.025115740747</v>
      </c>
      <c r="K983" s="14"/>
      <c r="L983">
        <v>1447461370</v>
      </c>
      <c r="M983" s="14">
        <f t="shared" si="64"/>
        <v>42322.025115740747</v>
      </c>
      <c r="N983" s="10">
        <f t="shared" si="65"/>
        <v>2015</v>
      </c>
      <c r="O983" t="b">
        <v>0</v>
      </c>
      <c r="P983">
        <v>0</v>
      </c>
      <c r="Q983" s="10">
        <f t="shared" si="66"/>
        <v>0</v>
      </c>
      <c r="R983" t="b">
        <v>0</v>
      </c>
      <c r="S983" t="s">
        <v>8269</v>
      </c>
      <c r="T983" s="12" t="s">
        <v>8310</v>
      </c>
      <c r="U983" t="s">
        <v>8311</v>
      </c>
    </row>
    <row r="984" spans="1:21" ht="60" x14ac:dyDescent="0.25">
      <c r="A984">
        <v>4030</v>
      </c>
      <c r="B984" s="3" t="s">
        <v>4026</v>
      </c>
      <c r="C984" s="9" t="s">
        <v>8135</v>
      </c>
      <c r="D984" s="6">
        <v>2500</v>
      </c>
      <c r="E984" s="8">
        <v>400</v>
      </c>
      <c r="F984" t="s">
        <v>8220</v>
      </c>
      <c r="G984" t="s">
        <v>8223</v>
      </c>
      <c r="H984" t="s">
        <v>8245</v>
      </c>
      <c r="I984">
        <v>1454525340</v>
      </c>
      <c r="J984" s="14">
        <f t="shared" si="63"/>
        <v>42403.784027777772</v>
      </c>
      <c r="K984" s="14"/>
      <c r="L984">
        <v>1452008599</v>
      </c>
      <c r="M984" s="14">
        <f t="shared" si="64"/>
        <v>42374.655081018514</v>
      </c>
      <c r="N984" s="10">
        <f t="shared" si="65"/>
        <v>2016</v>
      </c>
      <c r="O984" t="b">
        <v>0</v>
      </c>
      <c r="P984">
        <v>6</v>
      </c>
      <c r="Q984" s="10">
        <f t="shared" si="66"/>
        <v>0</v>
      </c>
      <c r="R984" t="b">
        <v>0</v>
      </c>
      <c r="S984" t="s">
        <v>8269</v>
      </c>
      <c r="T984" s="12" t="s">
        <v>8310</v>
      </c>
      <c r="U984" t="s">
        <v>8311</v>
      </c>
    </row>
    <row r="985" spans="1:21" ht="60" x14ac:dyDescent="0.25">
      <c r="A985">
        <v>4031</v>
      </c>
      <c r="B985" s="3" t="s">
        <v>4027</v>
      </c>
      <c r="C985" s="9" t="s">
        <v>8136</v>
      </c>
      <c r="D985" s="6">
        <v>5000</v>
      </c>
      <c r="E985" s="8">
        <v>0</v>
      </c>
      <c r="F985" t="s">
        <v>8220</v>
      </c>
      <c r="G985" t="s">
        <v>8223</v>
      </c>
      <c r="H985" t="s">
        <v>8245</v>
      </c>
      <c r="I985">
        <v>1418914964</v>
      </c>
      <c r="J985" s="14">
        <f t="shared" si="63"/>
        <v>41991.626898148148</v>
      </c>
      <c r="K985" s="14"/>
      <c r="L985">
        <v>1414591364</v>
      </c>
      <c r="M985" s="14">
        <f t="shared" si="64"/>
        <v>41941.585231481484</v>
      </c>
      <c r="N985" s="10">
        <f t="shared" si="65"/>
        <v>2014</v>
      </c>
      <c r="O985" t="b">
        <v>0</v>
      </c>
      <c r="P985">
        <v>0</v>
      </c>
      <c r="Q985" s="10">
        <f t="shared" si="66"/>
        <v>0</v>
      </c>
      <c r="R985" t="b">
        <v>0</v>
      </c>
      <c r="S985" t="s">
        <v>8269</v>
      </c>
      <c r="T985" s="12" t="s">
        <v>8310</v>
      </c>
      <c r="U985" t="s">
        <v>8311</v>
      </c>
    </row>
    <row r="986" spans="1:21" ht="60" x14ac:dyDescent="0.25">
      <c r="A986">
        <v>4032</v>
      </c>
      <c r="B986" s="3" t="s">
        <v>4028</v>
      </c>
      <c r="C986" s="9" t="s">
        <v>8137</v>
      </c>
      <c r="D986" s="6">
        <v>6048</v>
      </c>
      <c r="E986" s="8">
        <v>413</v>
      </c>
      <c r="F986" t="s">
        <v>8220</v>
      </c>
      <c r="G986" t="s">
        <v>8223</v>
      </c>
      <c r="H986" t="s">
        <v>8245</v>
      </c>
      <c r="I986">
        <v>1450211116</v>
      </c>
      <c r="J986" s="14">
        <f t="shared" si="63"/>
        <v>42353.85087962963</v>
      </c>
      <c r="K986" s="14"/>
      <c r="L986">
        <v>1445023516</v>
      </c>
      <c r="M986" s="14">
        <f t="shared" si="64"/>
        <v>42293.809212962966</v>
      </c>
      <c r="N986" s="10">
        <f t="shared" si="65"/>
        <v>2015</v>
      </c>
      <c r="O986" t="b">
        <v>0</v>
      </c>
      <c r="P986">
        <v>7</v>
      </c>
      <c r="Q986" s="10">
        <f t="shared" si="66"/>
        <v>0</v>
      </c>
      <c r="R986" t="b">
        <v>0</v>
      </c>
      <c r="S986" t="s">
        <v>8269</v>
      </c>
      <c r="T986" s="12" t="s">
        <v>8310</v>
      </c>
      <c r="U986" t="s">
        <v>8311</v>
      </c>
    </row>
    <row r="987" spans="1:21" ht="45" x14ac:dyDescent="0.25">
      <c r="A987">
        <v>4033</v>
      </c>
      <c r="B987" s="3" t="s">
        <v>4029</v>
      </c>
      <c r="C987" s="9" t="s">
        <v>8138</v>
      </c>
      <c r="D987" s="6">
        <v>23900</v>
      </c>
      <c r="E987" s="8">
        <v>6141.99</v>
      </c>
      <c r="F987" t="s">
        <v>8220</v>
      </c>
      <c r="G987" t="s">
        <v>8224</v>
      </c>
      <c r="H987" t="s">
        <v>8246</v>
      </c>
      <c r="I987">
        <v>1475398800</v>
      </c>
      <c r="J987" s="14">
        <f t="shared" si="63"/>
        <v>42645.375</v>
      </c>
      <c r="K987" s="14"/>
      <c r="L987">
        <v>1472711224</v>
      </c>
      <c r="M987" s="14">
        <f t="shared" si="64"/>
        <v>42614.268796296295</v>
      </c>
      <c r="N987" s="10">
        <f t="shared" si="65"/>
        <v>2016</v>
      </c>
      <c r="O987" t="b">
        <v>0</v>
      </c>
      <c r="P987">
        <v>94</v>
      </c>
      <c r="Q987" s="10">
        <f t="shared" si="66"/>
        <v>0</v>
      </c>
      <c r="R987" t="b">
        <v>0</v>
      </c>
      <c r="S987" t="s">
        <v>8269</v>
      </c>
      <c r="T987" s="12" t="s">
        <v>8310</v>
      </c>
      <c r="U987" t="s">
        <v>8311</v>
      </c>
    </row>
    <row r="988" spans="1:21" ht="60" x14ac:dyDescent="0.25">
      <c r="A988">
        <v>4034</v>
      </c>
      <c r="B988" s="3" t="s">
        <v>4030</v>
      </c>
      <c r="C988" s="9" t="s">
        <v>8139</v>
      </c>
      <c r="D988" s="6">
        <v>13500</v>
      </c>
      <c r="E988" s="8">
        <v>200</v>
      </c>
      <c r="F988" t="s">
        <v>8220</v>
      </c>
      <c r="G988" t="s">
        <v>8223</v>
      </c>
      <c r="H988" t="s">
        <v>8245</v>
      </c>
      <c r="I988">
        <v>1428097450</v>
      </c>
      <c r="J988" s="14">
        <f t="shared" si="63"/>
        <v>42097.905671296292</v>
      </c>
      <c r="K988" s="14"/>
      <c r="L988">
        <v>1425509050</v>
      </c>
      <c r="M988" s="14">
        <f t="shared" si="64"/>
        <v>42067.947337962964</v>
      </c>
      <c r="N988" s="10">
        <f t="shared" si="65"/>
        <v>2015</v>
      </c>
      <c r="O988" t="b">
        <v>0</v>
      </c>
      <c r="P988">
        <v>2</v>
      </c>
      <c r="Q988" s="10">
        <f t="shared" si="66"/>
        <v>0</v>
      </c>
      <c r="R988" t="b">
        <v>0</v>
      </c>
      <c r="S988" t="s">
        <v>8269</v>
      </c>
      <c r="T988" s="12" t="s">
        <v>8310</v>
      </c>
      <c r="U988" t="s">
        <v>8311</v>
      </c>
    </row>
    <row r="989" spans="1:21" ht="30" x14ac:dyDescent="0.25">
      <c r="A989">
        <v>4035</v>
      </c>
      <c r="B989" s="3" t="s">
        <v>4031</v>
      </c>
      <c r="C989" s="9" t="s">
        <v>8140</v>
      </c>
      <c r="D989" s="6">
        <v>10000</v>
      </c>
      <c r="E989" s="8">
        <v>3685</v>
      </c>
      <c r="F989" t="s">
        <v>8220</v>
      </c>
      <c r="G989" t="s">
        <v>8223</v>
      </c>
      <c r="H989" t="s">
        <v>8245</v>
      </c>
      <c r="I989">
        <v>1413925887</v>
      </c>
      <c r="J989" s="14">
        <f t="shared" si="63"/>
        <v>41933.882951388885</v>
      </c>
      <c r="K989" s="14"/>
      <c r="L989">
        <v>1411333887</v>
      </c>
      <c r="M989" s="14">
        <f t="shared" si="64"/>
        <v>41903.882951388885</v>
      </c>
      <c r="N989" s="10">
        <f t="shared" si="65"/>
        <v>2014</v>
      </c>
      <c r="O989" t="b">
        <v>0</v>
      </c>
      <c r="P989">
        <v>25</v>
      </c>
      <c r="Q989" s="10">
        <f t="shared" si="66"/>
        <v>0</v>
      </c>
      <c r="R989" t="b">
        <v>0</v>
      </c>
      <c r="S989" t="s">
        <v>8269</v>
      </c>
      <c r="T989" s="12" t="s">
        <v>8310</v>
      </c>
      <c r="U989" t="s">
        <v>8311</v>
      </c>
    </row>
    <row r="990" spans="1:21" ht="45" x14ac:dyDescent="0.25">
      <c r="A990">
        <v>4036</v>
      </c>
      <c r="B990" s="3" t="s">
        <v>4032</v>
      </c>
      <c r="C990" s="9" t="s">
        <v>7438</v>
      </c>
      <c r="D990" s="6">
        <v>6000</v>
      </c>
      <c r="E990" s="8">
        <v>2823</v>
      </c>
      <c r="F990" t="s">
        <v>8220</v>
      </c>
      <c r="G990" t="s">
        <v>8223</v>
      </c>
      <c r="H990" t="s">
        <v>8245</v>
      </c>
      <c r="I990">
        <v>1404253800</v>
      </c>
      <c r="J990" s="14">
        <f t="shared" si="63"/>
        <v>41821.9375</v>
      </c>
      <c r="K990" s="14"/>
      <c r="L990">
        <v>1402784964</v>
      </c>
      <c r="M990" s="14">
        <f t="shared" si="64"/>
        <v>41804.937083333331</v>
      </c>
      <c r="N990" s="10">
        <f t="shared" si="65"/>
        <v>2014</v>
      </c>
      <c r="O990" t="b">
        <v>0</v>
      </c>
      <c r="P990">
        <v>17</v>
      </c>
      <c r="Q990" s="10">
        <f t="shared" si="66"/>
        <v>0</v>
      </c>
      <c r="R990" t="b">
        <v>0</v>
      </c>
      <c r="S990" t="s">
        <v>8269</v>
      </c>
      <c r="T990" s="12" t="s">
        <v>8310</v>
      </c>
      <c r="U990" t="s">
        <v>8311</v>
      </c>
    </row>
    <row r="991" spans="1:21" ht="60" x14ac:dyDescent="0.25">
      <c r="A991">
        <v>4037</v>
      </c>
      <c r="B991" s="3" t="s">
        <v>4033</v>
      </c>
      <c r="C991" s="9" t="s">
        <v>8141</v>
      </c>
      <c r="D991" s="6">
        <v>700</v>
      </c>
      <c r="E991" s="8">
        <v>80</v>
      </c>
      <c r="F991" t="s">
        <v>8220</v>
      </c>
      <c r="G991" t="s">
        <v>8223</v>
      </c>
      <c r="H991" t="s">
        <v>8245</v>
      </c>
      <c r="I991">
        <v>1464099900</v>
      </c>
      <c r="J991" s="14">
        <f t="shared" si="63"/>
        <v>42514.600694444445</v>
      </c>
      <c r="K991" s="14"/>
      <c r="L991">
        <v>1462585315</v>
      </c>
      <c r="M991" s="14">
        <f t="shared" si="64"/>
        <v>42497.070775462969</v>
      </c>
      <c r="N991" s="10">
        <f t="shared" si="65"/>
        <v>2016</v>
      </c>
      <c r="O991" t="b">
        <v>0</v>
      </c>
      <c r="P991">
        <v>2</v>
      </c>
      <c r="Q991" s="10">
        <f t="shared" si="66"/>
        <v>0</v>
      </c>
      <c r="R991" t="b">
        <v>0</v>
      </c>
      <c r="S991" t="s">
        <v>8269</v>
      </c>
      <c r="T991" s="12" t="s">
        <v>8310</v>
      </c>
      <c r="U991" t="s">
        <v>8311</v>
      </c>
    </row>
    <row r="992" spans="1:21" ht="45" x14ac:dyDescent="0.25">
      <c r="A992">
        <v>4038</v>
      </c>
      <c r="B992" s="3" t="s">
        <v>4034</v>
      </c>
      <c r="C992" s="9" t="s">
        <v>8142</v>
      </c>
      <c r="D992" s="6">
        <v>2500</v>
      </c>
      <c r="E992" s="8">
        <v>301</v>
      </c>
      <c r="F992" t="s">
        <v>8220</v>
      </c>
      <c r="G992" t="s">
        <v>8223</v>
      </c>
      <c r="H992" t="s">
        <v>8245</v>
      </c>
      <c r="I992">
        <v>1413573010</v>
      </c>
      <c r="J992" s="14">
        <f t="shared" si="63"/>
        <v>41929.798726851855</v>
      </c>
      <c r="K992" s="14"/>
      <c r="L992">
        <v>1408389010</v>
      </c>
      <c r="M992" s="14">
        <f t="shared" si="64"/>
        <v>41869.798726851855</v>
      </c>
      <c r="N992" s="10">
        <f t="shared" si="65"/>
        <v>2014</v>
      </c>
      <c r="O992" t="b">
        <v>0</v>
      </c>
      <c r="P992">
        <v>4</v>
      </c>
      <c r="Q992" s="10">
        <f t="shared" si="66"/>
        <v>0</v>
      </c>
      <c r="R992" t="b">
        <v>0</v>
      </c>
      <c r="S992" t="s">
        <v>8269</v>
      </c>
      <c r="T992" s="12" t="s">
        <v>8310</v>
      </c>
      <c r="U992" t="s">
        <v>8311</v>
      </c>
    </row>
    <row r="993" spans="1:21" ht="45" x14ac:dyDescent="0.25">
      <c r="A993">
        <v>4039</v>
      </c>
      <c r="B993" s="3" t="s">
        <v>4035</v>
      </c>
      <c r="C993" s="9" t="s">
        <v>8143</v>
      </c>
      <c r="D993" s="6">
        <v>500</v>
      </c>
      <c r="E993" s="8">
        <v>300</v>
      </c>
      <c r="F993" t="s">
        <v>8220</v>
      </c>
      <c r="G993" t="s">
        <v>8223</v>
      </c>
      <c r="H993" t="s">
        <v>8245</v>
      </c>
      <c r="I993">
        <v>1448949540</v>
      </c>
      <c r="J993" s="14">
        <f t="shared" si="63"/>
        <v>42339.249305555553</v>
      </c>
      <c r="K993" s="14"/>
      <c r="L993">
        <v>1446048367</v>
      </c>
      <c r="M993" s="14">
        <f t="shared" si="64"/>
        <v>42305.670914351853</v>
      </c>
      <c r="N993" s="10">
        <f t="shared" si="65"/>
        <v>2015</v>
      </c>
      <c r="O993" t="b">
        <v>0</v>
      </c>
      <c r="P993">
        <v>5</v>
      </c>
      <c r="Q993" s="10">
        <f t="shared" si="66"/>
        <v>0</v>
      </c>
      <c r="R993" t="b">
        <v>0</v>
      </c>
      <c r="S993" t="s">
        <v>8269</v>
      </c>
      <c r="T993" s="12" t="s">
        <v>8310</v>
      </c>
      <c r="U993" t="s">
        <v>8311</v>
      </c>
    </row>
    <row r="994" spans="1:21" ht="45" x14ac:dyDescent="0.25">
      <c r="A994">
        <v>4040</v>
      </c>
      <c r="B994" s="3" t="s">
        <v>4036</v>
      </c>
      <c r="C994" s="9" t="s">
        <v>8144</v>
      </c>
      <c r="D994" s="6">
        <v>8000</v>
      </c>
      <c r="E994" s="8">
        <v>2500</v>
      </c>
      <c r="F994" t="s">
        <v>8220</v>
      </c>
      <c r="G994" t="s">
        <v>8223</v>
      </c>
      <c r="H994" t="s">
        <v>8245</v>
      </c>
      <c r="I994">
        <v>1437188400</v>
      </c>
      <c r="J994" s="14">
        <f t="shared" si="63"/>
        <v>42203.125</v>
      </c>
      <c r="K994" s="14"/>
      <c r="L994">
        <v>1432100004</v>
      </c>
      <c r="M994" s="14">
        <f t="shared" si="64"/>
        <v>42144.231527777782</v>
      </c>
      <c r="N994" s="10">
        <f t="shared" si="65"/>
        <v>2015</v>
      </c>
      <c r="O994" t="b">
        <v>0</v>
      </c>
      <c r="P994">
        <v>2</v>
      </c>
      <c r="Q994" s="10">
        <f t="shared" si="66"/>
        <v>0</v>
      </c>
      <c r="R994" t="b">
        <v>0</v>
      </c>
      <c r="S994" t="s">
        <v>8269</v>
      </c>
      <c r="T994" s="12" t="s">
        <v>8310</v>
      </c>
      <c r="U994" t="s">
        <v>8311</v>
      </c>
    </row>
    <row r="995" spans="1:21" ht="45" x14ac:dyDescent="0.25">
      <c r="A995">
        <v>4041</v>
      </c>
      <c r="B995" s="3" t="s">
        <v>4037</v>
      </c>
      <c r="C995" s="9" t="s">
        <v>8145</v>
      </c>
      <c r="D995" s="6">
        <v>5000</v>
      </c>
      <c r="E995" s="8">
        <v>21</v>
      </c>
      <c r="F995" t="s">
        <v>8220</v>
      </c>
      <c r="G995" t="s">
        <v>8224</v>
      </c>
      <c r="H995" t="s">
        <v>8246</v>
      </c>
      <c r="I995">
        <v>1473160954</v>
      </c>
      <c r="J995" s="14">
        <f t="shared" si="63"/>
        <v>42619.474004629628</v>
      </c>
      <c r="K995" s="14"/>
      <c r="L995">
        <v>1467976954</v>
      </c>
      <c r="M995" s="14">
        <f t="shared" si="64"/>
        <v>42559.474004629628</v>
      </c>
      <c r="N995" s="10">
        <f t="shared" si="65"/>
        <v>2016</v>
      </c>
      <c r="O995" t="b">
        <v>0</v>
      </c>
      <c r="P995">
        <v>2</v>
      </c>
      <c r="Q995" s="10">
        <f t="shared" si="66"/>
        <v>0</v>
      </c>
      <c r="R995" t="b">
        <v>0</v>
      </c>
      <c r="S995" t="s">
        <v>8269</v>
      </c>
      <c r="T995" s="12" t="s">
        <v>8310</v>
      </c>
      <c r="U995" t="s">
        <v>8311</v>
      </c>
    </row>
    <row r="996" spans="1:21" ht="60" x14ac:dyDescent="0.25">
      <c r="A996">
        <v>4042</v>
      </c>
      <c r="B996" s="3" t="s">
        <v>4038</v>
      </c>
      <c r="C996" s="9" t="s">
        <v>8146</v>
      </c>
      <c r="D996" s="6">
        <v>10000</v>
      </c>
      <c r="E996" s="8">
        <v>21</v>
      </c>
      <c r="F996" t="s">
        <v>8220</v>
      </c>
      <c r="G996" t="s">
        <v>8223</v>
      </c>
      <c r="H996" t="s">
        <v>8245</v>
      </c>
      <c r="I996">
        <v>1421781360</v>
      </c>
      <c r="J996" s="14">
        <f t="shared" si="63"/>
        <v>42024.802777777775</v>
      </c>
      <c r="K996" s="14"/>
      <c r="L996">
        <v>1419213664</v>
      </c>
      <c r="M996" s="14">
        <f t="shared" si="64"/>
        <v>41995.084074074075</v>
      </c>
      <c r="N996" s="10">
        <f t="shared" si="65"/>
        <v>2014</v>
      </c>
      <c r="O996" t="b">
        <v>0</v>
      </c>
      <c r="P996">
        <v>3</v>
      </c>
      <c r="Q996" s="10">
        <f t="shared" si="66"/>
        <v>0</v>
      </c>
      <c r="R996" t="b">
        <v>0</v>
      </c>
      <c r="S996" t="s">
        <v>8269</v>
      </c>
      <c r="T996" s="12" t="s">
        <v>8310</v>
      </c>
      <c r="U996" t="s">
        <v>8311</v>
      </c>
    </row>
    <row r="997" spans="1:21" ht="45" x14ac:dyDescent="0.25">
      <c r="A997">
        <v>4043</v>
      </c>
      <c r="B997" s="3" t="s">
        <v>4039</v>
      </c>
      <c r="C997" s="9" t="s">
        <v>8147</v>
      </c>
      <c r="D997" s="6">
        <v>300</v>
      </c>
      <c r="E997" s="8">
        <v>0</v>
      </c>
      <c r="F997" t="s">
        <v>8220</v>
      </c>
      <c r="G997" t="s">
        <v>8228</v>
      </c>
      <c r="H997" t="s">
        <v>8250</v>
      </c>
      <c r="I997">
        <v>1416524325</v>
      </c>
      <c r="J997" s="14">
        <f t="shared" si="63"/>
        <v>41963.957465277781</v>
      </c>
      <c r="K997" s="14"/>
      <c r="L997">
        <v>1415228325</v>
      </c>
      <c r="M997" s="14">
        <f t="shared" si="64"/>
        <v>41948.957465277781</v>
      </c>
      <c r="N997" s="10">
        <f t="shared" si="65"/>
        <v>2014</v>
      </c>
      <c r="O997" t="b">
        <v>0</v>
      </c>
      <c r="P997">
        <v>0</v>
      </c>
      <c r="Q997" s="10">
        <f t="shared" si="66"/>
        <v>0</v>
      </c>
      <c r="R997" t="b">
        <v>0</v>
      </c>
      <c r="S997" t="s">
        <v>8269</v>
      </c>
      <c r="T997" s="12" t="s">
        <v>8310</v>
      </c>
      <c r="U997" t="s">
        <v>8311</v>
      </c>
    </row>
    <row r="998" spans="1:21" ht="60" x14ac:dyDescent="0.25">
      <c r="A998">
        <v>4044</v>
      </c>
      <c r="B998" s="3" t="s">
        <v>4040</v>
      </c>
      <c r="C998" s="9" t="s">
        <v>8148</v>
      </c>
      <c r="D998" s="6">
        <v>600</v>
      </c>
      <c r="E998" s="8">
        <v>225</v>
      </c>
      <c r="F998" t="s">
        <v>8220</v>
      </c>
      <c r="G998" t="s">
        <v>8223</v>
      </c>
      <c r="H998" t="s">
        <v>8245</v>
      </c>
      <c r="I998">
        <v>1428642000</v>
      </c>
      <c r="J998" s="14">
        <f t="shared" si="63"/>
        <v>42104.208333333328</v>
      </c>
      <c r="K998" s="14"/>
      <c r="L998">
        <v>1426050982</v>
      </c>
      <c r="M998" s="14">
        <f t="shared" si="64"/>
        <v>42074.219699074078</v>
      </c>
      <c r="N998" s="10">
        <f t="shared" si="65"/>
        <v>2015</v>
      </c>
      <c r="O998" t="b">
        <v>0</v>
      </c>
      <c r="P998">
        <v>4</v>
      </c>
      <c r="Q998" s="10">
        <f t="shared" si="66"/>
        <v>0</v>
      </c>
      <c r="R998" t="b">
        <v>0</v>
      </c>
      <c r="S998" t="s">
        <v>8269</v>
      </c>
      <c r="T998" s="12" t="s">
        <v>8310</v>
      </c>
      <c r="U998" t="s">
        <v>8311</v>
      </c>
    </row>
    <row r="999" spans="1:21" ht="60" x14ac:dyDescent="0.25">
      <c r="A999">
        <v>4045</v>
      </c>
      <c r="B999" s="3" t="s">
        <v>4041</v>
      </c>
      <c r="C999" s="9" t="s">
        <v>8149</v>
      </c>
      <c r="D999" s="6">
        <v>5000</v>
      </c>
      <c r="E999" s="8">
        <v>1</v>
      </c>
      <c r="F999" t="s">
        <v>8220</v>
      </c>
      <c r="G999" t="s">
        <v>8225</v>
      </c>
      <c r="H999" t="s">
        <v>8247</v>
      </c>
      <c r="I999">
        <v>1408596589</v>
      </c>
      <c r="J999" s="14">
        <f t="shared" si="63"/>
        <v>41872.201261574075</v>
      </c>
      <c r="K999" s="14"/>
      <c r="L999">
        <v>1406004589</v>
      </c>
      <c r="M999" s="14">
        <f t="shared" si="64"/>
        <v>41842.201261574075</v>
      </c>
      <c r="N999" s="10">
        <f t="shared" si="65"/>
        <v>2014</v>
      </c>
      <c r="O999" t="b">
        <v>0</v>
      </c>
      <c r="P999">
        <v>1</v>
      </c>
      <c r="Q999" s="10">
        <f t="shared" si="66"/>
        <v>0</v>
      </c>
      <c r="R999" t="b">
        <v>0</v>
      </c>
      <c r="S999" t="s">
        <v>8269</v>
      </c>
      <c r="T999" s="12" t="s">
        <v>8310</v>
      </c>
      <c r="U999" t="s">
        <v>8311</v>
      </c>
    </row>
    <row r="1000" spans="1:21" ht="60" x14ac:dyDescent="0.25">
      <c r="A1000">
        <v>4046</v>
      </c>
      <c r="B1000" s="3" t="s">
        <v>4042</v>
      </c>
      <c r="C1000" s="9" t="s">
        <v>8150</v>
      </c>
      <c r="D1000" s="6">
        <v>5600</v>
      </c>
      <c r="E1000" s="8">
        <v>460</v>
      </c>
      <c r="F1000" t="s">
        <v>8220</v>
      </c>
      <c r="G1000" t="s">
        <v>8223</v>
      </c>
      <c r="H1000" t="s">
        <v>8245</v>
      </c>
      <c r="I1000">
        <v>1413992210</v>
      </c>
      <c r="J1000" s="14">
        <f t="shared" si="63"/>
        <v>41934.650578703702</v>
      </c>
      <c r="K1000" s="14"/>
      <c r="L1000">
        <v>1411400210</v>
      </c>
      <c r="M1000" s="14">
        <f t="shared" si="64"/>
        <v>41904.650578703702</v>
      </c>
      <c r="N1000" s="10">
        <f t="shared" si="65"/>
        <v>2014</v>
      </c>
      <c r="O1000" t="b">
        <v>0</v>
      </c>
      <c r="P1000">
        <v>12</v>
      </c>
      <c r="Q1000" s="10">
        <f t="shared" si="66"/>
        <v>0</v>
      </c>
      <c r="R1000" t="b">
        <v>0</v>
      </c>
      <c r="S1000" t="s">
        <v>8269</v>
      </c>
      <c r="T1000" s="12" t="s">
        <v>8310</v>
      </c>
      <c r="U1000" t="s">
        <v>8311</v>
      </c>
    </row>
    <row r="1001" spans="1:21" ht="45" x14ac:dyDescent="0.25">
      <c r="A1001">
        <v>4047</v>
      </c>
      <c r="B1001" s="3" t="s">
        <v>4043</v>
      </c>
      <c r="C1001" s="9" t="s">
        <v>8151</v>
      </c>
      <c r="D1001" s="6">
        <v>5000</v>
      </c>
      <c r="E1001" s="8">
        <v>110</v>
      </c>
      <c r="F1001" t="s">
        <v>8220</v>
      </c>
      <c r="G1001" t="s">
        <v>8223</v>
      </c>
      <c r="H1001" t="s">
        <v>8245</v>
      </c>
      <c r="I1001">
        <v>1420938000</v>
      </c>
      <c r="J1001" s="14">
        <f t="shared" si="63"/>
        <v>42015.041666666672</v>
      </c>
      <c r="K1001" s="14"/>
      <c r="L1001">
        <v>1418862743</v>
      </c>
      <c r="M1001" s="14">
        <f t="shared" si="64"/>
        <v>41991.022488425922</v>
      </c>
      <c r="N1001" s="10">
        <f t="shared" si="65"/>
        <v>2014</v>
      </c>
      <c r="O1001" t="b">
        <v>0</v>
      </c>
      <c r="P1001">
        <v>4</v>
      </c>
      <c r="Q1001" s="10">
        <f t="shared" si="66"/>
        <v>0</v>
      </c>
      <c r="R1001" t="b">
        <v>0</v>
      </c>
      <c r="S1001" t="s">
        <v>8269</v>
      </c>
      <c r="T1001" s="12" t="s">
        <v>8310</v>
      </c>
      <c r="U1001" t="s">
        <v>8311</v>
      </c>
    </row>
    <row r="1002" spans="1:21" ht="60" x14ac:dyDescent="0.25">
      <c r="A1002">
        <v>4048</v>
      </c>
      <c r="B1002" s="3" t="s">
        <v>4044</v>
      </c>
      <c r="C1002" s="9" t="s">
        <v>8152</v>
      </c>
      <c r="D1002" s="6">
        <v>17000</v>
      </c>
      <c r="E1002" s="8">
        <v>3001</v>
      </c>
      <c r="F1002" t="s">
        <v>8220</v>
      </c>
      <c r="G1002" t="s">
        <v>8224</v>
      </c>
      <c r="H1002" t="s">
        <v>8246</v>
      </c>
      <c r="I1002">
        <v>1460373187</v>
      </c>
      <c r="J1002" s="14">
        <f t="shared" si="63"/>
        <v>42471.467442129629</v>
      </c>
      <c r="K1002" s="14"/>
      <c r="L1002">
        <v>1457352787</v>
      </c>
      <c r="M1002" s="14">
        <f t="shared" si="64"/>
        <v>42436.509108796294</v>
      </c>
      <c r="N1002" s="10">
        <f t="shared" si="65"/>
        <v>2016</v>
      </c>
      <c r="O1002" t="b">
        <v>0</v>
      </c>
      <c r="P1002">
        <v>91</v>
      </c>
      <c r="Q1002" s="10">
        <f t="shared" si="66"/>
        <v>0</v>
      </c>
      <c r="R1002" t="b">
        <v>0</v>
      </c>
      <c r="S1002" t="s">
        <v>8269</v>
      </c>
      <c r="T1002" s="12" t="s">
        <v>8310</v>
      </c>
      <c r="U1002" t="s">
        <v>8311</v>
      </c>
    </row>
    <row r="1003" spans="1:21" ht="60" x14ac:dyDescent="0.25">
      <c r="A1003">
        <v>4049</v>
      </c>
      <c r="B1003" s="3" t="s">
        <v>4045</v>
      </c>
      <c r="C1003" s="9" t="s">
        <v>8153</v>
      </c>
      <c r="D1003" s="6">
        <v>20000</v>
      </c>
      <c r="E1003" s="8">
        <v>16</v>
      </c>
      <c r="F1003" t="s">
        <v>8220</v>
      </c>
      <c r="G1003" t="s">
        <v>8223</v>
      </c>
      <c r="H1003" t="s">
        <v>8245</v>
      </c>
      <c r="I1003">
        <v>1436914815</v>
      </c>
      <c r="J1003" s="14">
        <f t="shared" si="63"/>
        <v>42199.958506944444</v>
      </c>
      <c r="K1003" s="14"/>
      <c r="L1003">
        <v>1434322815</v>
      </c>
      <c r="M1003" s="14">
        <f t="shared" si="64"/>
        <v>42169.958506944444</v>
      </c>
      <c r="N1003" s="10">
        <f t="shared" si="65"/>
        <v>2015</v>
      </c>
      <c r="O1003" t="b">
        <v>0</v>
      </c>
      <c r="P1003">
        <v>1</v>
      </c>
      <c r="Q1003" s="10">
        <f t="shared" si="66"/>
        <v>0</v>
      </c>
      <c r="R1003" t="b">
        <v>0</v>
      </c>
      <c r="S1003" t="s">
        <v>8269</v>
      </c>
      <c r="T1003" s="12" t="s">
        <v>8310</v>
      </c>
      <c r="U1003" t="s">
        <v>8311</v>
      </c>
    </row>
    <row r="1004" spans="1:21" ht="60" x14ac:dyDescent="0.25">
      <c r="A1004">
        <v>4050</v>
      </c>
      <c r="B1004" s="3" t="s">
        <v>4046</v>
      </c>
      <c r="C1004" s="9" t="s">
        <v>8154</v>
      </c>
      <c r="D1004" s="6">
        <v>1500</v>
      </c>
      <c r="E1004" s="8">
        <v>1</v>
      </c>
      <c r="F1004" t="s">
        <v>8220</v>
      </c>
      <c r="G1004" t="s">
        <v>8223</v>
      </c>
      <c r="H1004" t="s">
        <v>8245</v>
      </c>
      <c r="I1004">
        <v>1414077391</v>
      </c>
      <c r="J1004" s="14">
        <f t="shared" si="63"/>
        <v>41935.636469907404</v>
      </c>
      <c r="K1004" s="14"/>
      <c r="L1004">
        <v>1411485391</v>
      </c>
      <c r="M1004" s="14">
        <f t="shared" si="64"/>
        <v>41905.636469907404</v>
      </c>
      <c r="N1004" s="10">
        <f t="shared" si="65"/>
        <v>2014</v>
      </c>
      <c r="O1004" t="b">
        <v>0</v>
      </c>
      <c r="P1004">
        <v>1</v>
      </c>
      <c r="Q1004" s="10">
        <f t="shared" si="66"/>
        <v>0</v>
      </c>
      <c r="R1004" t="b">
        <v>0</v>
      </c>
      <c r="S1004" t="s">
        <v>8269</v>
      </c>
      <c r="T1004" s="12" t="s">
        <v>8310</v>
      </c>
      <c r="U1004" t="s">
        <v>8311</v>
      </c>
    </row>
    <row r="1005" spans="1:21" ht="45" x14ac:dyDescent="0.25">
      <c r="A1005">
        <v>4051</v>
      </c>
      <c r="B1005" s="3" t="s">
        <v>4047</v>
      </c>
      <c r="C1005" s="9" t="s">
        <v>8155</v>
      </c>
      <c r="D1005" s="6">
        <v>500</v>
      </c>
      <c r="E1005" s="8">
        <v>0</v>
      </c>
      <c r="F1005" t="s">
        <v>8220</v>
      </c>
      <c r="G1005" t="s">
        <v>8223</v>
      </c>
      <c r="H1005" t="s">
        <v>8245</v>
      </c>
      <c r="I1005">
        <v>1399618380</v>
      </c>
      <c r="J1005" s="14">
        <f t="shared" si="63"/>
        <v>41768.286805555559</v>
      </c>
      <c r="K1005" s="14"/>
      <c r="L1005">
        <v>1399058797</v>
      </c>
      <c r="M1005" s="14">
        <f t="shared" si="64"/>
        <v>41761.810150462967</v>
      </c>
      <c r="N1005" s="10">
        <f t="shared" si="65"/>
        <v>2014</v>
      </c>
      <c r="O1005" t="b">
        <v>0</v>
      </c>
      <c r="P1005">
        <v>0</v>
      </c>
      <c r="Q1005" s="10">
        <f t="shared" si="66"/>
        <v>0</v>
      </c>
      <c r="R1005" t="b">
        <v>0</v>
      </c>
      <c r="S1005" t="s">
        <v>8269</v>
      </c>
      <c r="T1005" s="12" t="s">
        <v>8310</v>
      </c>
      <c r="U1005" t="s">
        <v>8311</v>
      </c>
    </row>
    <row r="1006" spans="1:21" ht="60" x14ac:dyDescent="0.25">
      <c r="A1006">
        <v>4052</v>
      </c>
      <c r="B1006" s="3" t="s">
        <v>4048</v>
      </c>
      <c r="C1006" s="9" t="s">
        <v>8156</v>
      </c>
      <c r="D1006" s="6">
        <v>3000</v>
      </c>
      <c r="E1006" s="8">
        <v>1126</v>
      </c>
      <c r="F1006" t="s">
        <v>8220</v>
      </c>
      <c r="G1006" t="s">
        <v>8223</v>
      </c>
      <c r="H1006" t="s">
        <v>8245</v>
      </c>
      <c r="I1006">
        <v>1413234316</v>
      </c>
      <c r="J1006" s="14">
        <f t="shared" si="63"/>
        <v>41925.878657407404</v>
      </c>
      <c r="K1006" s="14"/>
      <c r="L1006">
        <v>1408050316</v>
      </c>
      <c r="M1006" s="14">
        <f t="shared" si="64"/>
        <v>41865.878657407404</v>
      </c>
      <c r="N1006" s="10">
        <f t="shared" si="65"/>
        <v>2014</v>
      </c>
      <c r="O1006" t="b">
        <v>0</v>
      </c>
      <c r="P1006">
        <v>13</v>
      </c>
      <c r="Q1006" s="10">
        <f t="shared" si="66"/>
        <v>0</v>
      </c>
      <c r="R1006" t="b">
        <v>0</v>
      </c>
      <c r="S1006" t="s">
        <v>8269</v>
      </c>
      <c r="T1006" s="12" t="s">
        <v>8310</v>
      </c>
      <c r="U1006" t="s">
        <v>8311</v>
      </c>
    </row>
    <row r="1007" spans="1:21" ht="60" x14ac:dyDescent="0.25">
      <c r="A1007">
        <v>4053</v>
      </c>
      <c r="B1007" s="3" t="s">
        <v>4049</v>
      </c>
      <c r="C1007" s="9" t="s">
        <v>8157</v>
      </c>
      <c r="D1007" s="6">
        <v>500</v>
      </c>
      <c r="E1007" s="8">
        <v>110</v>
      </c>
      <c r="F1007" t="s">
        <v>8220</v>
      </c>
      <c r="G1007" t="s">
        <v>8224</v>
      </c>
      <c r="H1007" t="s">
        <v>8246</v>
      </c>
      <c r="I1007">
        <v>1416081600</v>
      </c>
      <c r="J1007" s="14">
        <f t="shared" si="63"/>
        <v>41958.833333333328</v>
      </c>
      <c r="K1007" s="14"/>
      <c r="L1007">
        <v>1413477228</v>
      </c>
      <c r="M1007" s="14">
        <f t="shared" si="64"/>
        <v>41928.690138888887</v>
      </c>
      <c r="N1007" s="10">
        <f t="shared" si="65"/>
        <v>2014</v>
      </c>
      <c r="O1007" t="b">
        <v>0</v>
      </c>
      <c r="P1007">
        <v>2</v>
      </c>
      <c r="Q1007" s="10">
        <f t="shared" si="66"/>
        <v>0</v>
      </c>
      <c r="R1007" t="b">
        <v>0</v>
      </c>
      <c r="S1007" t="s">
        <v>8269</v>
      </c>
      <c r="T1007" s="12" t="s">
        <v>8310</v>
      </c>
      <c r="U1007" t="s">
        <v>8311</v>
      </c>
    </row>
    <row r="1008" spans="1:21" ht="45" x14ac:dyDescent="0.25">
      <c r="A1008">
        <v>4054</v>
      </c>
      <c r="B1008" s="3" t="s">
        <v>4050</v>
      </c>
      <c r="C1008" s="9" t="s">
        <v>8158</v>
      </c>
      <c r="D1008" s="6">
        <v>8880</v>
      </c>
      <c r="E1008" s="8">
        <v>0</v>
      </c>
      <c r="F1008" t="s">
        <v>8220</v>
      </c>
      <c r="G1008" t="s">
        <v>8223</v>
      </c>
      <c r="H1008" t="s">
        <v>8245</v>
      </c>
      <c r="I1008">
        <v>1475294400</v>
      </c>
      <c r="J1008" s="14">
        <f t="shared" si="63"/>
        <v>42644.166666666672</v>
      </c>
      <c r="K1008" s="14"/>
      <c r="L1008">
        <v>1472674285</v>
      </c>
      <c r="M1008" s="14">
        <f t="shared" si="64"/>
        <v>42613.841261574074</v>
      </c>
      <c r="N1008" s="10">
        <f t="shared" si="65"/>
        <v>2016</v>
      </c>
      <c r="O1008" t="b">
        <v>0</v>
      </c>
      <c r="P1008">
        <v>0</v>
      </c>
      <c r="Q1008" s="10">
        <f t="shared" si="66"/>
        <v>0</v>
      </c>
      <c r="R1008" t="b">
        <v>0</v>
      </c>
      <c r="S1008" t="s">
        <v>8269</v>
      </c>
      <c r="T1008" s="12" t="s">
        <v>8310</v>
      </c>
      <c r="U1008" t="s">
        <v>8311</v>
      </c>
    </row>
    <row r="1009" spans="1:21" ht="60" x14ac:dyDescent="0.25">
      <c r="A1009">
        <v>4055</v>
      </c>
      <c r="B1009" s="3" t="s">
        <v>4051</v>
      </c>
      <c r="C1009" s="9" t="s">
        <v>8159</v>
      </c>
      <c r="D1009" s="6">
        <v>5000</v>
      </c>
      <c r="E1009" s="8">
        <v>881</v>
      </c>
      <c r="F1009" t="s">
        <v>8220</v>
      </c>
      <c r="G1009" t="s">
        <v>8224</v>
      </c>
      <c r="H1009" t="s">
        <v>8246</v>
      </c>
      <c r="I1009">
        <v>1403192031</v>
      </c>
      <c r="J1009" s="14">
        <f t="shared" si="63"/>
        <v>41809.648506944446</v>
      </c>
      <c r="K1009" s="14"/>
      <c r="L1009">
        <v>1400600031</v>
      </c>
      <c r="M1009" s="14">
        <f t="shared" si="64"/>
        <v>41779.648506944446</v>
      </c>
      <c r="N1009" s="10">
        <f t="shared" si="65"/>
        <v>2014</v>
      </c>
      <c r="O1009" t="b">
        <v>0</v>
      </c>
      <c r="P1009">
        <v>21</v>
      </c>
      <c r="Q1009" s="10">
        <f t="shared" si="66"/>
        <v>0</v>
      </c>
      <c r="R1009" t="b">
        <v>0</v>
      </c>
      <c r="S1009" t="s">
        <v>8269</v>
      </c>
      <c r="T1009" s="12" t="s">
        <v>8310</v>
      </c>
      <c r="U1009" t="s">
        <v>8311</v>
      </c>
    </row>
    <row r="1010" spans="1:21" ht="60" x14ac:dyDescent="0.25">
      <c r="A1010">
        <v>4056</v>
      </c>
      <c r="B1010" s="3" t="s">
        <v>4052</v>
      </c>
      <c r="C1010" s="9" t="s">
        <v>8160</v>
      </c>
      <c r="D1010" s="6">
        <v>1500</v>
      </c>
      <c r="E1010" s="8">
        <v>795</v>
      </c>
      <c r="F1010" t="s">
        <v>8220</v>
      </c>
      <c r="G1010" t="s">
        <v>8223</v>
      </c>
      <c r="H1010" t="s">
        <v>8245</v>
      </c>
      <c r="I1010">
        <v>1467575940</v>
      </c>
      <c r="J1010" s="14">
        <f t="shared" si="63"/>
        <v>42554.832638888889</v>
      </c>
      <c r="K1010" s="14"/>
      <c r="L1010">
        <v>1465856639</v>
      </c>
      <c r="M1010" s="14">
        <f t="shared" si="64"/>
        <v>42534.933321759265</v>
      </c>
      <c r="N1010" s="10">
        <f t="shared" si="65"/>
        <v>2016</v>
      </c>
      <c r="O1010" t="b">
        <v>0</v>
      </c>
      <c r="P1010">
        <v>9</v>
      </c>
      <c r="Q1010" s="10">
        <f t="shared" si="66"/>
        <v>0</v>
      </c>
      <c r="R1010" t="b">
        <v>0</v>
      </c>
      <c r="S1010" t="s">
        <v>8269</v>
      </c>
      <c r="T1010" s="12" t="s">
        <v>8310</v>
      </c>
      <c r="U1010" t="s">
        <v>8311</v>
      </c>
    </row>
    <row r="1011" spans="1:21" ht="60" x14ac:dyDescent="0.25">
      <c r="A1011">
        <v>4057</v>
      </c>
      <c r="B1011" s="3" t="s">
        <v>4053</v>
      </c>
      <c r="C1011" s="9" t="s">
        <v>8161</v>
      </c>
      <c r="D1011" s="6">
        <v>3500</v>
      </c>
      <c r="E1011" s="8">
        <v>775</v>
      </c>
      <c r="F1011" t="s">
        <v>8220</v>
      </c>
      <c r="G1011" t="s">
        <v>8224</v>
      </c>
      <c r="H1011" t="s">
        <v>8246</v>
      </c>
      <c r="I1011">
        <v>1448492400</v>
      </c>
      <c r="J1011" s="14">
        <f t="shared" si="63"/>
        <v>42333.958333333328</v>
      </c>
      <c r="K1011" s="14"/>
      <c r="L1011">
        <v>1446506080</v>
      </c>
      <c r="M1011" s="14">
        <f t="shared" si="64"/>
        <v>42310.968518518523</v>
      </c>
      <c r="N1011" s="10">
        <f t="shared" si="65"/>
        <v>2015</v>
      </c>
      <c r="O1011" t="b">
        <v>0</v>
      </c>
      <c r="P1011">
        <v>6</v>
      </c>
      <c r="Q1011" s="10">
        <f t="shared" si="66"/>
        <v>0</v>
      </c>
      <c r="R1011" t="b">
        <v>0</v>
      </c>
      <c r="S1011" t="s">
        <v>8269</v>
      </c>
      <c r="T1011" s="12" t="s">
        <v>8310</v>
      </c>
      <c r="U1011" t="s">
        <v>8311</v>
      </c>
    </row>
    <row r="1012" spans="1:21" ht="45" x14ac:dyDescent="0.25">
      <c r="A1012">
        <v>4058</v>
      </c>
      <c r="B1012" s="3" t="s">
        <v>4054</v>
      </c>
      <c r="C1012" s="9" t="s">
        <v>8162</v>
      </c>
      <c r="D1012" s="6">
        <v>3750</v>
      </c>
      <c r="E1012" s="8">
        <v>95</v>
      </c>
      <c r="F1012" t="s">
        <v>8220</v>
      </c>
      <c r="G1012" t="s">
        <v>8223</v>
      </c>
      <c r="H1012" t="s">
        <v>8245</v>
      </c>
      <c r="I1012">
        <v>1459483140</v>
      </c>
      <c r="J1012" s="14">
        <f t="shared" si="63"/>
        <v>42461.165972222225</v>
      </c>
      <c r="K1012" s="14"/>
      <c r="L1012">
        <v>1458178044</v>
      </c>
      <c r="M1012" s="14">
        <f t="shared" si="64"/>
        <v>42446.060694444444</v>
      </c>
      <c r="N1012" s="10">
        <f t="shared" si="65"/>
        <v>2016</v>
      </c>
      <c r="O1012" t="b">
        <v>0</v>
      </c>
      <c r="P1012">
        <v>4</v>
      </c>
      <c r="Q1012" s="10">
        <f t="shared" si="66"/>
        <v>0</v>
      </c>
      <c r="R1012" t="b">
        <v>0</v>
      </c>
      <c r="S1012" t="s">
        <v>8269</v>
      </c>
      <c r="T1012" s="12" t="s">
        <v>8310</v>
      </c>
      <c r="U1012" t="s">
        <v>8311</v>
      </c>
    </row>
    <row r="1013" spans="1:21" ht="45" x14ac:dyDescent="0.25">
      <c r="A1013">
        <v>4059</v>
      </c>
      <c r="B1013" s="3" t="s">
        <v>4055</v>
      </c>
      <c r="C1013" s="9" t="s">
        <v>8163</v>
      </c>
      <c r="D1013" s="6">
        <v>10000</v>
      </c>
      <c r="E1013" s="8">
        <v>250</v>
      </c>
      <c r="F1013" t="s">
        <v>8220</v>
      </c>
      <c r="G1013" t="s">
        <v>8228</v>
      </c>
      <c r="H1013" t="s">
        <v>8250</v>
      </c>
      <c r="I1013">
        <v>1410836400</v>
      </c>
      <c r="J1013" s="14">
        <f t="shared" si="63"/>
        <v>41898.125</v>
      </c>
      <c r="K1013" s="14"/>
      <c r="L1013">
        <v>1408116152</v>
      </c>
      <c r="M1013" s="14">
        <f t="shared" si="64"/>
        <v>41866.640648148146</v>
      </c>
      <c r="N1013" s="10">
        <f t="shared" si="65"/>
        <v>2014</v>
      </c>
      <c r="O1013" t="b">
        <v>0</v>
      </c>
      <c r="P1013">
        <v>7</v>
      </c>
      <c r="Q1013" s="10">
        <f t="shared" si="66"/>
        <v>0</v>
      </c>
      <c r="R1013" t="b">
        <v>0</v>
      </c>
      <c r="S1013" t="s">
        <v>8269</v>
      </c>
      <c r="T1013" s="12" t="s">
        <v>8310</v>
      </c>
      <c r="U1013" t="s">
        <v>8311</v>
      </c>
    </row>
    <row r="1014" spans="1:21" ht="60" x14ac:dyDescent="0.25">
      <c r="A1014">
        <v>4060</v>
      </c>
      <c r="B1014" s="3" t="s">
        <v>4056</v>
      </c>
      <c r="C1014" s="9" t="s">
        <v>8164</v>
      </c>
      <c r="D1014" s="6">
        <v>10000</v>
      </c>
      <c r="E1014" s="8">
        <v>285</v>
      </c>
      <c r="F1014" t="s">
        <v>8220</v>
      </c>
      <c r="G1014" t="s">
        <v>8228</v>
      </c>
      <c r="H1014" t="s">
        <v>8250</v>
      </c>
      <c r="I1014">
        <v>1403539200</v>
      </c>
      <c r="J1014" s="14">
        <f t="shared" si="63"/>
        <v>41813.666666666664</v>
      </c>
      <c r="K1014" s="14"/>
      <c r="L1014">
        <v>1400604056</v>
      </c>
      <c r="M1014" s="14">
        <f t="shared" si="64"/>
        <v>41779.695092592592</v>
      </c>
      <c r="N1014" s="10">
        <f t="shared" si="65"/>
        <v>2014</v>
      </c>
      <c r="O1014" t="b">
        <v>0</v>
      </c>
      <c r="P1014">
        <v>5</v>
      </c>
      <c r="Q1014" s="10">
        <f t="shared" si="66"/>
        <v>0</v>
      </c>
      <c r="R1014" t="b">
        <v>0</v>
      </c>
      <c r="S1014" t="s">
        <v>8269</v>
      </c>
      <c r="T1014" s="12" t="s">
        <v>8310</v>
      </c>
      <c r="U1014" t="s">
        <v>8311</v>
      </c>
    </row>
    <row r="1015" spans="1:21" ht="45" x14ac:dyDescent="0.25">
      <c r="A1015">
        <v>4061</v>
      </c>
      <c r="B1015" s="3" t="s">
        <v>4057</v>
      </c>
      <c r="C1015" s="9" t="s">
        <v>8165</v>
      </c>
      <c r="D1015" s="6">
        <v>525</v>
      </c>
      <c r="E1015" s="8">
        <v>0</v>
      </c>
      <c r="F1015" t="s">
        <v>8220</v>
      </c>
      <c r="G1015" t="s">
        <v>8223</v>
      </c>
      <c r="H1015" t="s">
        <v>8245</v>
      </c>
      <c r="I1015">
        <v>1461205423</v>
      </c>
      <c r="J1015" s="14">
        <f t="shared" si="63"/>
        <v>42481.099803240737</v>
      </c>
      <c r="K1015" s="14"/>
      <c r="L1015">
        <v>1456025023</v>
      </c>
      <c r="M1015" s="14">
        <f t="shared" si="64"/>
        <v>42421.141469907408</v>
      </c>
      <c r="N1015" s="10">
        <f t="shared" si="65"/>
        <v>2016</v>
      </c>
      <c r="O1015" t="b">
        <v>0</v>
      </c>
      <c r="P1015">
        <v>0</v>
      </c>
      <c r="Q1015" s="10">
        <f t="shared" si="66"/>
        <v>0</v>
      </c>
      <c r="R1015" t="b">
        <v>0</v>
      </c>
      <c r="S1015" t="s">
        <v>8269</v>
      </c>
      <c r="T1015" s="12" t="s">
        <v>8310</v>
      </c>
      <c r="U1015" t="s">
        <v>8311</v>
      </c>
    </row>
    <row r="1016" spans="1:21" ht="60" x14ac:dyDescent="0.25">
      <c r="A1016">
        <v>4062</v>
      </c>
      <c r="B1016" s="3" t="s">
        <v>4058</v>
      </c>
      <c r="C1016" s="9" t="s">
        <v>8166</v>
      </c>
      <c r="D1016" s="6">
        <v>20000</v>
      </c>
      <c r="E1016" s="8">
        <v>490</v>
      </c>
      <c r="F1016" t="s">
        <v>8220</v>
      </c>
      <c r="G1016" t="s">
        <v>8223</v>
      </c>
      <c r="H1016" t="s">
        <v>8245</v>
      </c>
      <c r="I1016">
        <v>1467481468</v>
      </c>
      <c r="J1016" s="14">
        <f t="shared" si="63"/>
        <v>42553.739212962959</v>
      </c>
      <c r="K1016" s="14"/>
      <c r="L1016">
        <v>1464889468</v>
      </c>
      <c r="M1016" s="14">
        <f t="shared" si="64"/>
        <v>42523.739212962959</v>
      </c>
      <c r="N1016" s="10">
        <f t="shared" si="65"/>
        <v>2016</v>
      </c>
      <c r="O1016" t="b">
        <v>0</v>
      </c>
      <c r="P1016">
        <v>3</v>
      </c>
      <c r="Q1016" s="10">
        <f t="shared" si="66"/>
        <v>0</v>
      </c>
      <c r="R1016" t="b">
        <v>0</v>
      </c>
      <c r="S1016" t="s">
        <v>8269</v>
      </c>
      <c r="T1016" s="12" t="s">
        <v>8310</v>
      </c>
      <c r="U1016" t="s">
        <v>8311</v>
      </c>
    </row>
    <row r="1017" spans="1:21" ht="60" x14ac:dyDescent="0.25">
      <c r="A1017">
        <v>4063</v>
      </c>
      <c r="B1017" s="3" t="s">
        <v>4059</v>
      </c>
      <c r="C1017" s="9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 s="14">
        <f t="shared" si="63"/>
        <v>41817.681527777779</v>
      </c>
      <c r="K1017" s="14"/>
      <c r="L1017">
        <v>1401294084</v>
      </c>
      <c r="M1017" s="14">
        <f t="shared" si="64"/>
        <v>41787.681527777779</v>
      </c>
      <c r="N1017" s="10">
        <f t="shared" si="65"/>
        <v>2014</v>
      </c>
      <c r="O1017" t="b">
        <v>0</v>
      </c>
      <c r="P1017">
        <v>9</v>
      </c>
      <c r="Q1017" s="10">
        <f t="shared" si="66"/>
        <v>0</v>
      </c>
      <c r="R1017" t="b">
        <v>0</v>
      </c>
      <c r="S1017" t="s">
        <v>8269</v>
      </c>
      <c r="T1017" s="12" t="s">
        <v>8310</v>
      </c>
      <c r="U1017" t="s">
        <v>8311</v>
      </c>
    </row>
    <row r="1018" spans="1:21" ht="60" x14ac:dyDescent="0.25">
      <c r="A1018">
        <v>4064</v>
      </c>
      <c r="B1018" s="3" t="s">
        <v>4060</v>
      </c>
      <c r="C1018" s="9" t="s">
        <v>8168</v>
      </c>
      <c r="D1018" s="6">
        <v>2000</v>
      </c>
      <c r="E1018" s="8">
        <v>385</v>
      </c>
      <c r="F1018" t="s">
        <v>8220</v>
      </c>
      <c r="G1018" t="s">
        <v>8225</v>
      </c>
      <c r="H1018" t="s">
        <v>8247</v>
      </c>
      <c r="I1018">
        <v>1430316426</v>
      </c>
      <c r="J1018" s="14">
        <f t="shared" si="63"/>
        <v>42123.588263888887</v>
      </c>
      <c r="K1018" s="14"/>
      <c r="L1018">
        <v>1427724426</v>
      </c>
      <c r="M1018" s="14">
        <f t="shared" si="64"/>
        <v>42093.588263888887</v>
      </c>
      <c r="N1018" s="10">
        <f t="shared" si="65"/>
        <v>2015</v>
      </c>
      <c r="O1018" t="b">
        <v>0</v>
      </c>
      <c r="P1018">
        <v>6</v>
      </c>
      <c r="Q1018" s="10">
        <f t="shared" si="66"/>
        <v>0</v>
      </c>
      <c r="R1018" t="b">
        <v>0</v>
      </c>
      <c r="S1018" t="s">
        <v>8269</v>
      </c>
      <c r="T1018" s="12" t="s">
        <v>8310</v>
      </c>
      <c r="U1018" t="s">
        <v>8311</v>
      </c>
    </row>
    <row r="1019" spans="1:21" ht="45" x14ac:dyDescent="0.25">
      <c r="A1019">
        <v>4065</v>
      </c>
      <c r="B1019" s="3" t="s">
        <v>4061</v>
      </c>
      <c r="C1019" s="9" t="s">
        <v>8169</v>
      </c>
      <c r="D1019" s="6">
        <v>4000</v>
      </c>
      <c r="E1019" s="8">
        <v>27</v>
      </c>
      <c r="F1019" t="s">
        <v>8220</v>
      </c>
      <c r="G1019" t="s">
        <v>8223</v>
      </c>
      <c r="H1019" t="s">
        <v>8245</v>
      </c>
      <c r="I1019">
        <v>1407883811</v>
      </c>
      <c r="J1019" s="14">
        <f t="shared" si="63"/>
        <v>41863.951516203706</v>
      </c>
      <c r="K1019" s="14"/>
      <c r="L1019">
        <v>1405291811</v>
      </c>
      <c r="M1019" s="14">
        <f t="shared" si="64"/>
        <v>41833.951516203706</v>
      </c>
      <c r="N1019" s="10">
        <f t="shared" si="65"/>
        <v>2014</v>
      </c>
      <c r="O1019" t="b">
        <v>0</v>
      </c>
      <c r="P1019">
        <v>4</v>
      </c>
      <c r="Q1019" s="10">
        <f t="shared" si="66"/>
        <v>0</v>
      </c>
      <c r="R1019" t="b">
        <v>0</v>
      </c>
      <c r="S1019" t="s">
        <v>8269</v>
      </c>
      <c r="T1019" s="12" t="s">
        <v>8310</v>
      </c>
      <c r="U1019" t="s">
        <v>8311</v>
      </c>
    </row>
    <row r="1020" spans="1:21" ht="60" x14ac:dyDescent="0.25">
      <c r="A1020">
        <v>4066</v>
      </c>
      <c r="B1020" s="3" t="s">
        <v>4062</v>
      </c>
      <c r="C1020" s="9" t="s">
        <v>8170</v>
      </c>
      <c r="D1020" s="6">
        <v>15000</v>
      </c>
      <c r="E1020" s="8">
        <v>25</v>
      </c>
      <c r="F1020" t="s">
        <v>8220</v>
      </c>
      <c r="G1020" t="s">
        <v>8223</v>
      </c>
      <c r="H1020" t="s">
        <v>8245</v>
      </c>
      <c r="I1020">
        <v>1463619388</v>
      </c>
      <c r="J1020" s="14">
        <f t="shared" si="63"/>
        <v>42509.039212962962</v>
      </c>
      <c r="K1020" s="14"/>
      <c r="L1020">
        <v>1461027388</v>
      </c>
      <c r="M1020" s="14">
        <f t="shared" si="64"/>
        <v>42479.039212962962</v>
      </c>
      <c r="N1020" s="10">
        <f t="shared" si="65"/>
        <v>2016</v>
      </c>
      <c r="O1020" t="b">
        <v>0</v>
      </c>
      <c r="P1020">
        <v>1</v>
      </c>
      <c r="Q1020" s="10">
        <f t="shared" si="66"/>
        <v>0</v>
      </c>
      <c r="R1020" t="b">
        <v>0</v>
      </c>
      <c r="S1020" t="s">
        <v>8269</v>
      </c>
      <c r="T1020" s="12" t="s">
        <v>8310</v>
      </c>
      <c r="U1020" t="s">
        <v>8311</v>
      </c>
    </row>
    <row r="1021" spans="1:21" ht="60" x14ac:dyDescent="0.25">
      <c r="A1021">
        <v>4067</v>
      </c>
      <c r="B1021" s="3" t="s">
        <v>4063</v>
      </c>
      <c r="C1021" s="9" t="s">
        <v>7998</v>
      </c>
      <c r="D1021" s="6">
        <v>5000</v>
      </c>
      <c r="E1021" s="8">
        <v>3045</v>
      </c>
      <c r="F1021" t="s">
        <v>8220</v>
      </c>
      <c r="G1021" t="s">
        <v>8223</v>
      </c>
      <c r="H1021" t="s">
        <v>8245</v>
      </c>
      <c r="I1021">
        <v>1443408550</v>
      </c>
      <c r="J1021" s="14">
        <f t="shared" si="63"/>
        <v>42275.117476851854</v>
      </c>
      <c r="K1021" s="14"/>
      <c r="L1021">
        <v>1439952550</v>
      </c>
      <c r="M1021" s="14">
        <f t="shared" si="64"/>
        <v>42235.117476851854</v>
      </c>
      <c r="N1021" s="10">
        <f t="shared" si="65"/>
        <v>2015</v>
      </c>
      <c r="O1021" t="b">
        <v>0</v>
      </c>
      <c r="P1021">
        <v>17</v>
      </c>
      <c r="Q1021" s="10">
        <f t="shared" si="66"/>
        <v>0</v>
      </c>
      <c r="R1021" t="b">
        <v>0</v>
      </c>
      <c r="S1021" t="s">
        <v>8269</v>
      </c>
      <c r="T1021" s="12" t="s">
        <v>8310</v>
      </c>
      <c r="U1021" t="s">
        <v>8311</v>
      </c>
    </row>
    <row r="1022" spans="1:21" ht="45" x14ac:dyDescent="0.25">
      <c r="A1022">
        <v>4068</v>
      </c>
      <c r="B1022" s="3" t="s">
        <v>4064</v>
      </c>
      <c r="C1022" s="9" t="s">
        <v>8171</v>
      </c>
      <c r="D1022" s="6">
        <v>3495</v>
      </c>
      <c r="E1022" s="8">
        <v>34.950000000000003</v>
      </c>
      <c r="F1022" t="s">
        <v>8220</v>
      </c>
      <c r="G1022" t="s">
        <v>8223</v>
      </c>
      <c r="H1022" t="s">
        <v>8245</v>
      </c>
      <c r="I1022">
        <v>1484348700</v>
      </c>
      <c r="J1022" s="14">
        <f t="shared" si="63"/>
        <v>42748.961805555555</v>
      </c>
      <c r="K1022" s="14"/>
      <c r="L1022">
        <v>1481756855</v>
      </c>
      <c r="M1022" s="14">
        <f t="shared" si="64"/>
        <v>42718.963599537034</v>
      </c>
      <c r="N1022" s="10">
        <f t="shared" si="65"/>
        <v>2016</v>
      </c>
      <c r="O1022" t="b">
        <v>0</v>
      </c>
      <c r="P1022">
        <v>1</v>
      </c>
      <c r="Q1022" s="10">
        <f t="shared" si="66"/>
        <v>0</v>
      </c>
      <c r="R1022" t="b">
        <v>0</v>
      </c>
      <c r="S1022" t="s">
        <v>8269</v>
      </c>
      <c r="T1022" s="12" t="s">
        <v>8310</v>
      </c>
      <c r="U1022" t="s">
        <v>8311</v>
      </c>
    </row>
    <row r="1023" spans="1:21" ht="45" x14ac:dyDescent="0.25">
      <c r="A1023">
        <v>4069</v>
      </c>
      <c r="B1023" s="3" t="s">
        <v>4065</v>
      </c>
      <c r="C1023" s="9" t="s">
        <v>8172</v>
      </c>
      <c r="D1023" s="6">
        <v>1250</v>
      </c>
      <c r="E1023" s="8">
        <v>430</v>
      </c>
      <c r="F1023" t="s">
        <v>8220</v>
      </c>
      <c r="G1023" t="s">
        <v>8224</v>
      </c>
      <c r="H1023" t="s">
        <v>8246</v>
      </c>
      <c r="I1023">
        <v>1425124800</v>
      </c>
      <c r="J1023" s="14">
        <f t="shared" si="63"/>
        <v>42063.5</v>
      </c>
      <c r="K1023" s="14"/>
      <c r="L1023">
        <v>1421596356</v>
      </c>
      <c r="M1023" s="14">
        <f t="shared" si="64"/>
        <v>42022.661527777775</v>
      </c>
      <c r="N1023" s="10">
        <f t="shared" si="65"/>
        <v>2015</v>
      </c>
      <c r="O1023" t="b">
        <v>0</v>
      </c>
      <c r="P1023">
        <v>13</v>
      </c>
      <c r="Q1023" s="10">
        <f t="shared" si="66"/>
        <v>0</v>
      </c>
      <c r="R1023" t="b">
        <v>0</v>
      </c>
      <c r="S1023" t="s">
        <v>8269</v>
      </c>
      <c r="T1023" s="12" t="s">
        <v>8310</v>
      </c>
      <c r="U1023" t="s">
        <v>8311</v>
      </c>
    </row>
    <row r="1024" spans="1:21" ht="45" x14ac:dyDescent="0.25">
      <c r="A1024">
        <v>4070</v>
      </c>
      <c r="B1024" s="3" t="s">
        <v>4066</v>
      </c>
      <c r="C1024" s="9" t="s">
        <v>8173</v>
      </c>
      <c r="D1024" s="6">
        <v>1000</v>
      </c>
      <c r="E1024" s="8">
        <v>165</v>
      </c>
      <c r="F1024" t="s">
        <v>8220</v>
      </c>
      <c r="G1024" t="s">
        <v>8223</v>
      </c>
      <c r="H1024" t="s">
        <v>8245</v>
      </c>
      <c r="I1024">
        <v>1425178800</v>
      </c>
      <c r="J1024" s="14">
        <f t="shared" si="63"/>
        <v>42064.125</v>
      </c>
      <c r="K1024" s="14"/>
      <c r="L1024">
        <v>1422374420</v>
      </c>
      <c r="M1024" s="14">
        <f t="shared" si="64"/>
        <v>42031.666898148149</v>
      </c>
      <c r="N1024" s="10">
        <f t="shared" si="65"/>
        <v>2015</v>
      </c>
      <c r="O1024" t="b">
        <v>0</v>
      </c>
      <c r="P1024">
        <v>6</v>
      </c>
      <c r="Q1024" s="10">
        <f t="shared" si="66"/>
        <v>0</v>
      </c>
      <c r="R1024" t="b">
        <v>0</v>
      </c>
      <c r="S1024" t="s">
        <v>8269</v>
      </c>
      <c r="T1024" s="12" t="s">
        <v>8310</v>
      </c>
      <c r="U1024" t="s">
        <v>8311</v>
      </c>
    </row>
    <row r="1025" spans="1:21" ht="60" x14ac:dyDescent="0.25">
      <c r="A1025">
        <v>4071</v>
      </c>
      <c r="B1025" s="3" t="s">
        <v>4067</v>
      </c>
      <c r="C1025" s="9" t="s">
        <v>8174</v>
      </c>
      <c r="D1025" s="6">
        <v>20000</v>
      </c>
      <c r="E1025" s="8">
        <v>0</v>
      </c>
      <c r="F1025" t="s">
        <v>8220</v>
      </c>
      <c r="G1025" t="s">
        <v>8237</v>
      </c>
      <c r="H1025" t="s">
        <v>8255</v>
      </c>
      <c r="I1025">
        <v>1482779931</v>
      </c>
      <c r="J1025" s="14">
        <f t="shared" si="63"/>
        <v>42730.804756944446</v>
      </c>
      <c r="K1025" s="14"/>
      <c r="L1025">
        <v>1480187931</v>
      </c>
      <c r="M1025" s="14">
        <f t="shared" si="64"/>
        <v>42700.804756944446</v>
      </c>
      <c r="N1025" s="10">
        <f t="shared" si="65"/>
        <v>2016</v>
      </c>
      <c r="O1025" t="b">
        <v>0</v>
      </c>
      <c r="P1025">
        <v>0</v>
      </c>
      <c r="Q1025" s="10">
        <f t="shared" si="66"/>
        <v>0</v>
      </c>
      <c r="R1025" t="b">
        <v>0</v>
      </c>
      <c r="S1025" t="s">
        <v>8269</v>
      </c>
      <c r="T1025" s="12" t="s">
        <v>8310</v>
      </c>
      <c r="U1025" t="s">
        <v>8311</v>
      </c>
    </row>
    <row r="1026" spans="1:21" ht="60" x14ac:dyDescent="0.25">
      <c r="A1026">
        <v>4072</v>
      </c>
      <c r="B1026" s="3" t="s">
        <v>4068</v>
      </c>
      <c r="C1026" s="9" t="s">
        <v>8175</v>
      </c>
      <c r="D1026" s="6">
        <v>1000</v>
      </c>
      <c r="E1026" s="8">
        <v>4</v>
      </c>
      <c r="F1026" t="s">
        <v>8220</v>
      </c>
      <c r="G1026" t="s">
        <v>8224</v>
      </c>
      <c r="H1026" t="s">
        <v>8246</v>
      </c>
      <c r="I1026">
        <v>1408646111</v>
      </c>
      <c r="J1026" s="14">
        <f t="shared" ref="J1026:J1067" si="67">(((I1026/60)/60/24)+DATE(1970,1,1))</f>
        <v>41872.77443287037</v>
      </c>
      <c r="K1026" s="14"/>
      <c r="L1026">
        <v>1403462111</v>
      </c>
      <c r="M1026" s="14">
        <f t="shared" ref="M1026:M1067" si="68">(((L1026/60)/60/24)+DATE(1970,1,1))</f>
        <v>41812.77443287037</v>
      </c>
      <c r="N1026" s="10">
        <f t="shared" ref="N1026:N1067" si="69">YEAR(M1026)</f>
        <v>2014</v>
      </c>
      <c r="O1026" t="b">
        <v>0</v>
      </c>
      <c r="P1026">
        <v>2</v>
      </c>
      <c r="Q1026" s="10">
        <f t="shared" ref="Q1026:Q1067" si="70">IFERROR(ROUND(D1026/O1026,2),0)</f>
        <v>0</v>
      </c>
      <c r="R1026" t="b">
        <v>0</v>
      </c>
      <c r="S1026" t="s">
        <v>8269</v>
      </c>
      <c r="T1026" s="12" t="s">
        <v>8310</v>
      </c>
      <c r="U1026" t="s">
        <v>8311</v>
      </c>
    </row>
    <row r="1027" spans="1:21" ht="45" x14ac:dyDescent="0.25">
      <c r="A1027">
        <v>4073</v>
      </c>
      <c r="B1027" s="3" t="s">
        <v>4069</v>
      </c>
      <c r="C1027" s="9" t="s">
        <v>8176</v>
      </c>
      <c r="D1027" s="6">
        <v>3500</v>
      </c>
      <c r="E1027" s="8">
        <v>37</v>
      </c>
      <c r="F1027" t="s">
        <v>8220</v>
      </c>
      <c r="G1027" t="s">
        <v>8223</v>
      </c>
      <c r="H1027" t="s">
        <v>8245</v>
      </c>
      <c r="I1027">
        <v>1431144000</v>
      </c>
      <c r="J1027" s="14">
        <f t="shared" si="67"/>
        <v>42133.166666666672</v>
      </c>
      <c r="K1027" s="14"/>
      <c r="L1027">
        <v>1426407426</v>
      </c>
      <c r="M1027" s="14">
        <f t="shared" si="68"/>
        <v>42078.34520833334</v>
      </c>
      <c r="N1027" s="10">
        <f t="shared" si="69"/>
        <v>2015</v>
      </c>
      <c r="O1027" t="b">
        <v>0</v>
      </c>
      <c r="P1027">
        <v>2</v>
      </c>
      <c r="Q1027" s="10">
        <f t="shared" si="70"/>
        <v>0</v>
      </c>
      <c r="R1027" t="b">
        <v>0</v>
      </c>
      <c r="S1027" t="s">
        <v>8269</v>
      </c>
      <c r="T1027" s="12" t="s">
        <v>8310</v>
      </c>
      <c r="U1027" t="s">
        <v>8311</v>
      </c>
    </row>
    <row r="1028" spans="1:21" ht="60" x14ac:dyDescent="0.25">
      <c r="A1028">
        <v>4074</v>
      </c>
      <c r="B1028" s="3" t="s">
        <v>4070</v>
      </c>
      <c r="C1028" s="9" t="s">
        <v>8177</v>
      </c>
      <c r="D1028" s="6">
        <v>2750</v>
      </c>
      <c r="E1028" s="8">
        <v>735</v>
      </c>
      <c r="F1028" t="s">
        <v>8220</v>
      </c>
      <c r="G1028" t="s">
        <v>8224</v>
      </c>
      <c r="H1028" t="s">
        <v>8246</v>
      </c>
      <c r="I1028">
        <v>1446732975</v>
      </c>
      <c r="J1028" s="14">
        <f t="shared" si="67"/>
        <v>42313.594618055555</v>
      </c>
      <c r="K1028" s="14"/>
      <c r="L1028">
        <v>1444137375</v>
      </c>
      <c r="M1028" s="14">
        <f t="shared" si="68"/>
        <v>42283.552951388891</v>
      </c>
      <c r="N1028" s="10">
        <f t="shared" si="69"/>
        <v>2015</v>
      </c>
      <c r="O1028" t="b">
        <v>0</v>
      </c>
      <c r="P1028">
        <v>21</v>
      </c>
      <c r="Q1028" s="10">
        <f t="shared" si="70"/>
        <v>0</v>
      </c>
      <c r="R1028" t="b">
        <v>0</v>
      </c>
      <c r="S1028" t="s">
        <v>8269</v>
      </c>
      <c r="T1028" s="12" t="s">
        <v>8310</v>
      </c>
      <c r="U1028" t="s">
        <v>8311</v>
      </c>
    </row>
    <row r="1029" spans="1:21" ht="60" x14ac:dyDescent="0.25">
      <c r="A1029">
        <v>4075</v>
      </c>
      <c r="B1029" s="3" t="s">
        <v>4071</v>
      </c>
      <c r="C1029" s="9" t="s">
        <v>8178</v>
      </c>
      <c r="D1029" s="6">
        <v>2000</v>
      </c>
      <c r="E1029" s="8">
        <v>576</v>
      </c>
      <c r="F1029" t="s">
        <v>8220</v>
      </c>
      <c r="G1029" t="s">
        <v>8224</v>
      </c>
      <c r="H1029" t="s">
        <v>8246</v>
      </c>
      <c r="I1029">
        <v>1404149280</v>
      </c>
      <c r="J1029" s="14">
        <f t="shared" si="67"/>
        <v>41820.727777777778</v>
      </c>
      <c r="K1029" s="14"/>
      <c r="L1029">
        <v>1400547969</v>
      </c>
      <c r="M1029" s="14">
        <f t="shared" si="68"/>
        <v>41779.045937499999</v>
      </c>
      <c r="N1029" s="10">
        <f t="shared" si="69"/>
        <v>2014</v>
      </c>
      <c r="O1029" t="b">
        <v>0</v>
      </c>
      <c r="P1029">
        <v>13</v>
      </c>
      <c r="Q1029" s="10">
        <f t="shared" si="70"/>
        <v>0</v>
      </c>
      <c r="R1029" t="b">
        <v>0</v>
      </c>
      <c r="S1029" t="s">
        <v>8269</v>
      </c>
      <c r="T1029" s="12" t="s">
        <v>8310</v>
      </c>
      <c r="U1029" t="s">
        <v>8311</v>
      </c>
    </row>
    <row r="1030" spans="1:21" ht="45" x14ac:dyDescent="0.25">
      <c r="A1030">
        <v>4076</v>
      </c>
      <c r="B1030" s="3" t="s">
        <v>4072</v>
      </c>
      <c r="C1030" s="9" t="s">
        <v>8179</v>
      </c>
      <c r="D1030" s="6">
        <v>700</v>
      </c>
      <c r="E1030" s="8">
        <v>0</v>
      </c>
      <c r="F1030" t="s">
        <v>8220</v>
      </c>
      <c r="G1030" t="s">
        <v>8223</v>
      </c>
      <c r="H1030" t="s">
        <v>8245</v>
      </c>
      <c r="I1030">
        <v>1413921060</v>
      </c>
      <c r="J1030" s="14">
        <f t="shared" si="67"/>
        <v>41933.82708333333</v>
      </c>
      <c r="K1030" s="14"/>
      <c r="L1030">
        <v>1411499149</v>
      </c>
      <c r="M1030" s="14">
        <f t="shared" si="68"/>
        <v>41905.795706018522</v>
      </c>
      <c r="N1030" s="10">
        <f t="shared" si="69"/>
        <v>2014</v>
      </c>
      <c r="O1030" t="b">
        <v>0</v>
      </c>
      <c r="P1030">
        <v>0</v>
      </c>
      <c r="Q1030" s="10">
        <f t="shared" si="70"/>
        <v>0</v>
      </c>
      <c r="R1030" t="b">
        <v>0</v>
      </c>
      <c r="S1030" t="s">
        <v>8269</v>
      </c>
      <c r="T1030" s="12" t="s">
        <v>8310</v>
      </c>
      <c r="U1030" t="s">
        <v>8311</v>
      </c>
    </row>
    <row r="1031" spans="1:21" ht="60" x14ac:dyDescent="0.25">
      <c r="A1031">
        <v>4077</v>
      </c>
      <c r="B1031" s="3" t="s">
        <v>4073</v>
      </c>
      <c r="C1031" s="9" t="s">
        <v>8180</v>
      </c>
      <c r="D1031" s="6">
        <v>15000</v>
      </c>
      <c r="E1031" s="8">
        <v>1335</v>
      </c>
      <c r="F1031" t="s">
        <v>8220</v>
      </c>
      <c r="G1031" t="s">
        <v>8223</v>
      </c>
      <c r="H1031" t="s">
        <v>8245</v>
      </c>
      <c r="I1031">
        <v>1482339794</v>
      </c>
      <c r="J1031" s="14">
        <f t="shared" si="67"/>
        <v>42725.7105787037</v>
      </c>
      <c r="K1031" s="14"/>
      <c r="L1031">
        <v>1479747794</v>
      </c>
      <c r="M1031" s="14">
        <f t="shared" si="68"/>
        <v>42695.7105787037</v>
      </c>
      <c r="N1031" s="10">
        <f t="shared" si="69"/>
        <v>2016</v>
      </c>
      <c r="O1031" t="b">
        <v>0</v>
      </c>
      <c r="P1031">
        <v>6</v>
      </c>
      <c r="Q1031" s="10">
        <f t="shared" si="70"/>
        <v>0</v>
      </c>
      <c r="R1031" t="b">
        <v>0</v>
      </c>
      <c r="S1031" t="s">
        <v>8269</v>
      </c>
      <c r="T1031" s="12" t="s">
        <v>8310</v>
      </c>
      <c r="U1031" t="s">
        <v>8311</v>
      </c>
    </row>
    <row r="1032" spans="1:21" ht="60" x14ac:dyDescent="0.25">
      <c r="A1032">
        <v>4078</v>
      </c>
      <c r="B1032" s="3" t="s">
        <v>4074</v>
      </c>
      <c r="C1032" s="9" t="s">
        <v>8181</v>
      </c>
      <c r="D1032" s="6">
        <v>250</v>
      </c>
      <c r="E1032" s="8">
        <v>0</v>
      </c>
      <c r="F1032" t="s">
        <v>8220</v>
      </c>
      <c r="G1032" t="s">
        <v>8224</v>
      </c>
      <c r="H1032" t="s">
        <v>8246</v>
      </c>
      <c r="I1032">
        <v>1485543242</v>
      </c>
      <c r="J1032" s="14">
        <f t="shared" si="67"/>
        <v>42762.787523148145</v>
      </c>
      <c r="K1032" s="14"/>
      <c r="L1032">
        <v>1482951242</v>
      </c>
      <c r="M1032" s="14">
        <f t="shared" si="68"/>
        <v>42732.787523148145</v>
      </c>
      <c r="N1032" s="10">
        <f t="shared" si="69"/>
        <v>2016</v>
      </c>
      <c r="O1032" t="b">
        <v>0</v>
      </c>
      <c r="P1032">
        <v>0</v>
      </c>
      <c r="Q1032" s="10">
        <f t="shared" si="70"/>
        <v>0</v>
      </c>
      <c r="R1032" t="b">
        <v>0</v>
      </c>
      <c r="S1032" t="s">
        <v>8269</v>
      </c>
      <c r="T1032" s="12" t="s">
        <v>8310</v>
      </c>
      <c r="U1032" t="s">
        <v>8311</v>
      </c>
    </row>
    <row r="1033" spans="1:21" ht="60" x14ac:dyDescent="0.25">
      <c r="A1033">
        <v>4079</v>
      </c>
      <c r="B1033" s="3" t="s">
        <v>4075</v>
      </c>
      <c r="C1033" s="9" t="s">
        <v>8182</v>
      </c>
      <c r="D1033" s="6">
        <v>3000</v>
      </c>
      <c r="E1033" s="8">
        <v>5</v>
      </c>
      <c r="F1033" t="s">
        <v>8220</v>
      </c>
      <c r="G1033" t="s">
        <v>8223</v>
      </c>
      <c r="H1033" t="s">
        <v>8245</v>
      </c>
      <c r="I1033">
        <v>1466375521</v>
      </c>
      <c r="J1033" s="14">
        <f t="shared" si="67"/>
        <v>42540.938900462963</v>
      </c>
      <c r="K1033" s="14"/>
      <c r="L1033">
        <v>1463783521</v>
      </c>
      <c r="M1033" s="14">
        <f t="shared" si="68"/>
        <v>42510.938900462963</v>
      </c>
      <c r="N1033" s="10">
        <f t="shared" si="69"/>
        <v>2016</v>
      </c>
      <c r="O1033" t="b">
        <v>0</v>
      </c>
      <c r="P1033">
        <v>1</v>
      </c>
      <c r="Q1033" s="10">
        <f t="shared" si="70"/>
        <v>0</v>
      </c>
      <c r="R1033" t="b">
        <v>0</v>
      </c>
      <c r="S1033" t="s">
        <v>8269</v>
      </c>
      <c r="T1033" s="12" t="s">
        <v>8310</v>
      </c>
      <c r="U1033" t="s">
        <v>8311</v>
      </c>
    </row>
    <row r="1034" spans="1:21" ht="60" x14ac:dyDescent="0.25">
      <c r="A1034">
        <v>4080</v>
      </c>
      <c r="B1034" s="3" t="s">
        <v>4076</v>
      </c>
      <c r="C1034" s="9" t="s">
        <v>8183</v>
      </c>
      <c r="D1034" s="6">
        <v>3000</v>
      </c>
      <c r="E1034" s="8">
        <v>0</v>
      </c>
      <c r="F1034" t="s">
        <v>8220</v>
      </c>
      <c r="G1034" t="s">
        <v>8223</v>
      </c>
      <c r="H1034" t="s">
        <v>8245</v>
      </c>
      <c r="I1034">
        <v>1465930440</v>
      </c>
      <c r="J1034" s="14">
        <f t="shared" si="67"/>
        <v>42535.787500000006</v>
      </c>
      <c r="K1034" s="14"/>
      <c r="L1034">
        <v>1463849116</v>
      </c>
      <c r="M1034" s="14">
        <f t="shared" si="68"/>
        <v>42511.698101851856</v>
      </c>
      <c r="N1034" s="10">
        <f t="shared" si="69"/>
        <v>2016</v>
      </c>
      <c r="O1034" t="b">
        <v>0</v>
      </c>
      <c r="P1034">
        <v>0</v>
      </c>
      <c r="Q1034" s="10">
        <f t="shared" si="70"/>
        <v>0</v>
      </c>
      <c r="R1034" t="b">
        <v>0</v>
      </c>
      <c r="S1034" t="s">
        <v>8269</v>
      </c>
      <c r="T1034" s="12" t="s">
        <v>8310</v>
      </c>
      <c r="U1034" t="s">
        <v>8311</v>
      </c>
    </row>
    <row r="1035" spans="1:21" ht="45" x14ac:dyDescent="0.25">
      <c r="A1035">
        <v>4081</v>
      </c>
      <c r="B1035" s="3" t="s">
        <v>4077</v>
      </c>
      <c r="C1035" s="9" t="s">
        <v>8184</v>
      </c>
      <c r="D1035" s="6">
        <v>2224</v>
      </c>
      <c r="E1035" s="8">
        <v>350</v>
      </c>
      <c r="F1035" t="s">
        <v>8220</v>
      </c>
      <c r="G1035" t="s">
        <v>8223</v>
      </c>
      <c r="H1035" t="s">
        <v>8245</v>
      </c>
      <c r="I1035">
        <v>1425819425</v>
      </c>
      <c r="J1035" s="14">
        <f t="shared" si="67"/>
        <v>42071.539641203708</v>
      </c>
      <c r="K1035" s="14"/>
      <c r="L1035">
        <v>1423231025</v>
      </c>
      <c r="M1035" s="14">
        <f t="shared" si="68"/>
        <v>42041.581307870365</v>
      </c>
      <c r="N1035" s="10">
        <f t="shared" si="69"/>
        <v>2015</v>
      </c>
      <c r="O1035" t="b">
        <v>0</v>
      </c>
      <c r="P1035">
        <v>12</v>
      </c>
      <c r="Q1035" s="10">
        <f t="shared" si="70"/>
        <v>0</v>
      </c>
      <c r="R1035" t="b">
        <v>0</v>
      </c>
      <c r="S1035" t="s">
        <v>8269</v>
      </c>
      <c r="T1035" s="12" t="s">
        <v>8310</v>
      </c>
      <c r="U1035" t="s">
        <v>8311</v>
      </c>
    </row>
    <row r="1036" spans="1:21" ht="60" x14ac:dyDescent="0.25">
      <c r="A1036">
        <v>4082</v>
      </c>
      <c r="B1036" s="3" t="s">
        <v>4078</v>
      </c>
      <c r="C1036" s="9" t="s">
        <v>8185</v>
      </c>
      <c r="D1036" s="6">
        <v>150</v>
      </c>
      <c r="E1036" s="8">
        <v>3</v>
      </c>
      <c r="F1036" t="s">
        <v>8220</v>
      </c>
      <c r="G1036" t="s">
        <v>8223</v>
      </c>
      <c r="H1036" t="s">
        <v>8245</v>
      </c>
      <c r="I1036">
        <v>1447542000</v>
      </c>
      <c r="J1036" s="14">
        <f t="shared" si="67"/>
        <v>42322.958333333328</v>
      </c>
      <c r="K1036" s="14"/>
      <c r="L1036">
        <v>1446179553</v>
      </c>
      <c r="M1036" s="14">
        <f t="shared" si="68"/>
        <v>42307.189270833333</v>
      </c>
      <c r="N1036" s="10">
        <f t="shared" si="69"/>
        <v>2015</v>
      </c>
      <c r="O1036" t="b">
        <v>0</v>
      </c>
      <c r="P1036">
        <v>2</v>
      </c>
      <c r="Q1036" s="10">
        <f t="shared" si="70"/>
        <v>0</v>
      </c>
      <c r="R1036" t="b">
        <v>0</v>
      </c>
      <c r="S1036" t="s">
        <v>8269</v>
      </c>
      <c r="T1036" s="12" t="s">
        <v>8310</v>
      </c>
      <c r="U1036" t="s">
        <v>8311</v>
      </c>
    </row>
    <row r="1037" spans="1:21" ht="60" x14ac:dyDescent="0.25">
      <c r="A1037">
        <v>4083</v>
      </c>
      <c r="B1037" s="3" t="s">
        <v>4079</v>
      </c>
      <c r="C1037" s="9" t="s">
        <v>8186</v>
      </c>
      <c r="D1037" s="6">
        <v>3500</v>
      </c>
      <c r="E1037" s="8">
        <v>759</v>
      </c>
      <c r="F1037" t="s">
        <v>8220</v>
      </c>
      <c r="G1037" t="s">
        <v>8223</v>
      </c>
      <c r="H1037" t="s">
        <v>8245</v>
      </c>
      <c r="I1037">
        <v>1452795416</v>
      </c>
      <c r="J1037" s="14">
        <f t="shared" si="67"/>
        <v>42383.761759259258</v>
      </c>
      <c r="K1037" s="14"/>
      <c r="L1037">
        <v>1450203416</v>
      </c>
      <c r="M1037" s="14">
        <f t="shared" si="68"/>
        <v>42353.761759259258</v>
      </c>
      <c r="N1037" s="10">
        <f t="shared" si="69"/>
        <v>2015</v>
      </c>
      <c r="O1037" t="b">
        <v>0</v>
      </c>
      <c r="P1037">
        <v>6</v>
      </c>
      <c r="Q1037" s="10">
        <f t="shared" si="70"/>
        <v>0</v>
      </c>
      <c r="R1037" t="b">
        <v>0</v>
      </c>
      <c r="S1037" t="s">
        <v>8269</v>
      </c>
      <c r="T1037" s="12" t="s">
        <v>8310</v>
      </c>
      <c r="U1037" t="s">
        <v>8311</v>
      </c>
    </row>
    <row r="1038" spans="1:21" ht="60" x14ac:dyDescent="0.25">
      <c r="A1038">
        <v>4084</v>
      </c>
      <c r="B1038" s="3" t="s">
        <v>4080</v>
      </c>
      <c r="C1038" s="9" t="s">
        <v>8187</v>
      </c>
      <c r="D1038" s="6">
        <v>3000</v>
      </c>
      <c r="E1038" s="8">
        <v>10</v>
      </c>
      <c r="F1038" t="s">
        <v>8220</v>
      </c>
      <c r="G1038" t="s">
        <v>8236</v>
      </c>
      <c r="H1038" t="s">
        <v>8248</v>
      </c>
      <c r="I1038">
        <v>1476008906</v>
      </c>
      <c r="J1038" s="14">
        <f t="shared" si="67"/>
        <v>42652.436412037037</v>
      </c>
      <c r="K1038" s="14"/>
      <c r="L1038">
        <v>1473416906</v>
      </c>
      <c r="M1038" s="14">
        <f t="shared" si="68"/>
        <v>42622.436412037037</v>
      </c>
      <c r="N1038" s="10">
        <f t="shared" si="69"/>
        <v>2016</v>
      </c>
      <c r="O1038" t="b">
        <v>0</v>
      </c>
      <c r="P1038">
        <v>1</v>
      </c>
      <c r="Q1038" s="10">
        <f t="shared" si="70"/>
        <v>0</v>
      </c>
      <c r="R1038" t="b">
        <v>0</v>
      </c>
      <c r="S1038" t="s">
        <v>8269</v>
      </c>
      <c r="T1038" s="12" t="s">
        <v>8310</v>
      </c>
      <c r="U1038" t="s">
        <v>8311</v>
      </c>
    </row>
    <row r="1039" spans="1:21" ht="60" x14ac:dyDescent="0.25">
      <c r="A1039">
        <v>4085</v>
      </c>
      <c r="B1039" s="3" t="s">
        <v>4081</v>
      </c>
      <c r="C1039" s="9" t="s">
        <v>8188</v>
      </c>
      <c r="D1039" s="6">
        <v>3500</v>
      </c>
      <c r="E1039" s="8">
        <v>10</v>
      </c>
      <c r="F1039" t="s">
        <v>8220</v>
      </c>
      <c r="G1039" t="s">
        <v>8223</v>
      </c>
      <c r="H1039" t="s">
        <v>8245</v>
      </c>
      <c r="I1039">
        <v>1427169540</v>
      </c>
      <c r="J1039" s="14">
        <f t="shared" si="67"/>
        <v>42087.165972222225</v>
      </c>
      <c r="K1039" s="14"/>
      <c r="L1039">
        <v>1424701775</v>
      </c>
      <c r="M1039" s="14">
        <f t="shared" si="68"/>
        <v>42058.603877314818</v>
      </c>
      <c r="N1039" s="10">
        <f t="shared" si="69"/>
        <v>2015</v>
      </c>
      <c r="O1039" t="b">
        <v>0</v>
      </c>
      <c r="P1039">
        <v>1</v>
      </c>
      <c r="Q1039" s="10">
        <f t="shared" si="70"/>
        <v>0</v>
      </c>
      <c r="R1039" t="b">
        <v>0</v>
      </c>
      <c r="S1039" t="s">
        <v>8269</v>
      </c>
      <c r="T1039" s="12" t="s">
        <v>8310</v>
      </c>
      <c r="U1039" t="s">
        <v>8311</v>
      </c>
    </row>
    <row r="1040" spans="1:21" ht="60" x14ac:dyDescent="0.25">
      <c r="A1040">
        <v>4086</v>
      </c>
      <c r="B1040" s="3" t="s">
        <v>4082</v>
      </c>
      <c r="C1040" s="9" t="s">
        <v>8189</v>
      </c>
      <c r="D1040" s="6">
        <v>1000</v>
      </c>
      <c r="E1040" s="8">
        <v>47</v>
      </c>
      <c r="F1040" t="s">
        <v>8220</v>
      </c>
      <c r="G1040" t="s">
        <v>8223</v>
      </c>
      <c r="H1040" t="s">
        <v>8245</v>
      </c>
      <c r="I1040">
        <v>1448078400</v>
      </c>
      <c r="J1040" s="14">
        <f t="shared" si="67"/>
        <v>42329.166666666672</v>
      </c>
      <c r="K1040" s="14"/>
      <c r="L1040">
        <v>1445985299</v>
      </c>
      <c r="M1040" s="14">
        <f t="shared" si="68"/>
        <v>42304.940960648149</v>
      </c>
      <c r="N1040" s="10">
        <f t="shared" si="69"/>
        <v>2015</v>
      </c>
      <c r="O1040" t="b">
        <v>0</v>
      </c>
      <c r="P1040">
        <v>5</v>
      </c>
      <c r="Q1040" s="10">
        <f t="shared" si="70"/>
        <v>0</v>
      </c>
      <c r="R1040" t="b">
        <v>0</v>
      </c>
      <c r="S1040" t="s">
        <v>8269</v>
      </c>
      <c r="T1040" s="12" t="s">
        <v>8310</v>
      </c>
      <c r="U1040" t="s">
        <v>8311</v>
      </c>
    </row>
    <row r="1041" spans="1:21" x14ac:dyDescent="0.25">
      <c r="A1041">
        <v>4087</v>
      </c>
      <c r="B1041" s="3" t="s">
        <v>4083</v>
      </c>
      <c r="C1041" s="9" t="s">
        <v>8190</v>
      </c>
      <c r="D1041" s="6">
        <v>9600</v>
      </c>
      <c r="E1041" s="8">
        <v>0</v>
      </c>
      <c r="F1041" t="s">
        <v>8220</v>
      </c>
      <c r="G1041" t="s">
        <v>8223</v>
      </c>
      <c r="H1041" t="s">
        <v>8245</v>
      </c>
      <c r="I1041">
        <v>1468777786</v>
      </c>
      <c r="J1041" s="14">
        <f t="shared" si="67"/>
        <v>42568.742893518516</v>
      </c>
      <c r="K1041" s="14"/>
      <c r="L1041">
        <v>1466185786</v>
      </c>
      <c r="M1041" s="14">
        <f t="shared" si="68"/>
        <v>42538.742893518516</v>
      </c>
      <c r="N1041" s="10">
        <f t="shared" si="69"/>
        <v>2016</v>
      </c>
      <c r="O1041" t="b">
        <v>0</v>
      </c>
      <c r="P1041">
        <v>0</v>
      </c>
      <c r="Q1041" s="10">
        <f t="shared" si="70"/>
        <v>0</v>
      </c>
      <c r="R1041" t="b">
        <v>0</v>
      </c>
      <c r="S1041" t="s">
        <v>8269</v>
      </c>
      <c r="T1041" s="12" t="s">
        <v>8310</v>
      </c>
      <c r="U1041" t="s">
        <v>8311</v>
      </c>
    </row>
    <row r="1042" spans="1:21" ht="45" x14ac:dyDescent="0.25">
      <c r="A1042">
        <v>4088</v>
      </c>
      <c r="B1042" s="3" t="s">
        <v>4084</v>
      </c>
      <c r="C1042" s="9" t="s">
        <v>8191</v>
      </c>
      <c r="D1042" s="6">
        <v>2000</v>
      </c>
      <c r="E1042" s="8">
        <v>216</v>
      </c>
      <c r="F1042" t="s">
        <v>8220</v>
      </c>
      <c r="G1042" t="s">
        <v>8224</v>
      </c>
      <c r="H1042" t="s">
        <v>8246</v>
      </c>
      <c r="I1042">
        <v>1421403960</v>
      </c>
      <c r="J1042" s="14">
        <f t="shared" si="67"/>
        <v>42020.434722222228</v>
      </c>
      <c r="K1042" s="14"/>
      <c r="L1042">
        <v>1418827324</v>
      </c>
      <c r="M1042" s="14">
        <f t="shared" si="68"/>
        <v>41990.612546296295</v>
      </c>
      <c r="N1042" s="10">
        <f t="shared" si="69"/>
        <v>2014</v>
      </c>
      <c r="O1042" t="b">
        <v>0</v>
      </c>
      <c r="P1042">
        <v>3</v>
      </c>
      <c r="Q1042" s="10">
        <f t="shared" si="70"/>
        <v>0</v>
      </c>
      <c r="R1042" t="b">
        <v>0</v>
      </c>
      <c r="S1042" t="s">
        <v>8269</v>
      </c>
      <c r="T1042" s="12" t="s">
        <v>8310</v>
      </c>
      <c r="U1042" t="s">
        <v>8311</v>
      </c>
    </row>
    <row r="1043" spans="1:21" ht="60" x14ac:dyDescent="0.25">
      <c r="A1043">
        <v>4089</v>
      </c>
      <c r="B1043" s="3" t="s">
        <v>4085</v>
      </c>
      <c r="C1043" s="9" t="s">
        <v>8192</v>
      </c>
      <c r="D1043" s="6">
        <v>5000</v>
      </c>
      <c r="E1043" s="8">
        <v>240</v>
      </c>
      <c r="F1043" t="s">
        <v>8220</v>
      </c>
      <c r="G1043" t="s">
        <v>8223</v>
      </c>
      <c r="H1043" t="s">
        <v>8245</v>
      </c>
      <c r="I1043">
        <v>1433093700</v>
      </c>
      <c r="J1043" s="14">
        <f t="shared" si="67"/>
        <v>42155.732638888891</v>
      </c>
      <c r="K1043" s="14"/>
      <c r="L1043">
        <v>1430242488</v>
      </c>
      <c r="M1043" s="14">
        <f t="shared" si="68"/>
        <v>42122.732499999998</v>
      </c>
      <c r="N1043" s="10">
        <f t="shared" si="69"/>
        <v>2015</v>
      </c>
      <c r="O1043" t="b">
        <v>0</v>
      </c>
      <c r="P1043">
        <v>8</v>
      </c>
      <c r="Q1043" s="10">
        <f t="shared" si="70"/>
        <v>0</v>
      </c>
      <c r="R1043" t="b">
        <v>0</v>
      </c>
      <c r="S1043" t="s">
        <v>8269</v>
      </c>
      <c r="T1043" s="12" t="s">
        <v>8310</v>
      </c>
      <c r="U1043" t="s">
        <v>8311</v>
      </c>
    </row>
    <row r="1044" spans="1:21" ht="45" x14ac:dyDescent="0.25">
      <c r="A1044">
        <v>4090</v>
      </c>
      <c r="B1044" s="3" t="s">
        <v>4086</v>
      </c>
      <c r="C1044" s="9" t="s">
        <v>8193</v>
      </c>
      <c r="D1044" s="6">
        <v>1000</v>
      </c>
      <c r="E1044" s="8">
        <v>32</v>
      </c>
      <c r="F1044" t="s">
        <v>8220</v>
      </c>
      <c r="G1044" t="s">
        <v>8223</v>
      </c>
      <c r="H1044" t="s">
        <v>8245</v>
      </c>
      <c r="I1044">
        <v>1438959600</v>
      </c>
      <c r="J1044" s="14">
        <f t="shared" si="67"/>
        <v>42223.625</v>
      </c>
      <c r="K1044" s="14"/>
      <c r="L1044">
        <v>1437754137</v>
      </c>
      <c r="M1044" s="14">
        <f t="shared" si="68"/>
        <v>42209.67288194444</v>
      </c>
      <c r="N1044" s="10">
        <f t="shared" si="69"/>
        <v>2015</v>
      </c>
      <c r="O1044" t="b">
        <v>0</v>
      </c>
      <c r="P1044">
        <v>3</v>
      </c>
      <c r="Q1044" s="10">
        <f t="shared" si="70"/>
        <v>0</v>
      </c>
      <c r="R1044" t="b">
        <v>0</v>
      </c>
      <c r="S1044" t="s">
        <v>8269</v>
      </c>
      <c r="T1044" s="12" t="s">
        <v>8310</v>
      </c>
      <c r="U1044" t="s">
        <v>8311</v>
      </c>
    </row>
    <row r="1045" spans="1:21" ht="60" x14ac:dyDescent="0.25">
      <c r="A1045">
        <v>4091</v>
      </c>
      <c r="B1045" s="3" t="s">
        <v>4087</v>
      </c>
      <c r="C1045" s="9" t="s">
        <v>8194</v>
      </c>
      <c r="D1045" s="6">
        <v>1600</v>
      </c>
      <c r="E1045" s="8">
        <v>204</v>
      </c>
      <c r="F1045" t="s">
        <v>8220</v>
      </c>
      <c r="G1045" t="s">
        <v>8223</v>
      </c>
      <c r="H1045" t="s">
        <v>8245</v>
      </c>
      <c r="I1045">
        <v>1421410151</v>
      </c>
      <c r="J1045" s="14">
        <f t="shared" si="67"/>
        <v>42020.506377314814</v>
      </c>
      <c r="K1045" s="14"/>
      <c r="L1045">
        <v>1418818151</v>
      </c>
      <c r="M1045" s="14">
        <f t="shared" si="68"/>
        <v>41990.506377314814</v>
      </c>
      <c r="N1045" s="10">
        <f t="shared" si="69"/>
        <v>2014</v>
      </c>
      <c r="O1045" t="b">
        <v>0</v>
      </c>
      <c r="P1045">
        <v>8</v>
      </c>
      <c r="Q1045" s="10">
        <f t="shared" si="70"/>
        <v>0</v>
      </c>
      <c r="R1045" t="b">
        <v>0</v>
      </c>
      <c r="S1045" t="s">
        <v>8269</v>
      </c>
      <c r="T1045" s="12" t="s">
        <v>8310</v>
      </c>
      <c r="U1045" t="s">
        <v>8311</v>
      </c>
    </row>
    <row r="1046" spans="1:21" ht="45" x14ac:dyDescent="0.25">
      <c r="A1046">
        <v>4092</v>
      </c>
      <c r="B1046" s="3" t="s">
        <v>4088</v>
      </c>
      <c r="C1046" s="9" t="s">
        <v>8195</v>
      </c>
      <c r="D1046" s="6">
        <v>110000</v>
      </c>
      <c r="E1046" s="8">
        <v>20</v>
      </c>
      <c r="F1046" t="s">
        <v>8220</v>
      </c>
      <c r="G1046" t="s">
        <v>8223</v>
      </c>
      <c r="H1046" t="s">
        <v>8245</v>
      </c>
      <c r="I1046">
        <v>1428205247</v>
      </c>
      <c r="J1046" s="14">
        <f t="shared" si="67"/>
        <v>42099.153321759266</v>
      </c>
      <c r="K1046" s="14"/>
      <c r="L1046">
        <v>1423024847</v>
      </c>
      <c r="M1046" s="14">
        <f t="shared" si="68"/>
        <v>42039.194988425923</v>
      </c>
      <c r="N1046" s="10">
        <f t="shared" si="69"/>
        <v>2015</v>
      </c>
      <c r="O1046" t="b">
        <v>0</v>
      </c>
      <c r="P1046">
        <v>1</v>
      </c>
      <c r="Q1046" s="10">
        <f t="shared" si="70"/>
        <v>0</v>
      </c>
      <c r="R1046" t="b">
        <v>0</v>
      </c>
      <c r="S1046" t="s">
        <v>8269</v>
      </c>
      <c r="T1046" s="12" t="s">
        <v>8310</v>
      </c>
      <c r="U1046" t="s">
        <v>8311</v>
      </c>
    </row>
    <row r="1047" spans="1:21" ht="60" x14ac:dyDescent="0.25">
      <c r="A1047">
        <v>4093</v>
      </c>
      <c r="B1047" s="3" t="s">
        <v>4089</v>
      </c>
      <c r="C1047" s="9" t="s">
        <v>8196</v>
      </c>
      <c r="D1047" s="6">
        <v>2500</v>
      </c>
      <c r="E1047" s="8">
        <v>60</v>
      </c>
      <c r="F1047" t="s">
        <v>8220</v>
      </c>
      <c r="G1047" t="s">
        <v>8224</v>
      </c>
      <c r="H1047" t="s">
        <v>8246</v>
      </c>
      <c r="I1047">
        <v>1440272093</v>
      </c>
      <c r="J1047" s="14">
        <f t="shared" si="67"/>
        <v>42238.815891203703</v>
      </c>
      <c r="K1047" s="14"/>
      <c r="L1047">
        <v>1435088093</v>
      </c>
      <c r="M1047" s="14">
        <f t="shared" si="68"/>
        <v>42178.815891203703</v>
      </c>
      <c r="N1047" s="10">
        <f t="shared" si="69"/>
        <v>2015</v>
      </c>
      <c r="O1047" t="b">
        <v>0</v>
      </c>
      <c r="P1047">
        <v>4</v>
      </c>
      <c r="Q1047" s="10">
        <f t="shared" si="70"/>
        <v>0</v>
      </c>
      <c r="R1047" t="b">
        <v>0</v>
      </c>
      <c r="S1047" t="s">
        <v>8269</v>
      </c>
      <c r="T1047" s="12" t="s">
        <v>8310</v>
      </c>
      <c r="U1047" t="s">
        <v>8311</v>
      </c>
    </row>
    <row r="1048" spans="1:21" ht="45" x14ac:dyDescent="0.25">
      <c r="A1048">
        <v>4094</v>
      </c>
      <c r="B1048" s="3" t="s">
        <v>4090</v>
      </c>
      <c r="C1048" s="9" t="s">
        <v>8197</v>
      </c>
      <c r="D1048" s="6">
        <v>2000</v>
      </c>
      <c r="E1048" s="8">
        <v>730</v>
      </c>
      <c r="F1048" t="s">
        <v>8220</v>
      </c>
      <c r="G1048" t="s">
        <v>8223</v>
      </c>
      <c r="H1048" t="s">
        <v>8245</v>
      </c>
      <c r="I1048">
        <v>1413953940</v>
      </c>
      <c r="J1048" s="14">
        <f t="shared" si="67"/>
        <v>41934.207638888889</v>
      </c>
      <c r="K1048" s="14"/>
      <c r="L1048">
        <v>1410141900</v>
      </c>
      <c r="M1048" s="14">
        <f t="shared" si="68"/>
        <v>41890.086805555555</v>
      </c>
      <c r="N1048" s="10">
        <f t="shared" si="69"/>
        <v>2014</v>
      </c>
      <c r="O1048" t="b">
        <v>0</v>
      </c>
      <c r="P1048">
        <v>8</v>
      </c>
      <c r="Q1048" s="10">
        <f t="shared" si="70"/>
        <v>0</v>
      </c>
      <c r="R1048" t="b">
        <v>0</v>
      </c>
      <c r="S1048" t="s">
        <v>8269</v>
      </c>
      <c r="T1048" s="12" t="s">
        <v>8310</v>
      </c>
      <c r="U1048" t="s">
        <v>8311</v>
      </c>
    </row>
    <row r="1049" spans="1:21" ht="45" x14ac:dyDescent="0.25">
      <c r="A1049">
        <v>4095</v>
      </c>
      <c r="B1049" s="3" t="s">
        <v>4091</v>
      </c>
      <c r="C1049" s="9" t="s">
        <v>8198</v>
      </c>
      <c r="D1049" s="6">
        <v>30000</v>
      </c>
      <c r="E1049" s="8">
        <v>800</v>
      </c>
      <c r="F1049" t="s">
        <v>8220</v>
      </c>
      <c r="G1049" t="s">
        <v>8237</v>
      </c>
      <c r="H1049" t="s">
        <v>8255</v>
      </c>
      <c r="I1049">
        <v>1482108350</v>
      </c>
      <c r="J1049" s="14">
        <f t="shared" si="67"/>
        <v>42723.031828703708</v>
      </c>
      <c r="K1049" s="14"/>
      <c r="L1049">
        <v>1479516350</v>
      </c>
      <c r="M1049" s="14">
        <f t="shared" si="68"/>
        <v>42693.031828703708</v>
      </c>
      <c r="N1049" s="10">
        <f t="shared" si="69"/>
        <v>2016</v>
      </c>
      <c r="O1049" t="b">
        <v>0</v>
      </c>
      <c r="P1049">
        <v>1</v>
      </c>
      <c r="Q1049" s="10">
        <f t="shared" si="70"/>
        <v>0</v>
      </c>
      <c r="R1049" t="b">
        <v>0</v>
      </c>
      <c r="S1049" t="s">
        <v>8269</v>
      </c>
      <c r="T1049" s="12" t="s">
        <v>8310</v>
      </c>
      <c r="U1049" t="s">
        <v>8311</v>
      </c>
    </row>
    <row r="1050" spans="1:21" ht="45" x14ac:dyDescent="0.25">
      <c r="A1050">
        <v>4096</v>
      </c>
      <c r="B1050" s="3" t="s">
        <v>4092</v>
      </c>
      <c r="C1050" s="9" t="s">
        <v>8199</v>
      </c>
      <c r="D1050" s="6">
        <v>3500</v>
      </c>
      <c r="E1050" s="8">
        <v>400</v>
      </c>
      <c r="F1050" t="s">
        <v>8220</v>
      </c>
      <c r="G1050" t="s">
        <v>8224</v>
      </c>
      <c r="H1050" t="s">
        <v>8246</v>
      </c>
      <c r="I1050">
        <v>1488271860</v>
      </c>
      <c r="J1050" s="14">
        <f t="shared" si="67"/>
        <v>42794.368749999994</v>
      </c>
      <c r="K1050" s="14"/>
      <c r="L1050">
        <v>1484484219</v>
      </c>
      <c r="M1050" s="14">
        <f t="shared" si="68"/>
        <v>42750.530312499999</v>
      </c>
      <c r="N1050" s="10">
        <f t="shared" si="69"/>
        <v>2017</v>
      </c>
      <c r="O1050" t="b">
        <v>0</v>
      </c>
      <c r="P1050">
        <v>5</v>
      </c>
      <c r="Q1050" s="10">
        <f t="shared" si="70"/>
        <v>0</v>
      </c>
      <c r="R1050" t="b">
        <v>0</v>
      </c>
      <c r="S1050" t="s">
        <v>8269</v>
      </c>
      <c r="T1050" s="12" t="s">
        <v>8310</v>
      </c>
      <c r="U1050" t="s">
        <v>8311</v>
      </c>
    </row>
    <row r="1051" spans="1:21" ht="60" x14ac:dyDescent="0.25">
      <c r="A1051">
        <v>4097</v>
      </c>
      <c r="B1051" s="3" t="s">
        <v>4093</v>
      </c>
      <c r="C1051" s="9" t="s">
        <v>8200</v>
      </c>
      <c r="D1051" s="6">
        <v>10000</v>
      </c>
      <c r="E1051" s="8">
        <v>0</v>
      </c>
      <c r="F1051" t="s">
        <v>8220</v>
      </c>
      <c r="G1051" t="s">
        <v>8224</v>
      </c>
      <c r="H1051" t="s">
        <v>8246</v>
      </c>
      <c r="I1051">
        <v>1454284500</v>
      </c>
      <c r="J1051" s="14">
        <f t="shared" si="67"/>
        <v>42400.996527777781</v>
      </c>
      <c r="K1051" s="14"/>
      <c r="L1051">
        <v>1449431237</v>
      </c>
      <c r="M1051" s="14">
        <f t="shared" si="68"/>
        <v>42344.824502314819</v>
      </c>
      <c r="N1051" s="10">
        <f t="shared" si="69"/>
        <v>2015</v>
      </c>
      <c r="O1051" t="b">
        <v>0</v>
      </c>
      <c r="P1051">
        <v>0</v>
      </c>
      <c r="Q1051" s="10">
        <f t="shared" si="70"/>
        <v>0</v>
      </c>
      <c r="R1051" t="b">
        <v>0</v>
      </c>
      <c r="S1051" t="s">
        <v>8269</v>
      </c>
      <c r="T1051" s="12" t="s">
        <v>8310</v>
      </c>
      <c r="U1051" t="s">
        <v>8311</v>
      </c>
    </row>
    <row r="1052" spans="1:21" ht="45" x14ac:dyDescent="0.25">
      <c r="A1052">
        <v>4098</v>
      </c>
      <c r="B1052" s="3" t="s">
        <v>4094</v>
      </c>
      <c r="C1052" s="9" t="s">
        <v>8201</v>
      </c>
      <c r="D1052" s="6">
        <v>75000</v>
      </c>
      <c r="E1052" s="8">
        <v>0</v>
      </c>
      <c r="F1052" t="s">
        <v>8220</v>
      </c>
      <c r="G1052" t="s">
        <v>8223</v>
      </c>
      <c r="H1052" t="s">
        <v>8245</v>
      </c>
      <c r="I1052">
        <v>1465060797</v>
      </c>
      <c r="J1052" s="14">
        <f t="shared" si="67"/>
        <v>42525.722187499996</v>
      </c>
      <c r="K1052" s="14"/>
      <c r="L1052">
        <v>1462468797</v>
      </c>
      <c r="M1052" s="14">
        <f t="shared" si="68"/>
        <v>42495.722187499996</v>
      </c>
      <c r="N1052" s="10">
        <f t="shared" si="69"/>
        <v>2016</v>
      </c>
      <c r="O1052" t="b">
        <v>0</v>
      </c>
      <c r="P1052">
        <v>0</v>
      </c>
      <c r="Q1052" s="10">
        <f t="shared" si="70"/>
        <v>0</v>
      </c>
      <c r="R1052" t="b">
        <v>0</v>
      </c>
      <c r="S1052" t="s">
        <v>8269</v>
      </c>
      <c r="T1052" s="12" t="s">
        <v>8310</v>
      </c>
      <c r="U1052" t="s">
        <v>8311</v>
      </c>
    </row>
    <row r="1053" spans="1:21" ht="60" x14ac:dyDescent="0.25">
      <c r="A1053">
        <v>4099</v>
      </c>
      <c r="B1053" s="3" t="s">
        <v>4095</v>
      </c>
      <c r="C1053" s="9" t="s">
        <v>8202</v>
      </c>
      <c r="D1053" s="6">
        <v>4500</v>
      </c>
      <c r="E1053" s="8">
        <v>50</v>
      </c>
      <c r="F1053" t="s">
        <v>8220</v>
      </c>
      <c r="G1053" t="s">
        <v>8223</v>
      </c>
      <c r="H1053" t="s">
        <v>8245</v>
      </c>
      <c r="I1053">
        <v>1472847873</v>
      </c>
      <c r="J1053" s="14">
        <f t="shared" si="67"/>
        <v>42615.850381944445</v>
      </c>
      <c r="K1053" s="14"/>
      <c r="L1053">
        <v>1468959873</v>
      </c>
      <c r="M1053" s="14">
        <f t="shared" si="68"/>
        <v>42570.850381944445</v>
      </c>
      <c r="N1053" s="10">
        <f t="shared" si="69"/>
        <v>2016</v>
      </c>
      <c r="O1053" t="b">
        <v>0</v>
      </c>
      <c r="P1053">
        <v>1</v>
      </c>
      <c r="Q1053" s="10">
        <f t="shared" si="70"/>
        <v>0</v>
      </c>
      <c r="R1053" t="b">
        <v>0</v>
      </c>
      <c r="S1053" t="s">
        <v>8269</v>
      </c>
      <c r="T1053" s="12" t="s">
        <v>8310</v>
      </c>
      <c r="U1053" t="s">
        <v>8311</v>
      </c>
    </row>
    <row r="1054" spans="1:21" ht="45" x14ac:dyDescent="0.25">
      <c r="A1054">
        <v>4100</v>
      </c>
      <c r="B1054" s="3" t="s">
        <v>4096</v>
      </c>
      <c r="C1054" s="9" t="s">
        <v>8203</v>
      </c>
      <c r="D1054" s="6">
        <v>270</v>
      </c>
      <c r="E1054" s="8">
        <v>0</v>
      </c>
      <c r="F1054" t="s">
        <v>8220</v>
      </c>
      <c r="G1054" t="s">
        <v>8223</v>
      </c>
      <c r="H1054" t="s">
        <v>8245</v>
      </c>
      <c r="I1054">
        <v>1414205990</v>
      </c>
      <c r="J1054" s="14">
        <f t="shared" si="67"/>
        <v>41937.124884259261</v>
      </c>
      <c r="K1054" s="14"/>
      <c r="L1054">
        <v>1413341990</v>
      </c>
      <c r="M1054" s="14">
        <f t="shared" si="68"/>
        <v>41927.124884259261</v>
      </c>
      <c r="N1054" s="10">
        <f t="shared" si="69"/>
        <v>2014</v>
      </c>
      <c r="O1054" t="b">
        <v>0</v>
      </c>
      <c r="P1054">
        <v>0</v>
      </c>
      <c r="Q1054" s="10">
        <f t="shared" si="70"/>
        <v>0</v>
      </c>
      <c r="R1054" t="b">
        <v>0</v>
      </c>
      <c r="S1054" t="s">
        <v>8269</v>
      </c>
      <c r="T1054" s="12" t="s">
        <v>8310</v>
      </c>
      <c r="U1054" t="s">
        <v>8311</v>
      </c>
    </row>
    <row r="1055" spans="1:21" ht="60" x14ac:dyDescent="0.25">
      <c r="A1055">
        <v>4101</v>
      </c>
      <c r="B1055" s="3" t="s">
        <v>4097</v>
      </c>
      <c r="C1055" s="9" t="s">
        <v>8204</v>
      </c>
      <c r="D1055" s="6">
        <v>600</v>
      </c>
      <c r="E1055" s="8">
        <v>0</v>
      </c>
      <c r="F1055" t="s">
        <v>8220</v>
      </c>
      <c r="G1055" t="s">
        <v>8223</v>
      </c>
      <c r="H1055" t="s">
        <v>8245</v>
      </c>
      <c r="I1055">
        <v>1485380482</v>
      </c>
      <c r="J1055" s="14">
        <f t="shared" si="67"/>
        <v>42760.903726851851</v>
      </c>
      <c r="K1055" s="14"/>
      <c r="L1055">
        <v>1482788482</v>
      </c>
      <c r="M1055" s="14">
        <f t="shared" si="68"/>
        <v>42730.903726851851</v>
      </c>
      <c r="N1055" s="10">
        <f t="shared" si="69"/>
        <v>2016</v>
      </c>
      <c r="O1055" t="b">
        <v>0</v>
      </c>
      <c r="P1055">
        <v>0</v>
      </c>
      <c r="Q1055" s="10">
        <f t="shared" si="70"/>
        <v>0</v>
      </c>
      <c r="R1055" t="b">
        <v>0</v>
      </c>
      <c r="S1055" t="s">
        <v>8269</v>
      </c>
      <c r="T1055" s="12" t="s">
        <v>8310</v>
      </c>
      <c r="U1055" t="s">
        <v>8311</v>
      </c>
    </row>
    <row r="1056" spans="1:21" ht="45" x14ac:dyDescent="0.25">
      <c r="A1056">
        <v>4102</v>
      </c>
      <c r="B1056" s="3" t="s">
        <v>4098</v>
      </c>
      <c r="C1056" s="9" t="s">
        <v>8205</v>
      </c>
      <c r="D1056" s="6">
        <v>500</v>
      </c>
      <c r="E1056" s="8">
        <v>137</v>
      </c>
      <c r="F1056" t="s">
        <v>8220</v>
      </c>
      <c r="G1056" t="s">
        <v>8223</v>
      </c>
      <c r="H1056" t="s">
        <v>8245</v>
      </c>
      <c r="I1056">
        <v>1463343673</v>
      </c>
      <c r="J1056" s="14">
        <f t="shared" si="67"/>
        <v>42505.848067129627</v>
      </c>
      <c r="K1056" s="14"/>
      <c r="L1056">
        <v>1460751673</v>
      </c>
      <c r="M1056" s="14">
        <f t="shared" si="68"/>
        <v>42475.848067129627</v>
      </c>
      <c r="N1056" s="10">
        <f t="shared" si="69"/>
        <v>2016</v>
      </c>
      <c r="O1056" t="b">
        <v>0</v>
      </c>
      <c r="P1056">
        <v>6</v>
      </c>
      <c r="Q1056" s="10">
        <f t="shared" si="70"/>
        <v>0</v>
      </c>
      <c r="R1056" t="b">
        <v>0</v>
      </c>
      <c r="S1056" t="s">
        <v>8269</v>
      </c>
      <c r="T1056" s="12" t="s">
        <v>8310</v>
      </c>
      <c r="U1056" t="s">
        <v>8311</v>
      </c>
    </row>
    <row r="1057" spans="1:21" ht="45" x14ac:dyDescent="0.25">
      <c r="A1057">
        <v>4103</v>
      </c>
      <c r="B1057" s="3" t="s">
        <v>4099</v>
      </c>
      <c r="C1057" s="9" t="s">
        <v>8206</v>
      </c>
      <c r="D1057" s="6">
        <v>1000</v>
      </c>
      <c r="E1057" s="8">
        <v>100</v>
      </c>
      <c r="F1057" t="s">
        <v>8220</v>
      </c>
      <c r="G1057" t="s">
        <v>8223</v>
      </c>
      <c r="H1057" t="s">
        <v>8245</v>
      </c>
      <c r="I1057">
        <v>1440613920</v>
      </c>
      <c r="J1057" s="14">
        <f t="shared" si="67"/>
        <v>42242.772222222222</v>
      </c>
      <c r="K1057" s="14"/>
      <c r="L1057">
        <v>1435953566</v>
      </c>
      <c r="M1057" s="14">
        <f t="shared" si="68"/>
        <v>42188.83293981482</v>
      </c>
      <c r="N1057" s="10">
        <f t="shared" si="69"/>
        <v>2015</v>
      </c>
      <c r="O1057" t="b">
        <v>0</v>
      </c>
      <c r="P1057">
        <v>6</v>
      </c>
      <c r="Q1057" s="10">
        <f t="shared" si="70"/>
        <v>0</v>
      </c>
      <c r="R1057" t="b">
        <v>0</v>
      </c>
      <c r="S1057" t="s">
        <v>8269</v>
      </c>
      <c r="T1057" s="12" t="s">
        <v>8310</v>
      </c>
      <c r="U1057" t="s">
        <v>8311</v>
      </c>
    </row>
    <row r="1058" spans="1:21" ht="45" x14ac:dyDescent="0.25">
      <c r="A1058">
        <v>4104</v>
      </c>
      <c r="B1058" s="3" t="s">
        <v>4100</v>
      </c>
      <c r="C1058" s="9" t="s">
        <v>8207</v>
      </c>
      <c r="D1058" s="6">
        <v>3000</v>
      </c>
      <c r="E1058" s="8">
        <v>641</v>
      </c>
      <c r="F1058" t="s">
        <v>8220</v>
      </c>
      <c r="G1058" t="s">
        <v>8225</v>
      </c>
      <c r="H1058" t="s">
        <v>8247</v>
      </c>
      <c r="I1058">
        <v>1477550434</v>
      </c>
      <c r="J1058" s="14">
        <f t="shared" si="67"/>
        <v>42670.278171296297</v>
      </c>
      <c r="K1058" s="14"/>
      <c r="L1058">
        <v>1474958434</v>
      </c>
      <c r="M1058" s="14">
        <f t="shared" si="68"/>
        <v>42640.278171296297</v>
      </c>
      <c r="N1058" s="10">
        <f t="shared" si="69"/>
        <v>2016</v>
      </c>
      <c r="O1058" t="b">
        <v>0</v>
      </c>
      <c r="P1058">
        <v>14</v>
      </c>
      <c r="Q1058" s="10">
        <f t="shared" si="70"/>
        <v>0</v>
      </c>
      <c r="R1058" t="b">
        <v>0</v>
      </c>
      <c r="S1058" t="s">
        <v>8269</v>
      </c>
      <c r="T1058" s="12" t="s">
        <v>8310</v>
      </c>
      <c r="U1058" t="s">
        <v>8311</v>
      </c>
    </row>
    <row r="1059" spans="1:21" ht="60" x14ac:dyDescent="0.25">
      <c r="A1059">
        <v>4105</v>
      </c>
      <c r="B1059" s="3" t="s">
        <v>4101</v>
      </c>
      <c r="C1059" s="9" t="s">
        <v>8208</v>
      </c>
      <c r="D1059" s="6">
        <v>33000</v>
      </c>
      <c r="E1059" s="8">
        <v>2300</v>
      </c>
      <c r="F1059" t="s">
        <v>8220</v>
      </c>
      <c r="G1059" t="s">
        <v>8237</v>
      </c>
      <c r="H1059" t="s">
        <v>8255</v>
      </c>
      <c r="I1059">
        <v>1482711309</v>
      </c>
      <c r="J1059" s="14">
        <f t="shared" si="67"/>
        <v>42730.010520833333</v>
      </c>
      <c r="K1059" s="14"/>
      <c r="L1059">
        <v>1479860109</v>
      </c>
      <c r="M1059" s="14">
        <f t="shared" si="68"/>
        <v>42697.010520833333</v>
      </c>
      <c r="N1059" s="10">
        <f t="shared" si="69"/>
        <v>2016</v>
      </c>
      <c r="O1059" t="b">
        <v>0</v>
      </c>
      <c r="P1059">
        <v>6</v>
      </c>
      <c r="Q1059" s="10">
        <f t="shared" si="70"/>
        <v>0</v>
      </c>
      <c r="R1059" t="b">
        <v>0</v>
      </c>
      <c r="S1059" t="s">
        <v>8269</v>
      </c>
      <c r="T1059" s="12" t="s">
        <v>8310</v>
      </c>
      <c r="U1059" t="s">
        <v>8311</v>
      </c>
    </row>
    <row r="1060" spans="1:21" ht="60" x14ac:dyDescent="0.25">
      <c r="A1060">
        <v>4106</v>
      </c>
      <c r="B1060" s="3" t="s">
        <v>4102</v>
      </c>
      <c r="C1060" s="9" t="s">
        <v>8209</v>
      </c>
      <c r="D1060" s="6">
        <v>5000</v>
      </c>
      <c r="E1060" s="8">
        <v>3530</v>
      </c>
      <c r="F1060" t="s">
        <v>8220</v>
      </c>
      <c r="G1060" t="s">
        <v>8223</v>
      </c>
      <c r="H1060" t="s">
        <v>8245</v>
      </c>
      <c r="I1060">
        <v>1427936400</v>
      </c>
      <c r="J1060" s="14">
        <f t="shared" si="67"/>
        <v>42096.041666666672</v>
      </c>
      <c r="K1060" s="14"/>
      <c r="L1060">
        <v>1424221866</v>
      </c>
      <c r="M1060" s="14">
        <f t="shared" si="68"/>
        <v>42053.049375000002</v>
      </c>
      <c r="N1060" s="10">
        <f t="shared" si="69"/>
        <v>2015</v>
      </c>
      <c r="O1060" t="b">
        <v>0</v>
      </c>
      <c r="P1060">
        <v>33</v>
      </c>
      <c r="Q1060" s="10">
        <f t="shared" si="70"/>
        <v>0</v>
      </c>
      <c r="R1060" t="b">
        <v>0</v>
      </c>
      <c r="S1060" t="s">
        <v>8269</v>
      </c>
      <c r="T1060" s="12" t="s">
        <v>8310</v>
      </c>
      <c r="U1060" t="s">
        <v>8311</v>
      </c>
    </row>
    <row r="1061" spans="1:21" ht="60" x14ac:dyDescent="0.25">
      <c r="A1061">
        <v>4107</v>
      </c>
      <c r="B1061" s="3" t="s">
        <v>4103</v>
      </c>
      <c r="C1061" s="9" t="s">
        <v>8210</v>
      </c>
      <c r="D1061" s="6">
        <v>2000</v>
      </c>
      <c r="E1061" s="8">
        <v>41</v>
      </c>
      <c r="F1061" t="s">
        <v>8220</v>
      </c>
      <c r="G1061" t="s">
        <v>8223</v>
      </c>
      <c r="H1061" t="s">
        <v>8245</v>
      </c>
      <c r="I1061">
        <v>1411596001</v>
      </c>
      <c r="J1061" s="14">
        <f t="shared" si="67"/>
        <v>41906.916678240741</v>
      </c>
      <c r="K1061" s="14"/>
      <c r="L1061">
        <v>1409608801</v>
      </c>
      <c r="M1061" s="14">
        <f t="shared" si="68"/>
        <v>41883.916678240741</v>
      </c>
      <c r="N1061" s="10">
        <f t="shared" si="69"/>
        <v>2014</v>
      </c>
      <c r="O1061" t="b">
        <v>0</v>
      </c>
      <c r="P1061">
        <v>4</v>
      </c>
      <c r="Q1061" s="10">
        <f t="shared" si="70"/>
        <v>0</v>
      </c>
      <c r="R1061" t="b">
        <v>0</v>
      </c>
      <c r="S1061" t="s">
        <v>8269</v>
      </c>
      <c r="T1061" s="12" t="s">
        <v>8310</v>
      </c>
      <c r="U1061" t="s">
        <v>8311</v>
      </c>
    </row>
    <row r="1062" spans="1:21" ht="45" x14ac:dyDescent="0.25">
      <c r="A1062">
        <v>4108</v>
      </c>
      <c r="B1062" s="3" t="s">
        <v>4104</v>
      </c>
      <c r="C1062" s="9" t="s">
        <v>8211</v>
      </c>
      <c r="D1062" s="6">
        <v>3000</v>
      </c>
      <c r="E1062" s="8">
        <v>59</v>
      </c>
      <c r="F1062" t="s">
        <v>8220</v>
      </c>
      <c r="G1062" t="s">
        <v>8223</v>
      </c>
      <c r="H1062" t="s">
        <v>8245</v>
      </c>
      <c r="I1062">
        <v>1488517200</v>
      </c>
      <c r="J1062" s="14">
        <f t="shared" si="67"/>
        <v>42797.208333333328</v>
      </c>
      <c r="K1062" s="14"/>
      <c r="L1062">
        <v>1485909937</v>
      </c>
      <c r="M1062" s="14">
        <f t="shared" si="68"/>
        <v>42767.031678240746</v>
      </c>
      <c r="N1062" s="10">
        <f t="shared" si="69"/>
        <v>2017</v>
      </c>
      <c r="O1062" t="b">
        <v>0</v>
      </c>
      <c r="P1062">
        <v>1</v>
      </c>
      <c r="Q1062" s="10">
        <f t="shared" si="70"/>
        <v>0</v>
      </c>
      <c r="R1062" t="b">
        <v>0</v>
      </c>
      <c r="S1062" t="s">
        <v>8269</v>
      </c>
      <c r="T1062" s="12" t="s">
        <v>8310</v>
      </c>
      <c r="U1062" t="s">
        <v>8311</v>
      </c>
    </row>
    <row r="1063" spans="1:21" ht="45" x14ac:dyDescent="0.25">
      <c r="A1063">
        <v>4109</v>
      </c>
      <c r="B1063" s="3" t="s">
        <v>4105</v>
      </c>
      <c r="C1063" s="9" t="s">
        <v>8212</v>
      </c>
      <c r="D1063" s="6">
        <v>500</v>
      </c>
      <c r="E1063" s="8">
        <v>0</v>
      </c>
      <c r="F1063" t="s">
        <v>8220</v>
      </c>
      <c r="G1063" t="s">
        <v>8224</v>
      </c>
      <c r="H1063" t="s">
        <v>8246</v>
      </c>
      <c r="I1063">
        <v>1448805404</v>
      </c>
      <c r="J1063" s="14">
        <f t="shared" si="67"/>
        <v>42337.581064814818</v>
      </c>
      <c r="K1063" s="14"/>
      <c r="L1063">
        <v>1446209804</v>
      </c>
      <c r="M1063" s="14">
        <f t="shared" si="68"/>
        <v>42307.539398148147</v>
      </c>
      <c r="N1063" s="10">
        <f t="shared" si="69"/>
        <v>2015</v>
      </c>
      <c r="O1063" t="b">
        <v>0</v>
      </c>
      <c r="P1063">
        <v>0</v>
      </c>
      <c r="Q1063" s="10">
        <f t="shared" si="70"/>
        <v>0</v>
      </c>
      <c r="R1063" t="b">
        <v>0</v>
      </c>
      <c r="S1063" t="s">
        <v>8269</v>
      </c>
      <c r="T1063" s="12" t="s">
        <v>8310</v>
      </c>
      <c r="U1063" t="s">
        <v>8311</v>
      </c>
    </row>
    <row r="1064" spans="1:21" ht="60" x14ac:dyDescent="0.25">
      <c r="A1064">
        <v>4110</v>
      </c>
      <c r="B1064" s="3" t="s">
        <v>4106</v>
      </c>
      <c r="C1064" s="9" t="s">
        <v>8213</v>
      </c>
      <c r="D1064" s="6">
        <v>300</v>
      </c>
      <c r="E1064" s="8">
        <v>86</v>
      </c>
      <c r="F1064" t="s">
        <v>8220</v>
      </c>
      <c r="G1064" t="s">
        <v>8224</v>
      </c>
      <c r="H1064" t="s">
        <v>8246</v>
      </c>
      <c r="I1064">
        <v>1469113351</v>
      </c>
      <c r="J1064" s="14">
        <f t="shared" si="67"/>
        <v>42572.626747685179</v>
      </c>
      <c r="K1064" s="14"/>
      <c r="L1064">
        <v>1463929351</v>
      </c>
      <c r="M1064" s="14">
        <f t="shared" si="68"/>
        <v>42512.626747685179</v>
      </c>
      <c r="N1064" s="10">
        <f t="shared" si="69"/>
        <v>2016</v>
      </c>
      <c r="O1064" t="b">
        <v>0</v>
      </c>
      <c r="P1064">
        <v>6</v>
      </c>
      <c r="Q1064" s="10">
        <f t="shared" si="70"/>
        <v>0</v>
      </c>
      <c r="R1064" t="b">
        <v>0</v>
      </c>
      <c r="S1064" t="s">
        <v>8269</v>
      </c>
      <c r="T1064" s="12" t="s">
        <v>8310</v>
      </c>
      <c r="U1064" t="s">
        <v>8311</v>
      </c>
    </row>
    <row r="1065" spans="1:21" ht="45" x14ac:dyDescent="0.25">
      <c r="A1065">
        <v>4111</v>
      </c>
      <c r="B1065" s="3" t="s">
        <v>4107</v>
      </c>
      <c r="C1065" s="9" t="s">
        <v>8214</v>
      </c>
      <c r="D1065" s="6">
        <v>3000</v>
      </c>
      <c r="E1065" s="8">
        <v>94</v>
      </c>
      <c r="F1065" t="s">
        <v>8220</v>
      </c>
      <c r="G1065" t="s">
        <v>8223</v>
      </c>
      <c r="H1065" t="s">
        <v>8245</v>
      </c>
      <c r="I1065">
        <v>1424747740</v>
      </c>
      <c r="J1065" s="14">
        <f t="shared" si="67"/>
        <v>42059.135879629626</v>
      </c>
      <c r="K1065" s="14"/>
      <c r="L1065">
        <v>1422155740</v>
      </c>
      <c r="M1065" s="14">
        <f t="shared" si="68"/>
        <v>42029.135879629626</v>
      </c>
      <c r="N1065" s="10">
        <f t="shared" si="69"/>
        <v>2015</v>
      </c>
      <c r="O1065" t="b">
        <v>0</v>
      </c>
      <c r="P1065">
        <v>6</v>
      </c>
      <c r="Q1065" s="10">
        <f t="shared" si="70"/>
        <v>0</v>
      </c>
      <c r="R1065" t="b">
        <v>0</v>
      </c>
      <c r="S1065" t="s">
        <v>8269</v>
      </c>
      <c r="T1065" s="12" t="s">
        <v>8310</v>
      </c>
      <c r="U1065" t="s">
        <v>8311</v>
      </c>
    </row>
    <row r="1066" spans="1:21" ht="60" x14ac:dyDescent="0.25">
      <c r="A1066">
        <v>4112</v>
      </c>
      <c r="B1066" s="3" t="s">
        <v>4108</v>
      </c>
      <c r="C1066" s="9" t="s">
        <v>6961</v>
      </c>
      <c r="D1066" s="6">
        <v>2500</v>
      </c>
      <c r="E1066" s="8">
        <v>1</v>
      </c>
      <c r="F1066" t="s">
        <v>8220</v>
      </c>
      <c r="G1066" t="s">
        <v>8240</v>
      </c>
      <c r="H1066" t="s">
        <v>8248</v>
      </c>
      <c r="I1066">
        <v>1456617600</v>
      </c>
      <c r="J1066" s="14">
        <f t="shared" si="67"/>
        <v>42428</v>
      </c>
      <c r="K1066" s="14"/>
      <c r="L1066">
        <v>1454280186</v>
      </c>
      <c r="M1066" s="14">
        <f t="shared" si="68"/>
        <v>42400.946597222224</v>
      </c>
      <c r="N1066" s="10">
        <f t="shared" si="69"/>
        <v>2016</v>
      </c>
      <c r="O1066" t="b">
        <v>0</v>
      </c>
      <c r="P1066">
        <v>1</v>
      </c>
      <c r="Q1066" s="10">
        <f t="shared" si="70"/>
        <v>0</v>
      </c>
      <c r="R1066" t="b">
        <v>0</v>
      </c>
      <c r="S1066" t="s">
        <v>8269</v>
      </c>
      <c r="T1066" s="12" t="s">
        <v>8310</v>
      </c>
      <c r="U1066" t="s">
        <v>8311</v>
      </c>
    </row>
    <row r="1067" spans="1:21" ht="60" x14ac:dyDescent="0.25">
      <c r="A1067">
        <v>4113</v>
      </c>
      <c r="B1067" s="3" t="s">
        <v>4109</v>
      </c>
      <c r="C1067" s="9" t="s">
        <v>8215</v>
      </c>
      <c r="D1067" s="6">
        <v>1500</v>
      </c>
      <c r="E1067" s="8">
        <v>3</v>
      </c>
      <c r="F1067" t="s">
        <v>8220</v>
      </c>
      <c r="G1067" t="s">
        <v>8223</v>
      </c>
      <c r="H1067" t="s">
        <v>8245</v>
      </c>
      <c r="I1067">
        <v>1452234840</v>
      </c>
      <c r="J1067" s="14">
        <f t="shared" si="67"/>
        <v>42377.273611111115</v>
      </c>
      <c r="K1067" s="14"/>
      <c r="L1067">
        <v>1450619123</v>
      </c>
      <c r="M1067" s="14">
        <f t="shared" si="68"/>
        <v>42358.573182870372</v>
      </c>
      <c r="N1067" s="10">
        <f t="shared" si="69"/>
        <v>2015</v>
      </c>
      <c r="O1067" t="b">
        <v>0</v>
      </c>
      <c r="P1067">
        <v>3</v>
      </c>
      <c r="Q1067" s="10">
        <f t="shared" si="70"/>
        <v>0</v>
      </c>
      <c r="R1067" t="b">
        <v>0</v>
      </c>
      <c r="S1067" t="s">
        <v>8269</v>
      </c>
      <c r="T1067" s="12" t="s">
        <v>8310</v>
      </c>
      <c r="U1067" t="s">
        <v>8311</v>
      </c>
    </row>
  </sheetData>
  <conditionalFormatting sqref="F1:F1067">
    <cfRule type="cellIs" dxfId="4" priority="2" operator="equal">
      <formula>"canceled"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Q2:Q1067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FC098-AFE9-4239-9065-48FBF9699F91}">
  <dimension ref="A1:M15"/>
  <sheetViews>
    <sheetView workbookViewId="0">
      <selection activeCell="K16" sqref="K16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6.42578125" bestFit="1" customWidth="1"/>
    <col min="10" max="10" width="12.85546875" bestFit="1" customWidth="1"/>
    <col min="11" max="12" width="12.7109375" bestFit="1" customWidth="1"/>
  </cols>
  <sheetData>
    <row r="1" spans="1:13" x14ac:dyDescent="0.25">
      <c r="A1" t="s">
        <v>8380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8404</v>
      </c>
      <c r="H1" t="s">
        <v>8388</v>
      </c>
      <c r="I1" t="s">
        <v>8403</v>
      </c>
      <c r="J1" t="s">
        <v>8405</v>
      </c>
      <c r="K1" t="s">
        <v>8406</v>
      </c>
      <c r="L1" t="s">
        <v>8407</v>
      </c>
    </row>
    <row r="2" spans="1:13" x14ac:dyDescent="0.25">
      <c r="A2" t="s">
        <v>8389</v>
      </c>
      <c r="B2">
        <f>COUNTIFS(Plays!$F:$F, "successful",Plays!$D:$D, "&lt;1000")</f>
        <v>141</v>
      </c>
      <c r="C2">
        <f>COUNTIFS(Plays!$F:$F, "failed",Plays!$D:$D, "&lt;1000")</f>
        <v>45</v>
      </c>
      <c r="D2">
        <f>COUNTIFS(Plays!$F:$F, "Canceled",Plays!$D:$D, "&lt;1000")</f>
        <v>0</v>
      </c>
      <c r="E2">
        <f>SUM(B2:D2)</f>
        <v>186</v>
      </c>
      <c r="F2" s="16">
        <f>ROUND(B2/$E2*100,1)</f>
        <v>75.8</v>
      </c>
      <c r="G2" s="16">
        <f>ROUND(C2/$E2*100,1)</f>
        <v>24.2</v>
      </c>
      <c r="H2" s="16">
        <f>ROUND(D2/$E2*100,0)</f>
        <v>0</v>
      </c>
      <c r="I2" s="16">
        <f>SUM(F2:H2)</f>
        <v>100</v>
      </c>
      <c r="J2" s="16">
        <f>ROUND(B2/$E$15*100,1)</f>
        <v>13.5</v>
      </c>
      <c r="K2" s="16">
        <f>ROUND(C2/$E$15*100,1)</f>
        <v>4.3</v>
      </c>
      <c r="L2" s="16">
        <f>ROUND(D2/$E$15*100,1)</f>
        <v>0</v>
      </c>
    </row>
    <row r="3" spans="1:13" x14ac:dyDescent="0.25">
      <c r="A3" t="s">
        <v>8390</v>
      </c>
      <c r="B3">
        <f>COUNTIFS(Plays!$F:$F, "successful",Plays!$D:$D, "&gt;=1000",Plays!$D:$D, "&lt;=4999")</f>
        <v>388</v>
      </c>
      <c r="C3">
        <f>COUNTIFS(Plays!$F:$F, "failed",Plays!$D:$D, "&gt;=1000",Plays!$D:$D, "&lt;=4999")</f>
        <v>146</v>
      </c>
      <c r="D3">
        <f>COUNTIFS(Plays!$F:$F, "Canceled",Plays!$D:$D, "&gt;=1000",Plays!$D:$D, "&lt;=4999")</f>
        <v>0</v>
      </c>
      <c r="E3">
        <f t="shared" ref="E3:E13" si="0">SUM(B3:D3)</f>
        <v>534</v>
      </c>
      <c r="F3" s="16">
        <f t="shared" ref="F3:F12" si="1">ROUND(B3/$E3*100,1)</f>
        <v>72.7</v>
      </c>
      <c r="G3" s="16">
        <f t="shared" ref="G3:G12" si="2">ROUND(C3/$E3*100,1)</f>
        <v>27.3</v>
      </c>
      <c r="H3" s="16">
        <f t="shared" ref="F3:H13" si="3">ROUND(D3/$E3*100,0)</f>
        <v>0</v>
      </c>
      <c r="I3" s="16">
        <f t="shared" ref="I3:I13" si="4">SUM(F3:H3)</f>
        <v>100</v>
      </c>
      <c r="J3" s="16">
        <f t="shared" ref="J3:L13" si="5">ROUND(B3/$E$15*100,1)</f>
        <v>37.1</v>
      </c>
      <c r="K3" s="16">
        <f t="shared" si="5"/>
        <v>13.9</v>
      </c>
      <c r="L3" s="16">
        <f t="shared" si="5"/>
        <v>0</v>
      </c>
    </row>
    <row r="4" spans="1:13" x14ac:dyDescent="0.25">
      <c r="A4" t="s">
        <v>8391</v>
      </c>
      <c r="B4">
        <f>COUNTIFS(Plays!$F:$F, "successful",Plays!$D:$D, "&gt;=5000",Plays!$D:$D, "&lt;=9999")</f>
        <v>93</v>
      </c>
      <c r="C4">
        <f>COUNTIFS(Plays!$F:$F, "failed",Plays!$D:$D, "&gt;=5000",Plays!$D:$D, "&lt;=9999")</f>
        <v>76</v>
      </c>
      <c r="D4">
        <f>COUNTIFS(Plays!$F:$F, "Canceled",Plays!$D:$D, "&gt;=5000",Plays!$D:$D, "&lt;=9999")</f>
        <v>0</v>
      </c>
      <c r="E4">
        <f t="shared" si="0"/>
        <v>169</v>
      </c>
      <c r="F4" s="16">
        <f t="shared" si="1"/>
        <v>55</v>
      </c>
      <c r="G4" s="16">
        <f t="shared" si="2"/>
        <v>45</v>
      </c>
      <c r="H4" s="16">
        <f t="shared" si="3"/>
        <v>0</v>
      </c>
      <c r="I4" s="16">
        <f t="shared" si="4"/>
        <v>100</v>
      </c>
      <c r="J4" s="16">
        <f t="shared" si="5"/>
        <v>8.9</v>
      </c>
      <c r="K4" s="16">
        <f t="shared" si="5"/>
        <v>7.3</v>
      </c>
      <c r="L4" s="16">
        <f t="shared" si="5"/>
        <v>0</v>
      </c>
    </row>
    <row r="5" spans="1:13" x14ac:dyDescent="0.25">
      <c r="A5" t="s">
        <v>8392</v>
      </c>
      <c r="B5">
        <f>COUNTIFS(Plays!$F:$F, "successful",Plays!$D:$D, "&gt;=10000",Plays!$D:$D, "&lt;=14999")</f>
        <v>39</v>
      </c>
      <c r="C5">
        <f>COUNTIFS(Plays!$F:$F, "failed",Plays!$D:$D, "&gt;=10000",Plays!$D:$D, "&lt;=14999")</f>
        <v>33</v>
      </c>
      <c r="D5">
        <f>COUNTIFS(Plays!$F:$F, "Canceled",Plays!$D:$D, "&gt;=10000",Plays!$D:$D, "&lt;=14999")</f>
        <v>0</v>
      </c>
      <c r="E5">
        <f t="shared" si="0"/>
        <v>72</v>
      </c>
      <c r="F5" s="16">
        <f t="shared" si="1"/>
        <v>54.2</v>
      </c>
      <c r="G5" s="16">
        <f t="shared" si="2"/>
        <v>45.8</v>
      </c>
      <c r="H5" s="16">
        <f t="shared" si="3"/>
        <v>0</v>
      </c>
      <c r="I5" s="16">
        <f t="shared" si="4"/>
        <v>100</v>
      </c>
      <c r="J5" s="16">
        <f t="shared" si="5"/>
        <v>3.7</v>
      </c>
      <c r="K5" s="16">
        <f t="shared" si="5"/>
        <v>3.2</v>
      </c>
      <c r="L5" s="16">
        <f t="shared" si="5"/>
        <v>0</v>
      </c>
    </row>
    <row r="6" spans="1:13" x14ac:dyDescent="0.25">
      <c r="A6" t="s">
        <v>8393</v>
      </c>
      <c r="B6">
        <f>COUNTIFS(Plays!$F:$F, "successful",Plays!$D:$D, "&gt;=15000",Plays!$D:$D, "&lt;=19999")</f>
        <v>12</v>
      </c>
      <c r="C6">
        <f>COUNTIFS(Plays!$F:$F, "failed",Plays!$D:$D, "&gt;=15000",Plays!$D:$D, "&lt;=19999")</f>
        <v>12</v>
      </c>
      <c r="D6">
        <f>COUNTIFS(Plays!$F:$F, "Canceled",Plays!$D:$D, "&gt;=15000",Plays!$D:$D, "&lt;=19999")</f>
        <v>0</v>
      </c>
      <c r="E6">
        <f t="shared" si="0"/>
        <v>24</v>
      </c>
      <c r="F6" s="16">
        <f t="shared" si="1"/>
        <v>50</v>
      </c>
      <c r="G6" s="16">
        <f t="shared" si="2"/>
        <v>50</v>
      </c>
      <c r="H6" s="16">
        <f t="shared" si="3"/>
        <v>0</v>
      </c>
      <c r="I6" s="16">
        <f t="shared" si="4"/>
        <v>100</v>
      </c>
      <c r="J6" s="16">
        <f t="shared" si="5"/>
        <v>1.1000000000000001</v>
      </c>
      <c r="K6" s="16">
        <f>ROUND(C6/$E$15*100,1)</f>
        <v>1.1000000000000001</v>
      </c>
      <c r="L6" s="16">
        <f>ROUND(D6/$E$15*100,1)</f>
        <v>0</v>
      </c>
    </row>
    <row r="7" spans="1:13" x14ac:dyDescent="0.25">
      <c r="A7" t="s">
        <v>8394</v>
      </c>
      <c r="B7">
        <f>COUNTIFS(Plays!$F:$F, "successful",Plays!$D:$D, "&gt;=20000",Plays!$D:$D, "&lt;=24999")</f>
        <v>9</v>
      </c>
      <c r="C7">
        <f>COUNTIFS(Plays!$F:$F, "failed",Plays!$D:$D, "&gt;=20000",Plays!$D:$D, "&lt;=24999")</f>
        <v>11</v>
      </c>
      <c r="D7">
        <f>COUNTIFS(Plays!$F:$F, "Canceled",Plays!$D:$D, "&gt;=20000",Plays!$D:$D, "&lt;=24999")</f>
        <v>0</v>
      </c>
      <c r="E7">
        <f t="shared" si="0"/>
        <v>20</v>
      </c>
      <c r="F7" s="16">
        <f t="shared" si="1"/>
        <v>45</v>
      </c>
      <c r="G7" s="16">
        <f t="shared" si="2"/>
        <v>55</v>
      </c>
      <c r="H7" s="16">
        <f t="shared" si="3"/>
        <v>0</v>
      </c>
      <c r="I7" s="16">
        <f t="shared" si="4"/>
        <v>100</v>
      </c>
      <c r="J7" s="16">
        <f t="shared" si="5"/>
        <v>0.9</v>
      </c>
      <c r="K7" s="16">
        <f t="shared" si="5"/>
        <v>1.1000000000000001</v>
      </c>
      <c r="L7" s="16">
        <f t="shared" si="5"/>
        <v>0</v>
      </c>
    </row>
    <row r="8" spans="1:13" x14ac:dyDescent="0.25">
      <c r="A8" t="s">
        <v>8395</v>
      </c>
      <c r="B8">
        <f>COUNTIFS(Plays!$F:$F, "successful",Plays!$D:$D, "&gt;=25000",Plays!$D:$D, "&lt;=29999")</f>
        <v>1</v>
      </c>
      <c r="C8">
        <f>COUNTIFS(Plays!$F:$F, "failed",Plays!$D:$D, "&gt;=25000",Plays!$D:$D, "&lt;=29999")</f>
        <v>4</v>
      </c>
      <c r="D8">
        <f>COUNTIFS(Plays!$F:$F, "Canceled",Plays!$D:$D, "&gt;=25000",Plays!$D:$D, "&lt;=29999")</f>
        <v>0</v>
      </c>
      <c r="E8">
        <f t="shared" si="0"/>
        <v>5</v>
      </c>
      <c r="F8" s="16">
        <f t="shared" si="1"/>
        <v>20</v>
      </c>
      <c r="G8" s="16">
        <f t="shared" si="2"/>
        <v>80</v>
      </c>
      <c r="H8" s="16">
        <f t="shared" si="3"/>
        <v>0</v>
      </c>
      <c r="I8" s="16">
        <f t="shared" si="4"/>
        <v>100</v>
      </c>
      <c r="J8" s="16">
        <f t="shared" si="5"/>
        <v>0.1</v>
      </c>
      <c r="K8" s="16">
        <f t="shared" si="5"/>
        <v>0.4</v>
      </c>
      <c r="L8" s="16">
        <f t="shared" si="5"/>
        <v>0</v>
      </c>
    </row>
    <row r="9" spans="1:13" x14ac:dyDescent="0.25">
      <c r="A9" t="s">
        <v>8396</v>
      </c>
      <c r="B9">
        <f>COUNTIFS(Plays!$F:$F, "successful",Plays!$D:$D, "&gt;=30000",Plays!$D:$D, "&lt;=34999")</f>
        <v>3</v>
      </c>
      <c r="C9">
        <f>COUNTIFS(Plays!$F:$F, "failed",Plays!$D:$D, "&gt;=30000",Plays!$D:$D, "&lt;=34999")</f>
        <v>8</v>
      </c>
      <c r="D9">
        <f>COUNTIFS(Plays!$F:$F, "Canceled",Plays!$D:$D, "&gt;=30000",Plays!$D:$D, "&lt;=34999")</f>
        <v>0</v>
      </c>
      <c r="E9">
        <f t="shared" si="0"/>
        <v>11</v>
      </c>
      <c r="F9" s="16">
        <f t="shared" si="1"/>
        <v>27.3</v>
      </c>
      <c r="G9" s="16">
        <f t="shared" si="2"/>
        <v>72.7</v>
      </c>
      <c r="H9" s="16">
        <f t="shared" si="3"/>
        <v>0</v>
      </c>
      <c r="I9" s="16">
        <f t="shared" si="4"/>
        <v>100</v>
      </c>
      <c r="J9" s="16">
        <f t="shared" si="5"/>
        <v>0.3</v>
      </c>
      <c r="K9" s="16">
        <f t="shared" si="5"/>
        <v>0.8</v>
      </c>
      <c r="L9" s="16">
        <f t="shared" si="5"/>
        <v>0</v>
      </c>
    </row>
    <row r="10" spans="1:13" x14ac:dyDescent="0.25">
      <c r="A10" t="s">
        <v>8397</v>
      </c>
      <c r="B10">
        <f>COUNTIFS(Plays!$F:$F, "successful",Plays!$D:$D, "&gt;=35000",Plays!$D:$D, "&lt;=39999")</f>
        <v>4</v>
      </c>
      <c r="C10">
        <f>COUNTIFS(Plays!$F:$F, "failed",Plays!$D:$D, "&gt;=35000",Plays!$D:$D, "&lt;=39999")</f>
        <v>2</v>
      </c>
      <c r="D10">
        <f>COUNTIFS(Plays!$F:$F, "Canceled",Plays!$D:$D, "&gt;=35000",Plays!$D:$D, "&lt;=39999")</f>
        <v>0</v>
      </c>
      <c r="E10">
        <f t="shared" si="0"/>
        <v>6</v>
      </c>
      <c r="F10" s="16">
        <f t="shared" si="1"/>
        <v>66.7</v>
      </c>
      <c r="G10" s="16">
        <f t="shared" si="2"/>
        <v>33.299999999999997</v>
      </c>
      <c r="H10" s="16">
        <f t="shared" si="3"/>
        <v>0</v>
      </c>
      <c r="I10" s="16">
        <f t="shared" si="4"/>
        <v>100</v>
      </c>
      <c r="J10" s="16">
        <f t="shared" si="5"/>
        <v>0.4</v>
      </c>
      <c r="K10" s="16">
        <f t="shared" si="5"/>
        <v>0.2</v>
      </c>
      <c r="L10" s="16">
        <f t="shared" si="5"/>
        <v>0</v>
      </c>
    </row>
    <row r="11" spans="1:13" x14ac:dyDescent="0.25">
      <c r="A11" t="s">
        <v>8398</v>
      </c>
      <c r="B11">
        <f>COUNTIFS(Plays!$F:$F, "successful",Plays!$D:$D, "&gt;=40000",Plays!$D:$D, "&lt;=44999")</f>
        <v>2</v>
      </c>
      <c r="C11">
        <f>COUNTIFS(Plays!$F:$F, "failed",Plays!$D:$D, "&gt;=40000",Plays!$D:$D, "&lt;=44999")</f>
        <v>1</v>
      </c>
      <c r="D11">
        <f>COUNTIFS(Plays!$F:$F, "Canceled",Plays!$D:$D, "&gt;=40000",Plays!$D:$D, "&lt;=44999")</f>
        <v>0</v>
      </c>
      <c r="E11">
        <f t="shared" si="0"/>
        <v>3</v>
      </c>
      <c r="F11" s="16">
        <f t="shared" si="1"/>
        <v>66.7</v>
      </c>
      <c r="G11" s="16">
        <f t="shared" si="2"/>
        <v>33.299999999999997</v>
      </c>
      <c r="H11" s="16">
        <f t="shared" si="3"/>
        <v>0</v>
      </c>
      <c r="I11" s="16">
        <f t="shared" si="4"/>
        <v>100</v>
      </c>
      <c r="J11" s="16">
        <f t="shared" si="5"/>
        <v>0.2</v>
      </c>
      <c r="K11" s="16">
        <f t="shared" si="5"/>
        <v>0.1</v>
      </c>
      <c r="L11" s="16">
        <f t="shared" si="5"/>
        <v>0</v>
      </c>
    </row>
    <row r="12" spans="1:13" x14ac:dyDescent="0.25">
      <c r="A12" t="s">
        <v>8399</v>
      </c>
      <c r="B12">
        <f>COUNTIFS(Plays!$F:$F, "successful",Plays!$D:$D, "&gt;=45000",Plays!$D:$D, "&lt;=49999")</f>
        <v>0</v>
      </c>
      <c r="C12">
        <f>COUNTIFS(Plays!$F:$F, "failed",Plays!$D:$D, "&gt;=45000",Plays!$D:$D, "&lt;=49999")</f>
        <v>1</v>
      </c>
      <c r="D12">
        <f>COUNTIFS(Plays!$F:$F, "Canceled",Plays!$D:$D, "&gt;=45000",Plays!$D:$D, "&lt;=49999")</f>
        <v>0</v>
      </c>
      <c r="E12">
        <f t="shared" si="0"/>
        <v>1</v>
      </c>
      <c r="F12" s="16">
        <f t="shared" si="1"/>
        <v>0</v>
      </c>
      <c r="G12" s="16">
        <f t="shared" si="2"/>
        <v>100</v>
      </c>
      <c r="H12" s="16">
        <f t="shared" si="3"/>
        <v>0</v>
      </c>
      <c r="I12" s="16">
        <f t="shared" si="4"/>
        <v>100</v>
      </c>
      <c r="J12" s="16">
        <f t="shared" si="5"/>
        <v>0</v>
      </c>
      <c r="K12" s="16">
        <f t="shared" si="5"/>
        <v>0.1</v>
      </c>
      <c r="L12" s="16">
        <f t="shared" si="5"/>
        <v>0</v>
      </c>
    </row>
    <row r="13" spans="1:13" x14ac:dyDescent="0.25">
      <c r="A13" t="s">
        <v>8400</v>
      </c>
      <c r="B13">
        <f>COUNTIFS(Plays!$F:$F,"successful",Plays!$D:$D,"&gt;=50000")</f>
        <v>2</v>
      </c>
      <c r="C13">
        <f>COUNTIFS(Plays!$F:$F,"failed",Plays!$D:$D,"&gt;=50000")</f>
        <v>14</v>
      </c>
      <c r="D13">
        <f>COUNTIFS(Plays!$F:$F,"Canceled",Plays!$D:$D,"&gt;=50000")</f>
        <v>0</v>
      </c>
      <c r="E13">
        <f t="shared" si="0"/>
        <v>16</v>
      </c>
      <c r="F13" s="16">
        <f>ROUND(B13/$E13*100,1)</f>
        <v>12.5</v>
      </c>
      <c r="G13" s="16">
        <f>ROUND(C13/$E13*100,1)</f>
        <v>87.5</v>
      </c>
      <c r="H13" s="16">
        <f t="shared" si="3"/>
        <v>0</v>
      </c>
      <c r="I13" s="16">
        <f t="shared" si="4"/>
        <v>100</v>
      </c>
      <c r="J13" s="16">
        <f t="shared" si="5"/>
        <v>0.2</v>
      </c>
      <c r="K13" s="16">
        <f t="shared" si="5"/>
        <v>1.3</v>
      </c>
      <c r="L13" s="16">
        <f t="shared" si="5"/>
        <v>0</v>
      </c>
    </row>
    <row r="14" spans="1:13" x14ac:dyDescent="0.25">
      <c r="A14" t="s">
        <v>8401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  <c r="J14" s="16">
        <f>SUM(J2:J13)</f>
        <v>66.400000000000006</v>
      </c>
      <c r="K14" s="16">
        <f>SUM(K2:K13)</f>
        <v>33.800000000000004</v>
      </c>
      <c r="M14" s="16">
        <f>SUM(J14:K14)</f>
        <v>100.20000000000002</v>
      </c>
    </row>
    <row r="15" spans="1:13" x14ac:dyDescent="0.25">
      <c r="A15" t="s">
        <v>8402</v>
      </c>
      <c r="B15">
        <f>COUNTIFS(Plays!$F:$F,"successful",Plays!$D:$D,"&gt;=0")</f>
        <v>694</v>
      </c>
      <c r="C15">
        <f>COUNTIFS(Plays!$F:$F,"failed",Plays!$D:$D,"&gt;=0")</f>
        <v>353</v>
      </c>
      <c r="D15">
        <f>COUNTIFS(Plays!$F:$F,"canceled",Plays!$D:$D,"&gt;=0")</f>
        <v>0</v>
      </c>
      <c r="E15">
        <f>SUM(B15:D15)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006C1-D8F8-4634-A1FC-1C93DDE4B7F8}">
  <dimension ref="A1:E1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8314</v>
      </c>
      <c r="B1" t="s">
        <v>8310</v>
      </c>
    </row>
    <row r="2" spans="1:5" x14ac:dyDescent="0.25">
      <c r="A2" s="13" t="s">
        <v>8379</v>
      </c>
      <c r="B2" t="s">
        <v>8319</v>
      </c>
    </row>
    <row r="4" spans="1:5" x14ac:dyDescent="0.25">
      <c r="A4" s="13" t="s">
        <v>8320</v>
      </c>
      <c r="B4" s="13" t="s">
        <v>8316</v>
      </c>
    </row>
    <row r="5" spans="1:5" x14ac:dyDescent="0.25">
      <c r="A5" s="13" t="s">
        <v>8318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25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5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5" t="s">
        <v>8317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DD15A-8970-4820-B273-5FC1225D9E4F}">
  <dimension ref="A1:I15"/>
  <sheetViews>
    <sheetView workbookViewId="0">
      <selection activeCell="Q9" sqref="Q9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8380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8404</v>
      </c>
      <c r="H1" t="s">
        <v>8388</v>
      </c>
      <c r="I1" t="s">
        <v>8403</v>
      </c>
    </row>
    <row r="2" spans="1:9" x14ac:dyDescent="0.25">
      <c r="A2" t="s">
        <v>8389</v>
      </c>
      <c r="B2">
        <f>COUNTIFS(Kickstarter!$F:$F, "successful",Kickstarter!$D:$D, "&lt;1000")</f>
        <v>322</v>
      </c>
      <c r="C2">
        <f>COUNTIFS(Kickstarter!$F:$F, "failed",Kickstarter!$D:$D, "&lt;1000")</f>
        <v>113</v>
      </c>
      <c r="D2">
        <f>COUNTIFS(Kickstarter!$F:$F, "Canceled",Kickstarter!$D:$D, "&lt;1000")</f>
        <v>18</v>
      </c>
      <c r="E2">
        <f>SUM(B2:D2)</f>
        <v>453</v>
      </c>
      <c r="F2" s="16">
        <f>ROUND(B2/$E2*100,0)</f>
        <v>71</v>
      </c>
      <c r="G2" s="16">
        <f>ROUND(C2/$E2*100,0)</f>
        <v>25</v>
      </c>
      <c r="H2" s="16">
        <f>ROUND(D2/$E2*100,0)</f>
        <v>4</v>
      </c>
      <c r="I2" s="16">
        <f>SUM(F2:H2)</f>
        <v>100</v>
      </c>
    </row>
    <row r="3" spans="1:9" x14ac:dyDescent="0.25">
      <c r="A3" t="s">
        <v>8390</v>
      </c>
      <c r="B3">
        <f>COUNTIFS(Kickstarter!$F:$F, "successful",Kickstarter!$D:$D, "&gt;=1000",Kickstarter!$D:$D, "&lt;=4999")</f>
        <v>932</v>
      </c>
      <c r="C3">
        <f>COUNTIFS(Kickstarter!$F:$F, "failed",Kickstarter!$D:$D, "&gt;=1000",Kickstarter!$D:$D, "&lt;=4999")</f>
        <v>420</v>
      </c>
      <c r="D3">
        <f>COUNTIFS(Kickstarter!$F:$F, "Canceled",Kickstarter!$D:$D, "&gt;=1000",Kickstarter!$D:$D, "&lt;=4999")</f>
        <v>60</v>
      </c>
      <c r="E3">
        <f t="shared" ref="E3:E14" si="0">SUM(B3:D3)</f>
        <v>1412</v>
      </c>
      <c r="F3" s="16">
        <f t="shared" ref="F3:H13" si="1">ROUND(B3/$E3*100,0)</f>
        <v>66</v>
      </c>
      <c r="G3" s="16">
        <f t="shared" si="1"/>
        <v>30</v>
      </c>
      <c r="H3" s="16">
        <f t="shared" si="1"/>
        <v>4</v>
      </c>
      <c r="I3" s="16">
        <f t="shared" ref="I3:I13" si="2">SUM(F3:H3)</f>
        <v>100</v>
      </c>
    </row>
    <row r="4" spans="1:9" x14ac:dyDescent="0.25">
      <c r="A4" t="s">
        <v>8391</v>
      </c>
      <c r="B4">
        <f>COUNTIFS(Kickstarter!$F:$F, "successful",Kickstarter!$D:$D, "&gt;=5000",Kickstarter!$D:$D, "&lt;=9999")</f>
        <v>381</v>
      </c>
      <c r="C4">
        <f>COUNTIFS(Kickstarter!$F:$F, "failed",Kickstarter!$D:$D, "&gt;=5000",Kickstarter!$D:$D, "&lt;=9999")</f>
        <v>283</v>
      </c>
      <c r="D4">
        <f>COUNTIFS(Kickstarter!$F:$F, "Canceled",Kickstarter!$D:$D, "&gt;=5000",Kickstarter!$D:$D, "&lt;=9999")</f>
        <v>52</v>
      </c>
      <c r="E4">
        <f t="shared" si="0"/>
        <v>716</v>
      </c>
      <c r="F4" s="16">
        <f t="shared" si="1"/>
        <v>53</v>
      </c>
      <c r="G4" s="16">
        <f t="shared" si="1"/>
        <v>40</v>
      </c>
      <c r="H4" s="16">
        <f t="shared" si="1"/>
        <v>7</v>
      </c>
      <c r="I4" s="16">
        <f t="shared" si="2"/>
        <v>100</v>
      </c>
    </row>
    <row r="5" spans="1:9" x14ac:dyDescent="0.25">
      <c r="A5" t="s">
        <v>8392</v>
      </c>
      <c r="B5">
        <f>COUNTIFS(Kickstarter!$F:$F, "successful",Kickstarter!$D:$D, "&gt;=10000",Kickstarter!$D:$D, "&lt;=14999")</f>
        <v>168</v>
      </c>
      <c r="C5">
        <f>COUNTIFS(Kickstarter!$F:$F, "failed",Kickstarter!$D:$D, "&gt;=10000",Kickstarter!$D:$D, "&lt;=14999")</f>
        <v>144</v>
      </c>
      <c r="D5">
        <f>COUNTIFS(Kickstarter!$F:$F, "Canceled",Kickstarter!$D:$D, "&gt;=10000",Kickstarter!$D:$D, "&lt;=14999")</f>
        <v>40</v>
      </c>
      <c r="E5">
        <f t="shared" si="0"/>
        <v>352</v>
      </c>
      <c r="F5" s="16">
        <f t="shared" si="1"/>
        <v>48</v>
      </c>
      <c r="G5" s="16">
        <f t="shared" si="1"/>
        <v>41</v>
      </c>
      <c r="H5" s="16">
        <f t="shared" si="1"/>
        <v>11</v>
      </c>
      <c r="I5" s="16">
        <f t="shared" si="2"/>
        <v>100</v>
      </c>
    </row>
    <row r="6" spans="1:9" x14ac:dyDescent="0.25">
      <c r="A6" t="s">
        <v>8393</v>
      </c>
      <c r="B6">
        <f>COUNTIFS(Kickstarter!$F:$F, "successful",Kickstarter!$D:$D, "&gt;=15000",Kickstarter!$D:$D, "&lt;=19999")</f>
        <v>94</v>
      </c>
      <c r="C6">
        <f>COUNTIFS(Kickstarter!$F:$F, "failed",Kickstarter!$D:$D, "&gt;=15000",Kickstarter!$D:$D, "&lt;=19999")</f>
        <v>90</v>
      </c>
      <c r="D6">
        <f>COUNTIFS(Kickstarter!$F:$F, "Canceled",Kickstarter!$D:$D, "&gt;=15000",Kickstarter!$D:$D, "&lt;=19999")</f>
        <v>17</v>
      </c>
      <c r="E6">
        <f t="shared" si="0"/>
        <v>201</v>
      </c>
      <c r="F6" s="16">
        <f t="shared" si="1"/>
        <v>47</v>
      </c>
      <c r="G6" s="16">
        <f t="shared" si="1"/>
        <v>45</v>
      </c>
      <c r="H6" s="16">
        <f t="shared" si="1"/>
        <v>8</v>
      </c>
      <c r="I6" s="16">
        <f t="shared" si="2"/>
        <v>100</v>
      </c>
    </row>
    <row r="7" spans="1:9" x14ac:dyDescent="0.25">
      <c r="A7" t="s">
        <v>8394</v>
      </c>
      <c r="B7">
        <f>COUNTIFS(Kickstarter!$F:$F, "successful",Kickstarter!$D:$D, "&gt;=20000",Kickstarter!$D:$D, "&lt;=24999")</f>
        <v>62</v>
      </c>
      <c r="C7">
        <f>COUNTIFS(Kickstarter!$F:$F, "failed",Kickstarter!$D:$D, "&gt;=20000",Kickstarter!$D:$D, "&lt;=24999")</f>
        <v>72</v>
      </c>
      <c r="D7">
        <f>COUNTIFS(Kickstarter!$F:$F, "Canceled",Kickstarter!$D:$D, "&gt;=20000",Kickstarter!$D:$D, "&lt;=24999")</f>
        <v>14</v>
      </c>
      <c r="E7">
        <f t="shared" si="0"/>
        <v>148</v>
      </c>
      <c r="F7" s="16">
        <f t="shared" si="1"/>
        <v>42</v>
      </c>
      <c r="G7" s="16">
        <f t="shared" si="1"/>
        <v>49</v>
      </c>
      <c r="H7" s="16">
        <f t="shared" si="1"/>
        <v>9</v>
      </c>
      <c r="I7" s="16">
        <f t="shared" si="2"/>
        <v>100</v>
      </c>
    </row>
    <row r="8" spans="1:9" x14ac:dyDescent="0.25">
      <c r="A8" t="s">
        <v>8395</v>
      </c>
      <c r="B8">
        <f>COUNTIFS(Kickstarter!$F:$F, "successful",Kickstarter!$D:$D, "&gt;=25000",Kickstarter!$D:$D, "&lt;=29999")</f>
        <v>55</v>
      </c>
      <c r="C8">
        <f>COUNTIFS(Kickstarter!$F:$F, "failed",Kickstarter!$D:$D, "&gt;=25000",Kickstarter!$D:$D, "&lt;=29999")</f>
        <v>64</v>
      </c>
      <c r="D8">
        <f>COUNTIFS(Kickstarter!$F:$F, "Canceled",Kickstarter!$D:$D, "&gt;=25000",Kickstarter!$D:$D, "&lt;=29999")</f>
        <v>18</v>
      </c>
      <c r="E8">
        <f t="shared" si="0"/>
        <v>137</v>
      </c>
      <c r="F8" s="16">
        <f t="shared" si="1"/>
        <v>40</v>
      </c>
      <c r="G8" s="16">
        <f t="shared" si="1"/>
        <v>47</v>
      </c>
      <c r="H8" s="16">
        <f t="shared" si="1"/>
        <v>13</v>
      </c>
      <c r="I8" s="16">
        <f t="shared" si="2"/>
        <v>100</v>
      </c>
    </row>
    <row r="9" spans="1:9" x14ac:dyDescent="0.25">
      <c r="A9" t="s">
        <v>8396</v>
      </c>
      <c r="B9">
        <f>COUNTIFS(Kickstarter!$F:$F, "successful",Kickstarter!$D:$D, "&gt;=30000",Kickstarter!$D:$D, "&lt;=34999")</f>
        <v>32</v>
      </c>
      <c r="C9">
        <f>COUNTIFS(Kickstarter!$F:$F, "failed",Kickstarter!$D:$D, "&gt;=30000",Kickstarter!$D:$D, "&lt;=34999")</f>
        <v>37</v>
      </c>
      <c r="D9">
        <f>COUNTIFS(Kickstarter!$F:$F, "Canceled",Kickstarter!$D:$D, "&gt;=30000",Kickstarter!$D:$D, "&lt;=34999")</f>
        <v>13</v>
      </c>
      <c r="E9">
        <f t="shared" si="0"/>
        <v>82</v>
      </c>
      <c r="F9" s="16">
        <f t="shared" si="1"/>
        <v>39</v>
      </c>
      <c r="G9" s="16">
        <f t="shared" si="1"/>
        <v>45</v>
      </c>
      <c r="H9" s="16">
        <f t="shared" si="1"/>
        <v>16</v>
      </c>
      <c r="I9" s="16">
        <f t="shared" si="2"/>
        <v>100</v>
      </c>
    </row>
    <row r="10" spans="1:9" x14ac:dyDescent="0.25">
      <c r="A10" t="s">
        <v>8397</v>
      </c>
      <c r="B10">
        <f>COUNTIFS(Kickstarter!$F:$F, "successful",Kickstarter!$D:$D, "&gt;=35000",Kickstarter!$D:$D, "&lt;=39999")</f>
        <v>26</v>
      </c>
      <c r="C10">
        <f>COUNTIFS(Kickstarter!$F:$F, "failed",Kickstarter!$D:$D, "&gt;=35000",Kickstarter!$D:$D, "&lt;=39999")</f>
        <v>22</v>
      </c>
      <c r="D10">
        <f>COUNTIFS(Kickstarter!$F:$F, "Canceled",Kickstarter!$D:$D, "&gt;=35000",Kickstarter!$D:$D, "&lt;=39999")</f>
        <v>7</v>
      </c>
      <c r="E10">
        <f t="shared" si="0"/>
        <v>55</v>
      </c>
      <c r="F10" s="16">
        <f t="shared" si="1"/>
        <v>47</v>
      </c>
      <c r="G10" s="16">
        <f t="shared" si="1"/>
        <v>40</v>
      </c>
      <c r="H10" s="16">
        <f t="shared" si="1"/>
        <v>13</v>
      </c>
      <c r="I10" s="16">
        <f t="shared" si="2"/>
        <v>100</v>
      </c>
    </row>
    <row r="11" spans="1:9" x14ac:dyDescent="0.25">
      <c r="A11" t="s">
        <v>8398</v>
      </c>
      <c r="B11">
        <f>COUNTIFS(Kickstarter!$F:$F, "successful",Kickstarter!$D:$D, "&gt;=40000",Kickstarter!$D:$D, "&lt;=44999")</f>
        <v>21</v>
      </c>
      <c r="C11">
        <f>COUNTIFS(Kickstarter!$F:$F, "failed",Kickstarter!$D:$D, "&gt;=40000",Kickstarter!$D:$D, "&lt;=44999")</f>
        <v>16</v>
      </c>
      <c r="D11">
        <f>COUNTIFS(Kickstarter!$F:$F, "Canceled",Kickstarter!$D:$D, "&gt;=40000",Kickstarter!$D:$D, "&lt;=44999")</f>
        <v>6</v>
      </c>
      <c r="E11">
        <f t="shared" si="0"/>
        <v>43</v>
      </c>
      <c r="F11" s="16">
        <f t="shared" si="1"/>
        <v>49</v>
      </c>
      <c r="G11" s="16">
        <f t="shared" si="1"/>
        <v>37</v>
      </c>
      <c r="H11" s="16">
        <f t="shared" si="1"/>
        <v>14</v>
      </c>
      <c r="I11" s="16">
        <f t="shared" si="2"/>
        <v>100</v>
      </c>
    </row>
    <row r="12" spans="1:9" x14ac:dyDescent="0.25">
      <c r="A12" t="s">
        <v>8399</v>
      </c>
      <c r="B12">
        <f>COUNTIFS(Kickstarter!$F:$F, "successful",Kickstarter!$D:$D, "&gt;=45000",Kickstarter!$D:$D, "&lt;=49999")</f>
        <v>6</v>
      </c>
      <c r="C12">
        <f>COUNTIFS(Kickstarter!$F:$F, "failed",Kickstarter!$D:$D, "&gt;=45000",Kickstarter!$D:$D, "&lt;=49999")</f>
        <v>11</v>
      </c>
      <c r="D12">
        <f>COUNTIFS(Kickstarter!$F:$F, "Canceled",Kickstarter!$D:$D, "&gt;=45000",Kickstarter!$D:$D, "&lt;=49999")</f>
        <v>4</v>
      </c>
      <c r="E12">
        <f t="shared" si="0"/>
        <v>21</v>
      </c>
      <c r="F12" s="16">
        <f t="shared" si="1"/>
        <v>29</v>
      </c>
      <c r="G12" s="16">
        <f t="shared" si="1"/>
        <v>52</v>
      </c>
      <c r="H12" s="16">
        <f t="shared" si="1"/>
        <v>19</v>
      </c>
      <c r="I12" s="16">
        <f t="shared" si="2"/>
        <v>100</v>
      </c>
    </row>
    <row r="13" spans="1:9" x14ac:dyDescent="0.25">
      <c r="A13" t="s">
        <v>8400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0"/>
        <v>444</v>
      </c>
      <c r="F13" s="16">
        <f t="shared" si="1"/>
        <v>19</v>
      </c>
      <c r="G13" s="16">
        <f t="shared" si="1"/>
        <v>58</v>
      </c>
      <c r="H13" s="16">
        <f t="shared" si="1"/>
        <v>23</v>
      </c>
      <c r="I13" s="16">
        <f t="shared" si="2"/>
        <v>100</v>
      </c>
    </row>
    <row r="14" spans="1:9" x14ac:dyDescent="0.25">
      <c r="A14" t="s">
        <v>8401</v>
      </c>
      <c r="B14">
        <f>SUM(B2:B13)</f>
        <v>2185</v>
      </c>
      <c r="C14">
        <f>SUM(C2:C13)</f>
        <v>1530</v>
      </c>
      <c r="D14">
        <f>SUM(D2:D13)</f>
        <v>349</v>
      </c>
      <c r="E14">
        <f>SUM(E2:E13)</f>
        <v>4064</v>
      </c>
    </row>
    <row r="15" spans="1:9" x14ac:dyDescent="0.25">
      <c r="A15" t="s">
        <v>8402</v>
      </c>
      <c r="B15">
        <f>COUNTIFS(Kickstarter!$F:$F,"successful",Kickstarter!$D:$D,"&gt;=0")</f>
        <v>2185</v>
      </c>
      <c r="C15">
        <f>COUNTIFS(Kickstarter!$F:$F,"failed",Kickstarter!$D:$D,"&gt;=0")</f>
        <v>1530</v>
      </c>
      <c r="D15">
        <f>COUNTIFS(Kickstarter!$F:$F,"canceled",Kickstarter!$D:$D,"&gt;=0")</f>
        <v>349</v>
      </c>
      <c r="E15">
        <f>SUM(B15:D15)</f>
        <v>4064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Plays</vt:lpstr>
      <vt:lpstr>Outcomes plays goal chart</vt:lpstr>
      <vt:lpstr>Theater Outcomes based L Date</vt:lpstr>
      <vt:lpstr>Outcomes based on Goal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Billy</cp:lastModifiedBy>
  <dcterms:created xsi:type="dcterms:W3CDTF">2017-04-20T15:17:24Z</dcterms:created>
  <dcterms:modified xsi:type="dcterms:W3CDTF">2021-12-19T23:30:55Z</dcterms:modified>
</cp:coreProperties>
</file>