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newgen\scores\"/>
    </mc:Choice>
  </mc:AlternateContent>
  <xr:revisionPtr revIDLastSave="0" documentId="13_ncr:1_{67CFFD24-4362-4B1A-9695-5A2D03B1AC8C}" xr6:coauthVersionLast="47" xr6:coauthVersionMax="47" xr10:uidLastSave="{00000000-0000-0000-0000-000000000000}"/>
  <bookViews>
    <workbookView xWindow="28680" yWindow="-135" windowWidth="29040" windowHeight="15840" firstSheet="13" activeTab="20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9" l="1"/>
  <c r="H2" i="29"/>
  <c r="I3" i="29"/>
  <c r="H3" i="29"/>
</calcChain>
</file>

<file path=xl/sharedStrings.xml><?xml version="1.0" encoding="utf-8"?>
<sst xmlns="http://schemas.openxmlformats.org/spreadsheetml/2006/main" count="703" uniqueCount="181">
  <si>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</si>
  <si>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</si>
  <si>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</si>
  <si>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</si>
  <si>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</si>
  <si>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</si>
  <si>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</si>
  <si>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</si>
  <si>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</si>
  <si>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</si>
  <si>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unitless</t>
  </si>
  <si>
    <t>treatment_type_3</t>
  </si>
  <si>
    <t>User interface type</t>
  </si>
  <si>
    <t>constant</t>
  </si>
  <si>
    <t>user_interface_type_3</t>
  </si>
  <si>
    <t>unit</t>
  </si>
  <si>
    <t>Feasibility</t>
  </si>
  <si>
    <t>Accessibility to parts</t>
  </si>
  <si>
    <t>accessibility_3</t>
  </si>
  <si>
    <t>transportation complexity of the system</t>
  </si>
  <si>
    <t>design_transport_3</t>
  </si>
  <si>
    <t>label</t>
  </si>
  <si>
    <t>construction skills required to build system</t>
  </si>
  <si>
    <t>design_construction_3</t>
  </si>
  <si>
    <t>OM skills required for the design</t>
  </si>
  <si>
    <t>design_OM_3</t>
  </si>
  <si>
    <t>Flexibility</t>
  </si>
  <si>
    <t xml:space="preserve">impact of population change </t>
  </si>
  <si>
    <t>pop_flexibility_3</t>
  </si>
  <si>
    <t>impact of droughts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</si>
  <si>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</si>
  <si>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</si>
  <si>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</si>
  <si>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</si>
  <si>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</si>
  <si>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</si>
  <si>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</si>
  <si>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</si>
  <si>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# of jobs</t>
  </si>
  <si>
    <t>design_job_creation_3</t>
  </si>
  <si>
    <t>the number of high paying jobs created above the average wage</t>
  </si>
  <si>
    <t xml:space="preserve"># of jobs </t>
  </si>
  <si>
    <t>design_high_pay_jobs_3</t>
  </si>
  <si>
    <t>End-user acceptability</t>
  </si>
  <si>
    <t>the conveinence of disposal</t>
  </si>
  <si>
    <t>disposal times per year</t>
  </si>
  <si>
    <t>end_user_disposal_3</t>
  </si>
  <si>
    <t>the cleaning requirement for the end user</t>
  </si>
  <si>
    <t>end_user_cleaning_3</t>
  </si>
  <si>
    <t>privacy of using the system for the end-user</t>
  </si>
  <si>
    <t>households/unit</t>
  </si>
  <si>
    <t>privacy_3</t>
  </si>
  <si>
    <t>odor and flies produced by the system</t>
  </si>
  <si>
    <t>odor_3</t>
  </si>
  <si>
    <t>end_user_disposal_safety_3</t>
  </si>
  <si>
    <t>security</t>
  </si>
  <si>
    <t>distance from household to system</t>
  </si>
  <si>
    <t>management acceptability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</si>
  <si>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</si>
  <si>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</si>
  <si>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</si>
  <si>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</si>
  <si>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</si>
  <si>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</si>
  <si>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</si>
  <si>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</si>
  <si>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</si>
  <si>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</si>
  <si>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</si>
  <si>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</si>
  <si>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</si>
  <si>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</si>
  <si>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</si>
  <si>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</si>
  <si>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</si>
  <si>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management_disposal_3</t>
  </si>
  <si>
    <t>management_cleaning_3</t>
  </si>
  <si>
    <t>The cleaning requirement for the management/landlord</t>
  </si>
  <si>
    <t>Resource Recovery Potential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</si>
  <si>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</si>
  <si>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</si>
  <si>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</si>
  <si>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</si>
  <si>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</si>
  <si>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</si>
  <si>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</si>
  <si>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</si>
  <si>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</si>
  <si>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</si>
  <si>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</si>
  <si>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</si>
  <si>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</si>
  <si>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</si>
  <si>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</si>
  <si>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</si>
  <si>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</si>
  <si>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</si>
  <si>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</si>
  <si>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</si>
  <si>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</si>
  <si>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</si>
  <si>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</si>
  <si>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</si>
  <si>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</si>
  <si>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</si>
  <si>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</si>
  <si>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</si>
  <si>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water_reuse_3</t>
  </si>
  <si>
    <t>Water recovered from the system</t>
  </si>
  <si>
    <t>Energy recovery</t>
  </si>
  <si>
    <t>Steps in the supply chain that rely on infrastructure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</si>
  <si>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</si>
  <si>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</si>
  <si>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</si>
  <si>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</si>
  <si>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</si>
  <si>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</si>
  <si>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</si>
  <si>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</si>
  <si>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</si>
  <si>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</si>
  <si>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</si>
  <si>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</si>
  <si>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</si>
  <si>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</si>
  <si>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</si>
  <si>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</si>
  <si>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</si>
  <si>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</si>
  <si>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</si>
  <si>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</si>
  <si>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</si>
  <si>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</si>
  <si>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</si>
  <si>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</si>
  <si>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</si>
  <si>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</si>
  <si>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</si>
  <si>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</si>
  <si>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</si>
  <si>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</si>
  <si>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</si>
  <si>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</si>
  <si>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</si>
  <si>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</si>
  <si>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</si>
  <si>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</si>
  <si>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</si>
  <si>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</si>
  <si>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electricity_flexibility_3</t>
  </si>
  <si>
    <t>impact of electricity blackouts</t>
  </si>
  <si>
    <t>points/cap/day</t>
  </si>
  <si>
    <t>N/A (not in spreadsheet)</t>
  </si>
  <si>
    <t>simulated in sys_simulation.py</t>
  </si>
  <si>
    <t>Net annual user cost</t>
  </si>
  <si>
    <t>Technology Indicator</t>
  </si>
  <si>
    <t>NEWgenerator A</t>
  </si>
  <si>
    <t>NEWgenerator B</t>
  </si>
  <si>
    <t>Use in Study</t>
  </si>
  <si>
    <t>x</t>
  </si>
  <si>
    <t>user_interface_type_4</t>
  </si>
  <si>
    <t>treatment_type_4</t>
  </si>
  <si>
    <t>accessibility_4</t>
  </si>
  <si>
    <t>design_transport_4</t>
  </si>
  <si>
    <t>design_construction_4</t>
  </si>
  <si>
    <t>design_OM_4</t>
  </si>
  <si>
    <t>pop_flexibility_4</t>
  </si>
  <si>
    <t>electricity_flexibility_4</t>
  </si>
  <si>
    <t>drought_flexibility_4</t>
  </si>
  <si>
    <t>water_reuse_4</t>
  </si>
  <si>
    <t>supply_chain_4</t>
  </si>
  <si>
    <t>design_job_creation_4</t>
  </si>
  <si>
    <t>design_high_pay_jobs_4</t>
  </si>
  <si>
    <t>end_user_disposal_4</t>
  </si>
  <si>
    <t>end_user_cleaning_4</t>
  </si>
  <si>
    <t>privacy_4</t>
  </si>
  <si>
    <t>odor_4</t>
  </si>
  <si>
    <t>end_user_disposal_safety_4</t>
  </si>
  <si>
    <t>management_disposal_4</t>
  </si>
  <si>
    <t>management_cleaning_4</t>
  </si>
  <si>
    <t>number of users/toilet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</si>
</sst>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1" xfId="0" applyFont="1" applyBorder="1"/>
    <xf numFmtId="0" fontId="2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2" fillId="4" borderId="0" xfId="0" applyFont="1" applyFill="1"/>
    <xf numFmtId="0" fontId="4" fillId="5" borderId="0" xfId="0" applyFont="1" applyFill="1"/>
    <xf numFmtId="0" fontId="2" fillId="5" borderId="0" xfId="0" applyFont="1" applyFill="1"/>
    <xf numFmtId="0" fontId="6" fillId="5" borderId="0" xfId="0" applyFont="1" applyFill="1"/>
    <xf numFmtId="0" fontId="6" fillId="6" borderId="0" xfId="0" applyFont="1" applyFill="1"/>
    <xf numFmtId="0" fontId="2" fillId="3" borderId="0" xfId="0" applyFont="1" applyFill="1"/>
    <xf numFmtId="0" fontId="2" fillId="5" borderId="0" xfId="0" applyFont="1" applyFill="1" applyBorder="1"/>
    <xf numFmtId="0" fontId="2" fillId="0" borderId="0" xfId="0" applyFont="1"/>
    <xf numFmtId="0" fontId="0" fillId="0" borderId="0" xfId="0" applyFont="1"/>
    <xf numFmtId="0" fontId="1" fillId="2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zoomScaleNormal="100" workbookViewId="0">
      <selection activeCell="B36" sqref="B36"/>
    </sheetView>
  </sheetViews>
  <sheetFormatPr defaultColWidth="8.6640625" defaultRowHeight="15.5" x14ac:dyDescent="0.35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6.58203125" style="13" customWidth="1"/>
    <col min="8" max="8" width="8.83203125" style="14" customWidth="1"/>
    <col min="9" max="16384" width="8.6640625" style="13"/>
  </cols>
  <sheetData>
    <row r="1" spans="1:8" ht="14.5" x14ac:dyDescent="0.35">
      <c r="A1" s="1" t="s">
        <v>60</v>
      </c>
      <c r="B1" s="1" t="s">
        <v>155</v>
      </c>
      <c r="C1" s="1" t="s">
        <v>119</v>
      </c>
      <c r="D1" s="1" t="s">
        <v>0</v>
      </c>
      <c r="E1" s="1" t="s">
        <v>58</v>
      </c>
      <c r="F1" s="1" t="s">
        <v>1</v>
      </c>
      <c r="G1" s="1" t="s">
        <v>59</v>
      </c>
      <c r="H1" s="1" t="s">
        <v>158</v>
      </c>
    </row>
    <row r="2" spans="1:8" s="2" customFormat="1" ht="14.5" x14ac:dyDescent="0.35">
      <c r="A2" s="2" t="s">
        <v>98</v>
      </c>
      <c r="B2" s="2" t="s">
        <v>97</v>
      </c>
      <c r="C2" s="2" t="s">
        <v>130</v>
      </c>
      <c r="D2" s="2" t="s">
        <v>6</v>
      </c>
      <c r="E2" s="2" t="s">
        <v>7</v>
      </c>
      <c r="F2" s="2" t="s">
        <v>10</v>
      </c>
      <c r="G2" s="2" t="s">
        <v>13</v>
      </c>
    </row>
    <row r="3" spans="1:8" s="2" customFormat="1" ht="14.5" x14ac:dyDescent="0.35">
      <c r="A3" s="2" t="s">
        <v>61</v>
      </c>
      <c r="B3" s="2" t="s">
        <v>99</v>
      </c>
      <c r="C3" s="2" t="s">
        <v>131</v>
      </c>
      <c r="D3" s="2" t="s">
        <v>6</v>
      </c>
      <c r="E3" s="2" t="s">
        <v>7</v>
      </c>
      <c r="F3" s="2" t="s">
        <v>10</v>
      </c>
      <c r="G3" s="2" t="s">
        <v>13</v>
      </c>
      <c r="H3" s="15" t="s">
        <v>159</v>
      </c>
    </row>
    <row r="4" spans="1:8" s="2" customFormat="1" ht="14.5" x14ac:dyDescent="0.35">
      <c r="A4" s="2" t="s">
        <v>100</v>
      </c>
      <c r="B4" s="2" t="s">
        <v>17</v>
      </c>
      <c r="C4" s="2" t="s">
        <v>132</v>
      </c>
      <c r="D4" s="2" t="s">
        <v>6</v>
      </c>
      <c r="E4" s="2" t="s">
        <v>16</v>
      </c>
      <c r="F4" s="2" t="s">
        <v>10</v>
      </c>
      <c r="G4" s="2" t="s">
        <v>13</v>
      </c>
      <c r="H4" s="15" t="s">
        <v>159</v>
      </c>
    </row>
    <row r="5" spans="1:8" s="2" customFormat="1" ht="14.5" x14ac:dyDescent="0.35">
      <c r="A5" s="2" t="s">
        <v>63</v>
      </c>
      <c r="B5" s="2" t="s">
        <v>62</v>
      </c>
      <c r="C5" s="2" t="s">
        <v>133</v>
      </c>
      <c r="D5" s="2" t="s">
        <v>6</v>
      </c>
      <c r="E5" s="2" t="s">
        <v>16</v>
      </c>
      <c r="F5" s="2" t="s">
        <v>10</v>
      </c>
      <c r="G5" s="2" t="s">
        <v>13</v>
      </c>
      <c r="H5" s="15" t="s">
        <v>159</v>
      </c>
    </row>
    <row r="6" spans="1:8" s="2" customFormat="1" ht="14.5" x14ac:dyDescent="0.35">
      <c r="A6" s="2" t="s">
        <v>101</v>
      </c>
      <c r="B6" s="2" t="s">
        <v>64</v>
      </c>
      <c r="C6" s="2" t="s">
        <v>134</v>
      </c>
      <c r="D6" s="2" t="s">
        <v>6</v>
      </c>
      <c r="E6" s="2" t="s">
        <v>16</v>
      </c>
      <c r="F6" s="2" t="s">
        <v>10</v>
      </c>
      <c r="G6" s="2" t="s">
        <v>13</v>
      </c>
      <c r="H6" s="15" t="s">
        <v>159</v>
      </c>
    </row>
    <row r="7" spans="1:8" s="2" customFormat="1" ht="14.5" x14ac:dyDescent="0.35">
      <c r="A7" s="2" t="s">
        <v>102</v>
      </c>
      <c r="B7" s="2" t="s">
        <v>24</v>
      </c>
      <c r="C7" s="2" t="s">
        <v>135</v>
      </c>
      <c r="D7" s="2" t="s">
        <v>6</v>
      </c>
      <c r="E7" s="2" t="s">
        <v>16</v>
      </c>
      <c r="F7" s="2" t="s">
        <v>10</v>
      </c>
      <c r="G7" s="2" t="s">
        <v>13</v>
      </c>
      <c r="H7" s="15" t="s">
        <v>159</v>
      </c>
    </row>
    <row r="8" spans="1:8" s="3" customFormat="1" ht="14.5" x14ac:dyDescent="0.35">
      <c r="A8" s="4" t="s">
        <v>66</v>
      </c>
      <c r="B8" s="4" t="s">
        <v>65</v>
      </c>
      <c r="C8" s="4" t="s">
        <v>136</v>
      </c>
      <c r="D8" s="4" t="s">
        <v>6</v>
      </c>
      <c r="E8" s="4" t="s">
        <v>26</v>
      </c>
      <c r="F8" s="4" t="s">
        <v>10</v>
      </c>
      <c r="G8" s="4" t="s">
        <v>13</v>
      </c>
      <c r="H8" s="15" t="s">
        <v>159</v>
      </c>
    </row>
    <row r="9" spans="1:8" s="4" customFormat="1" ht="14.5" x14ac:dyDescent="0.35">
      <c r="A9" s="4" t="s">
        <v>72</v>
      </c>
      <c r="B9" s="4" t="s">
        <v>146</v>
      </c>
      <c r="C9" s="4" t="s">
        <v>147</v>
      </c>
      <c r="D9" s="4" t="s">
        <v>6</v>
      </c>
      <c r="E9" s="4" t="s">
        <v>26</v>
      </c>
      <c r="F9" s="4" t="s">
        <v>10</v>
      </c>
      <c r="G9" s="4" t="s">
        <v>13</v>
      </c>
      <c r="H9" s="15" t="s">
        <v>159</v>
      </c>
    </row>
    <row r="10" spans="1:8" s="3" customFormat="1" ht="14.5" x14ac:dyDescent="0.35">
      <c r="A10" s="4" t="s">
        <v>71</v>
      </c>
      <c r="B10" s="4" t="s">
        <v>73</v>
      </c>
      <c r="C10" s="4" t="s">
        <v>148</v>
      </c>
      <c r="D10" s="4" t="s">
        <v>6</v>
      </c>
      <c r="E10" s="4" t="s">
        <v>26</v>
      </c>
      <c r="F10" s="4" t="s">
        <v>10</v>
      </c>
      <c r="G10" s="4" t="s">
        <v>13</v>
      </c>
      <c r="H10" s="15" t="s">
        <v>159</v>
      </c>
    </row>
    <row r="11" spans="1:8" s="10" customFormat="1" ht="14.5" x14ac:dyDescent="0.35">
      <c r="A11" s="10" t="s">
        <v>104</v>
      </c>
      <c r="B11" s="10" t="s">
        <v>115</v>
      </c>
      <c r="C11" s="10" t="s">
        <v>140</v>
      </c>
      <c r="D11" s="10" t="s">
        <v>106</v>
      </c>
      <c r="E11" s="10" t="s">
        <v>78</v>
      </c>
      <c r="F11" s="10" t="s">
        <v>105</v>
      </c>
      <c r="G11" s="10" t="s">
        <v>13</v>
      </c>
      <c r="H11" s="16" t="s">
        <v>159</v>
      </c>
    </row>
    <row r="12" spans="1:8" s="10" customFormat="1" ht="14.5" x14ac:dyDescent="0.35">
      <c r="A12" s="10" t="s">
        <v>152</v>
      </c>
      <c r="B12" s="10" t="s">
        <v>116</v>
      </c>
      <c r="C12" s="10" t="s">
        <v>141</v>
      </c>
      <c r="D12" s="10" t="s">
        <v>106</v>
      </c>
      <c r="E12" s="10" t="s">
        <v>78</v>
      </c>
      <c r="F12" s="10" t="s">
        <v>105</v>
      </c>
      <c r="G12" s="10" t="s">
        <v>153</v>
      </c>
      <c r="H12" s="16" t="s">
        <v>159</v>
      </c>
    </row>
    <row r="13" spans="1:8" s="10" customFormat="1" ht="14.5" x14ac:dyDescent="0.35">
      <c r="A13" s="10" t="s">
        <v>152</v>
      </c>
      <c r="B13" s="10" t="s">
        <v>117</v>
      </c>
      <c r="C13" s="10" t="s">
        <v>142</v>
      </c>
      <c r="D13" s="10" t="s">
        <v>106</v>
      </c>
      <c r="E13" s="10" t="s">
        <v>78</v>
      </c>
      <c r="F13" s="10" t="s">
        <v>105</v>
      </c>
      <c r="G13" s="10" t="s">
        <v>153</v>
      </c>
      <c r="H13" s="16" t="s">
        <v>159</v>
      </c>
    </row>
    <row r="14" spans="1:8" s="10" customFormat="1" ht="14.5" x14ac:dyDescent="0.35">
      <c r="A14" s="10" t="s">
        <v>152</v>
      </c>
      <c r="B14" s="10" t="s">
        <v>118</v>
      </c>
      <c r="C14" s="10" t="s">
        <v>143</v>
      </c>
      <c r="D14" s="10" t="s">
        <v>106</v>
      </c>
      <c r="E14" s="10" t="s">
        <v>78</v>
      </c>
      <c r="F14" s="10" t="s">
        <v>105</v>
      </c>
      <c r="G14" s="10" t="s">
        <v>153</v>
      </c>
      <c r="H14" s="16" t="s">
        <v>159</v>
      </c>
    </row>
    <row r="15" spans="1:8" s="10" customFormat="1" ht="14.5" x14ac:dyDescent="0.35">
      <c r="A15" s="10" t="s">
        <v>152</v>
      </c>
      <c r="B15" s="10" t="s">
        <v>109</v>
      </c>
      <c r="C15" s="10" t="s">
        <v>144</v>
      </c>
      <c r="D15" s="10" t="s">
        <v>106</v>
      </c>
      <c r="E15" s="10" t="s">
        <v>78</v>
      </c>
      <c r="F15" s="10" t="s">
        <v>105</v>
      </c>
      <c r="G15" s="10" t="s">
        <v>153</v>
      </c>
      <c r="H15" s="16" t="s">
        <v>159</v>
      </c>
    </row>
    <row r="16" spans="1:8" s="10" customFormat="1" ht="14.5" x14ac:dyDescent="0.35">
      <c r="A16" s="10" t="s">
        <v>103</v>
      </c>
      <c r="B16" s="10" t="s">
        <v>110</v>
      </c>
      <c r="C16" s="10" t="s">
        <v>145</v>
      </c>
      <c r="D16" s="10" t="s">
        <v>106</v>
      </c>
      <c r="E16" s="10" t="s">
        <v>78</v>
      </c>
      <c r="F16" s="10" t="s">
        <v>10</v>
      </c>
      <c r="G16" s="10" t="s">
        <v>13</v>
      </c>
      <c r="H16" s="16" t="s">
        <v>159</v>
      </c>
    </row>
    <row r="17" spans="1:8" s="5" customFormat="1" ht="14.5" x14ac:dyDescent="0.35">
      <c r="A17" s="11" t="s">
        <v>152</v>
      </c>
      <c r="B17" s="11" t="s">
        <v>112</v>
      </c>
      <c r="C17" s="11" t="s">
        <v>137</v>
      </c>
      <c r="D17" s="11" t="s">
        <v>31</v>
      </c>
      <c r="E17" s="11" t="s">
        <v>32</v>
      </c>
      <c r="F17" s="11" t="s">
        <v>151</v>
      </c>
      <c r="G17" s="11" t="s">
        <v>153</v>
      </c>
      <c r="H17" s="17" t="s">
        <v>159</v>
      </c>
    </row>
    <row r="18" spans="1:8" s="5" customFormat="1" ht="14.5" x14ac:dyDescent="0.35">
      <c r="A18" s="11" t="s">
        <v>152</v>
      </c>
      <c r="B18" s="11" t="s">
        <v>113</v>
      </c>
      <c r="C18" s="11" t="s">
        <v>138</v>
      </c>
      <c r="D18" s="11" t="s">
        <v>31</v>
      </c>
      <c r="E18" s="11" t="s">
        <v>32</v>
      </c>
      <c r="F18" s="11" t="s">
        <v>151</v>
      </c>
      <c r="G18" s="11" t="s">
        <v>153</v>
      </c>
      <c r="H18" s="17" t="s">
        <v>159</v>
      </c>
    </row>
    <row r="19" spans="1:8" s="5" customFormat="1" ht="14.5" x14ac:dyDescent="0.35">
      <c r="A19" s="11" t="s">
        <v>152</v>
      </c>
      <c r="B19" s="11" t="s">
        <v>114</v>
      </c>
      <c r="C19" s="11" t="s">
        <v>139</v>
      </c>
      <c r="D19" s="11" t="s">
        <v>31</v>
      </c>
      <c r="E19" s="11" t="s">
        <v>32</v>
      </c>
      <c r="F19" s="11" t="s">
        <v>151</v>
      </c>
      <c r="G19" s="11" t="s">
        <v>153</v>
      </c>
      <c r="H19" s="17" t="s">
        <v>159</v>
      </c>
    </row>
    <row r="20" spans="1:8" s="6" customFormat="1" ht="14.5" x14ac:dyDescent="0.35">
      <c r="A20" s="6" t="s">
        <v>152</v>
      </c>
      <c r="B20" s="6" t="s">
        <v>154</v>
      </c>
      <c r="C20" s="6" t="s">
        <v>129</v>
      </c>
      <c r="D20" s="6" t="s">
        <v>33</v>
      </c>
      <c r="E20" s="6" t="s">
        <v>79</v>
      </c>
      <c r="F20" s="6" t="s">
        <v>34</v>
      </c>
      <c r="G20" s="6" t="s">
        <v>153</v>
      </c>
      <c r="H20" s="18" t="s">
        <v>159</v>
      </c>
    </row>
    <row r="21" spans="1:8" s="7" customFormat="1" ht="14.5" x14ac:dyDescent="0.35">
      <c r="A21" s="8" t="s">
        <v>81</v>
      </c>
      <c r="B21" s="8" t="s">
        <v>80</v>
      </c>
      <c r="C21" s="8" t="s">
        <v>128</v>
      </c>
      <c r="D21" s="8" t="s">
        <v>35</v>
      </c>
      <c r="E21" s="8" t="s">
        <v>36</v>
      </c>
      <c r="F21" s="8" t="s">
        <v>38</v>
      </c>
      <c r="G21" s="9" t="s">
        <v>13</v>
      </c>
      <c r="H21" s="19" t="s">
        <v>159</v>
      </c>
    </row>
    <row r="22" spans="1:8" s="7" customFormat="1" ht="14.5" x14ac:dyDescent="0.35">
      <c r="A22" s="8" t="s">
        <v>83</v>
      </c>
      <c r="B22" s="8" t="s">
        <v>82</v>
      </c>
      <c r="C22" s="8" t="s">
        <v>127</v>
      </c>
      <c r="D22" s="8" t="s">
        <v>35</v>
      </c>
      <c r="E22" s="8" t="s">
        <v>36</v>
      </c>
      <c r="F22" s="8" t="s">
        <v>38</v>
      </c>
      <c r="G22" s="9" t="s">
        <v>13</v>
      </c>
      <c r="H22" s="19" t="s">
        <v>159</v>
      </c>
    </row>
    <row r="23" spans="1:8" s="8" customFormat="1" ht="14.5" x14ac:dyDescent="0.35">
      <c r="A23" s="8" t="s">
        <v>86</v>
      </c>
      <c r="B23" s="8" t="s">
        <v>84</v>
      </c>
      <c r="C23" s="8" t="s">
        <v>126</v>
      </c>
      <c r="D23" s="8" t="s">
        <v>35</v>
      </c>
      <c r="E23" s="8" t="s">
        <v>85</v>
      </c>
      <c r="F23" s="8" t="s">
        <v>45</v>
      </c>
      <c r="G23" s="7" t="s">
        <v>13</v>
      </c>
    </row>
    <row r="24" spans="1:8" s="7" customFormat="1" ht="14.5" x14ac:dyDescent="0.35">
      <c r="A24" s="12" t="s">
        <v>88</v>
      </c>
      <c r="B24" s="8" t="s">
        <v>87</v>
      </c>
      <c r="C24" s="8" t="s">
        <v>125</v>
      </c>
      <c r="D24" s="8" t="s">
        <v>35</v>
      </c>
      <c r="E24" s="8" t="s">
        <v>85</v>
      </c>
      <c r="F24" s="8" t="s">
        <v>10</v>
      </c>
      <c r="G24" s="7" t="s">
        <v>13</v>
      </c>
      <c r="H24" s="8"/>
    </row>
    <row r="25" spans="1:8" s="8" customFormat="1" ht="14.5" x14ac:dyDescent="0.35">
      <c r="A25" s="12" t="s">
        <v>90</v>
      </c>
      <c r="B25" s="8" t="s">
        <v>89</v>
      </c>
      <c r="C25" s="8" t="s">
        <v>124</v>
      </c>
      <c r="D25" s="8" t="s">
        <v>35</v>
      </c>
      <c r="E25" s="8" t="s">
        <v>85</v>
      </c>
      <c r="F25" s="8" t="s">
        <v>50</v>
      </c>
      <c r="G25" s="7" t="s">
        <v>13</v>
      </c>
    </row>
    <row r="26" spans="1:8" s="8" customFormat="1" ht="14.5" x14ac:dyDescent="0.35">
      <c r="A26" s="12" t="s">
        <v>92</v>
      </c>
      <c r="B26" s="8" t="s">
        <v>91</v>
      </c>
      <c r="C26" s="8" t="s">
        <v>123</v>
      </c>
      <c r="D26" s="8" t="s">
        <v>35</v>
      </c>
      <c r="E26" s="8" t="s">
        <v>85</v>
      </c>
      <c r="F26" s="8" t="s">
        <v>10</v>
      </c>
      <c r="G26" s="7" t="s">
        <v>13</v>
      </c>
    </row>
    <row r="27" spans="1:8" s="8" customFormat="1" ht="14.5" x14ac:dyDescent="0.35">
      <c r="A27" s="8" t="s">
        <v>55</v>
      </c>
      <c r="B27" s="8" t="s">
        <v>93</v>
      </c>
      <c r="C27" s="8" t="s">
        <v>122</v>
      </c>
      <c r="D27" s="8" t="s">
        <v>35</v>
      </c>
      <c r="E27" s="8" t="s">
        <v>85</v>
      </c>
      <c r="F27" s="8" t="s">
        <v>10</v>
      </c>
      <c r="G27" s="7" t="s">
        <v>13</v>
      </c>
    </row>
    <row r="28" spans="1:8" s="9" customFormat="1" ht="14.5" x14ac:dyDescent="0.35">
      <c r="A28" s="9" t="s">
        <v>95</v>
      </c>
      <c r="B28" s="9" t="s">
        <v>74</v>
      </c>
      <c r="C28" s="9" t="s">
        <v>121</v>
      </c>
      <c r="D28" s="9" t="s">
        <v>35</v>
      </c>
      <c r="E28" s="9" t="s">
        <v>94</v>
      </c>
      <c r="F28" s="9" t="s">
        <v>45</v>
      </c>
      <c r="G28" s="7" t="s">
        <v>13</v>
      </c>
      <c r="H28" s="19"/>
    </row>
    <row r="29" spans="1:8" s="9" customFormat="1" ht="14.5" x14ac:dyDescent="0.35">
      <c r="A29" s="9" t="s">
        <v>96</v>
      </c>
      <c r="B29" s="9" t="s">
        <v>77</v>
      </c>
      <c r="C29" s="9" t="s">
        <v>120</v>
      </c>
      <c r="D29" s="9" t="s">
        <v>35</v>
      </c>
      <c r="E29" s="9" t="s">
        <v>94</v>
      </c>
      <c r="F29" s="9" t="s">
        <v>10</v>
      </c>
      <c r="G29" s="7" t="s">
        <v>13</v>
      </c>
      <c r="H29" s="8"/>
    </row>
    <row r="30" spans="1:8" ht="14.5" x14ac:dyDescent="0.35">
      <c r="H30" s="13"/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3"/>
  <sheetViews>
    <sheetView workbookViewId="0">
      <selection activeCell="H17" sqref="H17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16.33203125" bestFit="1" customWidth="1"/>
    <col min="5" max="5" width="18.08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26</v>
      </c>
      <c r="D2" t="s">
        <v>29</v>
      </c>
      <c r="E2" t="s">
        <v>30</v>
      </c>
      <c r="F2" t="s">
        <v>10</v>
      </c>
      <c r="G2">
        <v>2</v>
      </c>
      <c r="J2" t="s">
        <v>8</v>
      </c>
    </row>
    <row r="3" spans="1:10" x14ac:dyDescent="0.35">
      <c r="A3" t="s">
        <v>157</v>
      </c>
      <c r="B3" t="s">
        <v>6</v>
      </c>
      <c r="C3" t="s">
        <v>26</v>
      </c>
      <c r="D3" t="s">
        <v>29</v>
      </c>
      <c r="E3" t="s">
        <v>168</v>
      </c>
      <c r="F3" t="s">
        <v>10</v>
      </c>
      <c r="G3">
        <v>2</v>
      </c>
      <c r="J3" t="s">
        <v>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3"/>
  <sheetViews>
    <sheetView zoomScaleNormal="100" workbookViewId="0">
      <selection activeCell="D14" sqref="D14"/>
    </sheetView>
  </sheetViews>
  <sheetFormatPr defaultColWidth="11" defaultRowHeight="15.5" x14ac:dyDescent="0.35"/>
  <cols>
    <col min="1" max="1" width="16.33203125" bestFit="1" customWidth="1"/>
    <col min="2" max="2" width="13" bestFit="1" customWidth="1"/>
    <col min="3" max="3" width="16.33203125" bestFit="1" customWidth="1"/>
    <col min="4" max="4" width="28.5" bestFit="1" customWidth="1"/>
    <col min="5" max="5" width="13.08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31</v>
      </c>
      <c r="C2" t="s">
        <v>106</v>
      </c>
      <c r="D2" t="s">
        <v>108</v>
      </c>
      <c r="E2" t="s">
        <v>107</v>
      </c>
      <c r="F2" t="s">
        <v>105</v>
      </c>
      <c r="G2" s="20">
        <v>332</v>
      </c>
      <c r="H2" s="20">
        <f>332-214</f>
        <v>118</v>
      </c>
      <c r="I2" s="20">
        <f>332+214</f>
        <v>546</v>
      </c>
      <c r="J2" t="s">
        <v>8</v>
      </c>
    </row>
    <row r="3" spans="1:10" x14ac:dyDescent="0.35">
      <c r="A3" t="s">
        <v>157</v>
      </c>
      <c r="B3" t="s">
        <v>31</v>
      </c>
      <c r="C3" t="s">
        <v>106</v>
      </c>
      <c r="D3" t="s">
        <v>108</v>
      </c>
      <c r="E3" t="s">
        <v>169</v>
      </c>
      <c r="F3" t="s">
        <v>105</v>
      </c>
      <c r="G3" s="20">
        <v>332</v>
      </c>
      <c r="H3" s="20">
        <f>332-214</f>
        <v>118</v>
      </c>
      <c r="I3" s="20">
        <f>332+214</f>
        <v>546</v>
      </c>
      <c r="J3" t="s">
        <v>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3"/>
  <sheetViews>
    <sheetView workbookViewId="0">
      <selection activeCell="A4" sqref="A4:XFD5"/>
    </sheetView>
  </sheetViews>
  <sheetFormatPr defaultColWidth="11" defaultRowHeight="15.5" x14ac:dyDescent="0.35"/>
  <cols>
    <col min="1" max="1" width="16.33203125" bestFit="1" customWidth="1"/>
    <col min="2" max="2" width="13" bestFit="1" customWidth="1"/>
    <col min="3" max="3" width="16.33203125" bestFit="1" customWidth="1"/>
    <col min="4" max="4" width="43.33203125" bestFit="1" customWidth="1"/>
    <col min="5" max="5" width="13.7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31</v>
      </c>
      <c r="C2" t="s">
        <v>106</v>
      </c>
      <c r="D2" t="s">
        <v>110</v>
      </c>
      <c r="E2" t="s">
        <v>111</v>
      </c>
      <c r="F2" t="s">
        <v>105</v>
      </c>
      <c r="G2">
        <v>2</v>
      </c>
      <c r="J2" t="s">
        <v>13</v>
      </c>
    </row>
    <row r="3" spans="1:10" x14ac:dyDescent="0.35">
      <c r="A3" t="s">
        <v>157</v>
      </c>
      <c r="B3" t="s">
        <v>31</v>
      </c>
      <c r="C3" t="s">
        <v>106</v>
      </c>
      <c r="D3" t="s">
        <v>110</v>
      </c>
      <c r="E3" t="s">
        <v>170</v>
      </c>
      <c r="F3" t="s">
        <v>105</v>
      </c>
      <c r="G3">
        <v>2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3"/>
  <sheetViews>
    <sheetView zoomScaleNormal="100" workbookViewId="0">
      <selection activeCell="D13" sqref="D13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1.08203125" bestFit="1" customWidth="1"/>
    <col min="4" max="4" width="23.25" bestFit="1" customWidth="1"/>
    <col min="5" max="5" width="19.7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36</v>
      </c>
      <c r="D2" t="s">
        <v>37</v>
      </c>
      <c r="E2" t="s">
        <v>39</v>
      </c>
      <c r="F2" t="s">
        <v>38</v>
      </c>
      <c r="G2">
        <v>0.1</v>
      </c>
      <c r="J2" t="s">
        <v>13</v>
      </c>
    </row>
    <row r="3" spans="1:10" x14ac:dyDescent="0.35">
      <c r="A3" t="s">
        <v>157</v>
      </c>
      <c r="B3" t="s">
        <v>35</v>
      </c>
      <c r="C3" t="s">
        <v>36</v>
      </c>
      <c r="D3" t="s">
        <v>37</v>
      </c>
      <c r="E3" t="s">
        <v>171</v>
      </c>
      <c r="F3" t="s">
        <v>38</v>
      </c>
      <c r="G3">
        <v>0.1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3"/>
  <sheetViews>
    <sheetView zoomScaleNormal="100" workbookViewId="0">
      <selection activeCell="E21" sqref="E21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1.08203125" bestFit="1" customWidth="1"/>
    <col min="4" max="4" width="54.33203125" bestFit="1" customWidth="1"/>
    <col min="5" max="5" width="21.33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36</v>
      </c>
      <c r="D2" t="s">
        <v>40</v>
      </c>
      <c r="E2" t="s">
        <v>42</v>
      </c>
      <c r="F2" t="s">
        <v>41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36</v>
      </c>
      <c r="D3" t="s">
        <v>40</v>
      </c>
      <c r="E3" t="s">
        <v>172</v>
      </c>
      <c r="F3" t="s">
        <v>41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3"/>
  <sheetViews>
    <sheetView zoomScaleNormal="100" workbookViewId="0">
      <selection activeCell="E26" sqref="E26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9.1640625" bestFit="1" customWidth="1"/>
    <col min="4" max="4" width="54.33203125" bestFit="1" customWidth="1"/>
    <col min="5" max="5" width="18.33203125" customWidth="1"/>
    <col min="6" max="6" width="20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43</v>
      </c>
      <c r="D2" t="s">
        <v>40</v>
      </c>
      <c r="E2" t="s">
        <v>46</v>
      </c>
      <c r="F2" t="s">
        <v>45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43</v>
      </c>
      <c r="D3" t="s">
        <v>44</v>
      </c>
      <c r="E3" t="s">
        <v>173</v>
      </c>
      <c r="F3" t="s">
        <v>45</v>
      </c>
      <c r="G3">
        <v>0</v>
      </c>
      <c r="J3" t="s">
        <v>13</v>
      </c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3"/>
  <sheetViews>
    <sheetView workbookViewId="0">
      <selection activeCell="I23" sqref="I23"/>
    </sheetView>
  </sheetViews>
  <sheetFormatPr defaultColWidth="11" defaultRowHeight="15.5" x14ac:dyDescent="0.35"/>
  <cols>
    <col min="1" max="1" width="16.33203125" bestFit="1" customWidth="1"/>
    <col min="5" max="5" width="18.66406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43</v>
      </c>
      <c r="D2" t="s">
        <v>47</v>
      </c>
      <c r="E2" t="s">
        <v>48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43</v>
      </c>
      <c r="D3" t="s">
        <v>47</v>
      </c>
      <c r="E3" t="s">
        <v>174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3"/>
  <sheetViews>
    <sheetView workbookViewId="0">
      <selection activeCell="F18" sqref="F18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9.1640625" bestFit="1" customWidth="1"/>
    <col min="4" max="4" width="37.25" bestFit="1" customWidth="1"/>
    <col min="5" max="5" width="8.6640625" bestFit="1" customWidth="1"/>
    <col min="6" max="6" width="19.33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43</v>
      </c>
      <c r="D2" t="s">
        <v>49</v>
      </c>
      <c r="E2" t="s">
        <v>51</v>
      </c>
      <c r="F2" t="s">
        <v>180</v>
      </c>
      <c r="G2">
        <v>0</v>
      </c>
      <c r="J2" t="s">
        <v>8</v>
      </c>
    </row>
    <row r="3" spans="1:10" x14ac:dyDescent="0.35">
      <c r="A3" t="s">
        <v>157</v>
      </c>
      <c r="B3" t="s">
        <v>35</v>
      </c>
      <c r="C3" t="s">
        <v>43</v>
      </c>
      <c r="D3" t="s">
        <v>49</v>
      </c>
      <c r="E3" t="s">
        <v>175</v>
      </c>
      <c r="F3" t="s">
        <v>180</v>
      </c>
      <c r="G3">
        <v>0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3"/>
  <sheetViews>
    <sheetView zoomScaleNormal="100" workbookViewId="0">
      <selection activeCell="I25" sqref="I25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9.1640625" bestFit="1" customWidth="1"/>
    <col min="4" max="4" width="32.41406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43</v>
      </c>
      <c r="D2" t="s">
        <v>52</v>
      </c>
      <c r="E2" t="s">
        <v>53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43</v>
      </c>
      <c r="D3" t="s">
        <v>52</v>
      </c>
      <c r="E3" t="s">
        <v>176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3"/>
  <sheetViews>
    <sheetView zoomScaleNormal="100" workbookViewId="0">
      <selection activeCell="G27" sqref="G27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9.5" bestFit="1" customWidth="1"/>
    <col min="4" max="4" width="29.83203125" bestFit="1" customWidth="1"/>
    <col min="5" max="5" width="24.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55</v>
      </c>
      <c r="D2" t="s">
        <v>56</v>
      </c>
      <c r="E2" t="s">
        <v>54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55</v>
      </c>
      <c r="D3" t="s">
        <v>56</v>
      </c>
      <c r="E3" t="s">
        <v>177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3"/>
  <sheetViews>
    <sheetView workbookViewId="0">
      <selection activeCell="C14" sqref="C14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16.5" bestFit="1" customWidth="1"/>
    <col min="5" max="5" width="19.41406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7</v>
      </c>
      <c r="D2" t="s">
        <v>12</v>
      </c>
      <c r="E2" t="s">
        <v>14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6</v>
      </c>
      <c r="C3" t="s">
        <v>7</v>
      </c>
      <c r="D3" t="s">
        <v>12</v>
      </c>
      <c r="E3" t="s">
        <v>160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3"/>
  <sheetViews>
    <sheetView workbookViewId="0">
      <selection activeCell="E21" sqref="E21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22.9140625" bestFit="1" customWidth="1"/>
    <col min="4" max="4" width="49.75" bestFit="1" customWidth="1"/>
    <col min="5" max="5" width="21.6640625" bestFit="1" customWidth="1"/>
    <col min="6" max="6" width="20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57</v>
      </c>
      <c r="D2" t="s">
        <v>74</v>
      </c>
      <c r="E2" t="s">
        <v>75</v>
      </c>
      <c r="F2" t="s">
        <v>45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57</v>
      </c>
      <c r="D3" t="s">
        <v>74</v>
      </c>
      <c r="E3" t="s">
        <v>178</v>
      </c>
      <c r="F3" t="s">
        <v>45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3"/>
  <sheetViews>
    <sheetView tabSelected="1" workbookViewId="0">
      <selection activeCell="D18" sqref="D18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22.9140625" bestFit="1" customWidth="1"/>
    <col min="4" max="4" width="47.6640625" bestFit="1" customWidth="1"/>
    <col min="5" max="5" width="21.83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57</v>
      </c>
      <c r="D2" t="s">
        <v>77</v>
      </c>
      <c r="E2" t="s">
        <v>76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57</v>
      </c>
      <c r="D3" t="s">
        <v>77</v>
      </c>
      <c r="E3" t="s">
        <v>179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3"/>
  <sheetViews>
    <sheetView workbookViewId="0">
      <selection activeCell="D19" sqref="D19"/>
    </sheetView>
  </sheetViews>
  <sheetFormatPr defaultColWidth="11" defaultRowHeight="15.5" x14ac:dyDescent="0.35"/>
  <cols>
    <col min="1" max="1" width="16.33203125" customWidth="1"/>
    <col min="2" max="2" width="8.58203125" bestFit="1" customWidth="1"/>
    <col min="3" max="3" width="9.5" bestFit="1" customWidth="1"/>
    <col min="4" max="4" width="24.4140625" bestFit="1" customWidth="1"/>
    <col min="5" max="5" width="15.83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7</v>
      </c>
      <c r="D2" t="s">
        <v>9</v>
      </c>
      <c r="E2" t="s">
        <v>11</v>
      </c>
      <c r="F2" t="s">
        <v>10</v>
      </c>
      <c r="G2">
        <v>1</v>
      </c>
      <c r="J2" t="s">
        <v>13</v>
      </c>
    </row>
    <row r="3" spans="1:10" x14ac:dyDescent="0.35">
      <c r="A3" t="s">
        <v>157</v>
      </c>
      <c r="B3" t="s">
        <v>6</v>
      </c>
      <c r="C3" t="s">
        <v>7</v>
      </c>
      <c r="D3" t="s">
        <v>9</v>
      </c>
      <c r="E3" t="s">
        <v>161</v>
      </c>
      <c r="F3" t="s">
        <v>10</v>
      </c>
      <c r="G3">
        <v>1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3"/>
  <sheetViews>
    <sheetView workbookViewId="0">
      <selection activeCell="F18" sqref="F18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18" bestFit="1" customWidth="1"/>
    <col min="5" max="5" width="13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16</v>
      </c>
      <c r="D2" t="s">
        <v>17</v>
      </c>
      <c r="E2" t="s">
        <v>18</v>
      </c>
      <c r="F2" t="s">
        <v>10</v>
      </c>
      <c r="G2">
        <v>3</v>
      </c>
      <c r="J2" t="s">
        <v>13</v>
      </c>
    </row>
    <row r="3" spans="1:10" x14ac:dyDescent="0.35">
      <c r="A3" t="s">
        <v>157</v>
      </c>
      <c r="B3" t="s">
        <v>6</v>
      </c>
      <c r="C3" t="s">
        <v>16</v>
      </c>
      <c r="D3" t="s">
        <v>17</v>
      </c>
      <c r="E3" t="s">
        <v>162</v>
      </c>
      <c r="F3" t="s">
        <v>10</v>
      </c>
      <c r="G3">
        <v>3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3"/>
  <sheetViews>
    <sheetView workbookViewId="0">
      <selection activeCell="I24" sqref="I24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34" bestFit="1" customWidth="1"/>
    <col min="5" max="5" width="16.91406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16</v>
      </c>
      <c r="D2" t="s">
        <v>19</v>
      </c>
      <c r="E2" t="s">
        <v>20</v>
      </c>
      <c r="F2" t="s">
        <v>10</v>
      </c>
      <c r="G2">
        <v>7</v>
      </c>
      <c r="J2" t="s">
        <v>13</v>
      </c>
    </row>
    <row r="3" spans="1:10" x14ac:dyDescent="0.35">
      <c r="A3" t="s">
        <v>157</v>
      </c>
      <c r="B3" t="s">
        <v>6</v>
      </c>
      <c r="C3" t="s">
        <v>16</v>
      </c>
      <c r="D3" t="s">
        <v>19</v>
      </c>
      <c r="E3" t="s">
        <v>163</v>
      </c>
      <c r="F3" t="s">
        <v>10</v>
      </c>
      <c r="G3">
        <v>7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3"/>
  <sheetViews>
    <sheetView workbookViewId="0">
      <selection activeCell="D15" sqref="D15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36.33203125" bestFit="1" customWidth="1"/>
    <col min="5" max="5" width="19.58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16</v>
      </c>
      <c r="D2" t="s">
        <v>22</v>
      </c>
      <c r="E2" t="s">
        <v>23</v>
      </c>
      <c r="F2" t="s">
        <v>10</v>
      </c>
      <c r="G2">
        <v>3</v>
      </c>
      <c r="J2" t="s">
        <v>13</v>
      </c>
    </row>
    <row r="3" spans="1:10" x14ac:dyDescent="0.35">
      <c r="A3" t="s">
        <v>157</v>
      </c>
      <c r="B3" t="s">
        <v>6</v>
      </c>
      <c r="C3" t="s">
        <v>16</v>
      </c>
      <c r="D3" t="s">
        <v>22</v>
      </c>
      <c r="E3" t="s">
        <v>164</v>
      </c>
      <c r="F3" t="s">
        <v>10</v>
      </c>
      <c r="G3">
        <v>3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3"/>
  <sheetViews>
    <sheetView workbookViewId="0">
      <selection activeCell="I23" sqref="I23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28" bestFit="1" customWidth="1"/>
    <col min="5" max="5" width="12.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16</v>
      </c>
      <c r="D2" t="s">
        <v>24</v>
      </c>
      <c r="E2" t="s">
        <v>25</v>
      </c>
      <c r="F2" t="s">
        <v>10</v>
      </c>
      <c r="G2">
        <v>2</v>
      </c>
      <c r="J2" t="s">
        <v>13</v>
      </c>
    </row>
    <row r="3" spans="1:10" x14ac:dyDescent="0.35">
      <c r="A3" t="s">
        <v>157</v>
      </c>
      <c r="B3" t="s">
        <v>6</v>
      </c>
      <c r="C3" t="s">
        <v>16</v>
      </c>
      <c r="D3" t="s">
        <v>24</v>
      </c>
      <c r="E3" t="s">
        <v>165</v>
      </c>
      <c r="F3" t="s">
        <v>10</v>
      </c>
      <c r="G3">
        <v>2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3"/>
  <sheetViews>
    <sheetView workbookViewId="0">
      <selection activeCell="I23" sqref="I23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25.1640625" bestFit="1" customWidth="1"/>
    <col min="5" max="5" width="14.6640625" bestFit="1" customWidth="1"/>
    <col min="6" max="6" width="1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26</v>
      </c>
      <c r="D2" t="s">
        <v>27</v>
      </c>
      <c r="E2" t="s">
        <v>28</v>
      </c>
      <c r="F2" t="s">
        <v>10</v>
      </c>
      <c r="G2">
        <v>2</v>
      </c>
      <c r="J2" t="s">
        <v>8</v>
      </c>
    </row>
    <row r="3" spans="1:10" x14ac:dyDescent="0.35">
      <c r="A3" t="s">
        <v>157</v>
      </c>
      <c r="B3" t="s">
        <v>6</v>
      </c>
      <c r="C3" t="s">
        <v>26</v>
      </c>
      <c r="D3" t="s">
        <v>27</v>
      </c>
      <c r="E3" t="s">
        <v>166</v>
      </c>
      <c r="F3" t="s">
        <v>10</v>
      </c>
      <c r="G3">
        <v>2</v>
      </c>
      <c r="J3" t="s">
        <v>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3"/>
  <sheetViews>
    <sheetView workbookViewId="0">
      <selection activeCell="F21" sqref="F21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25.75" bestFit="1" customWidth="1"/>
    <col min="5" max="5" width="19.58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26</v>
      </c>
      <c r="D2" t="s">
        <v>150</v>
      </c>
      <c r="E2" t="s">
        <v>149</v>
      </c>
      <c r="F2" t="s">
        <v>10</v>
      </c>
      <c r="G2">
        <v>3</v>
      </c>
      <c r="J2" t="s">
        <v>8</v>
      </c>
    </row>
    <row r="3" spans="1:10" x14ac:dyDescent="0.35">
      <c r="A3" t="s">
        <v>157</v>
      </c>
      <c r="B3" t="s">
        <v>6</v>
      </c>
      <c r="C3" t="s">
        <v>26</v>
      </c>
      <c r="D3" t="s">
        <v>150</v>
      </c>
      <c r="E3" t="s">
        <v>167</v>
      </c>
      <c r="F3" t="s">
        <v>10</v>
      </c>
      <c r="G3">
        <v>1</v>
      </c>
      <c r="J3" t="s"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Hannah Lohman</cp:lastModifiedBy>
  <cp:revision/>
  <dcterms:created xsi:type="dcterms:W3CDTF">2021-04-13T16:10:55Z</dcterms:created>
  <dcterms:modified xsi:type="dcterms:W3CDTF">2022-05-15T23:30:28Z</dcterms:modified>
  <cp:category/>
  <cp:contentStatus/>
</cp:coreProperties>
</file>