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0E42ECA9-623E-4971-8C1D-9FCD2E04337E}" xr6:coauthVersionLast="47" xr6:coauthVersionMax="47" xr10:uidLastSave="{00000000-0000-0000-0000-000000000000}"/>
  <bookViews>
    <workbookView xWindow="28680" yWindow="-135" windowWidth="29040" windowHeight="15840" firstSheet="6" activeTab="9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N_nutrient_recovery" sheetId="30" r:id="rId13"/>
    <sheet name="P_nutrient_recovery" sheetId="31" r:id="rId14"/>
    <sheet name="K_nutrient_recovery" sheetId="33" r:id="rId15"/>
    <sheet name="energy_recovery" sheetId="35" r:id="rId16"/>
    <sheet name="supply_chain" sheetId="34" r:id="rId17"/>
    <sheet name="user_net_cost" sheetId="13" r:id="rId18"/>
    <sheet name="design_job_creation" sheetId="14" r:id="rId19"/>
    <sheet name="design_high_pay_jobs" sheetId="15" r:id="rId20"/>
    <sheet name="end_user_disposal" sheetId="16" r:id="rId21"/>
    <sheet name="end_user_cleaning" sheetId="17" r:id="rId22"/>
    <sheet name="privacy" sheetId="18" r:id="rId23"/>
    <sheet name="odor" sheetId="19" r:id="rId24"/>
    <sheet name="noise" sheetId="20" r:id="rId25"/>
    <sheet name="end_user_disposal_safety" sheetId="21" r:id="rId26"/>
    <sheet name="security" sheetId="22" r:id="rId27"/>
    <sheet name="management_disposal" sheetId="23" r:id="rId28"/>
    <sheet name="management_cleaning" sheetId="26" r:id="rId29"/>
    <sheet name="management_disposal_safety" sheetId="27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6" l="1"/>
  <c r="I4" i="16" s="1"/>
  <c r="H4" i="16" l="1"/>
</calcChain>
</file>

<file path=xl/sharedStrings.xml><?xml version="1.0" encoding="utf-8"?>
<sst xmlns="http://schemas.openxmlformats.org/spreadsheetml/2006/main" count="1279" uniqueCount="259">
  <si>
    <t>Criteria</t>
  </si>
  <si>
    <t>Sub-criteria</t>
  </si>
  <si>
    <t>Indicator</t>
  </si>
  <si>
    <t>Label</t>
  </si>
  <si>
    <t>Unit</t>
  </si>
  <si>
    <t>expected</t>
  </si>
  <si>
    <t>low</t>
  </si>
  <si>
    <t>high</t>
  </si>
  <si>
    <t>distribution</t>
  </si>
  <si>
    <t>correlation</t>
  </si>
  <si>
    <t>Utility Preference</t>
  </si>
  <si>
    <t>Technical</t>
  </si>
  <si>
    <t>Resilience</t>
  </si>
  <si>
    <t>uniform</t>
  </si>
  <si>
    <t>yes</t>
  </si>
  <si>
    <t>Subcriteria</t>
  </si>
  <si>
    <t>treatment type for resilience</t>
  </si>
  <si>
    <t>treatment_type_1</t>
  </si>
  <si>
    <t>unitless</t>
  </si>
  <si>
    <t>High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</si>
  <si>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</si>
  <si>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</si>
  <si>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</si>
  <si>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</si>
  <si>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</si>
  <si>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</si>
  <si>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</si>
  <si>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</si>
  <si>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</si>
  <si>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</si>
  <si>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</si>
  <si>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Low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</si>
  <si>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</si>
  <si>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</si>
  <si>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</si>
  <si>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</si>
  <si>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</si>
  <si>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</si>
  <si>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</si>
  <si>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</si>
  <si>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</si>
  <si>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</si>
  <si>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</si>
  <si>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</si>
  <si>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</si>
  <si>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</si>
  <si>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</si>
  <si>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</si>
  <si>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</si>
  <si>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</si>
  <si>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</si>
  <si>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</si>
  <si>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</si>
  <si>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</si>
  <si>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</si>
  <si>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</si>
  <si>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</si>
  <si>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</si>
  <si>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</si>
  <si>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</si>
  <si>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</si>
  <si>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</si>
  <si>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</si>
  <si>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Net annualized costs</t>
  </si>
  <si>
    <t>net daily user cost</t>
  </si>
  <si>
    <t>user_net_cost_1</t>
  </si>
  <si>
    <t>USD/cap/day</t>
  </si>
  <si>
    <t>user_net_cost_2</t>
  </si>
  <si>
    <t>user_net_cost_3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</si>
  <si>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</si>
  <si>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</si>
  <si>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</si>
  <si>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</si>
  <si>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</si>
  <si>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</si>
  <si>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</si>
  <si>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</si>
  <si>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</si>
  <si>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</si>
  <si>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</si>
  <si>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</si>
  <si>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</si>
  <si>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</si>
  <si>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</si>
  <si>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</si>
  <si>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</si>
  <si>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</si>
  <si>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</si>
  <si>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</si>
  <si>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</si>
  <si>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</si>
  <si>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</si>
  <si>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</si>
  <si>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</si>
  <si>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</si>
  <si>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</si>
  <si>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</si>
  <si>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</si>
  <si>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</si>
  <si>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</si>
  <si>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noise produced by the system</t>
  </si>
  <si>
    <t>noise_1</t>
  </si>
  <si>
    <t>noise_2</t>
  </si>
  <si>
    <t>noise_3</t>
  </si>
  <si>
    <t>safety of disposal</t>
  </si>
  <si>
    <t>safety to dispose of sludge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</si>
  <si>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</si>
  <si>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</si>
  <si>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</si>
  <si>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</si>
  <si>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</si>
  <si>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</si>
  <si>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</si>
  <si>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</si>
  <si>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</si>
  <si>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</si>
  <si>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</si>
  <si>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</si>
  <si>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</si>
  <si>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</si>
  <si>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</si>
  <si>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</si>
  <si>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</si>
  <si>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utility_preference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</si>
  <si>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</si>
  <si>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</si>
  <si>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</si>
  <si>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</si>
  <si>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</si>
  <si>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</si>
  <si>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</si>
  <si>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</si>
  <si>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</si>
  <si>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</si>
  <si>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</si>
  <si>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</si>
  <si>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</si>
  <si>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</si>
  <si>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</si>
  <si>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</si>
  <si>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management_disposal_safety_1</t>
  </si>
  <si>
    <t>management_disposal_safety_2</t>
  </si>
  <si>
    <t>management_disposal_safety_3</t>
  </si>
  <si>
    <t>Safety to dispose of sludge for the management/landlord</t>
  </si>
  <si>
    <t>Resource Recovery Potential</t>
  </si>
  <si>
    <t>Net daily user cost</t>
  </si>
  <si>
    <t>Net Annualized Costs</t>
  </si>
  <si>
    <t>user_net_cost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</si>
  <si>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</si>
  <si>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</si>
  <si>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</si>
  <si>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</si>
  <si>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</si>
  <si>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</si>
  <si>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</si>
  <si>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</si>
  <si>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</si>
  <si>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</si>
  <si>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</si>
  <si>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</si>
  <si>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constant/uniform</t>
  </si>
  <si>
    <t>odor</t>
  </si>
  <si>
    <t>Noise produced by the system</t>
  </si>
  <si>
    <t>noise</t>
  </si>
  <si>
    <t>Safety to dispose of sludge for the end user</t>
  </si>
  <si>
    <t>end_user_disposal_safety</t>
  </si>
  <si>
    <t>Distance from household to system</t>
  </si>
  <si>
    <t>Management Acceptability</t>
  </si>
  <si>
    <t>management_disposal</t>
  </si>
  <si>
    <t>management_cleaning</t>
  </si>
  <si>
    <t>management_disposal_safety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</si>
  <si>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</si>
  <si>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</si>
  <si>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</si>
  <si>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</si>
  <si>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</si>
  <si>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</si>
  <si>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</si>
  <si>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</si>
  <si>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</si>
  <si>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N_nutrient_recovery</t>
  </si>
  <si>
    <t>P_nutrient_recovery</t>
  </si>
  <si>
    <t>K_nutrient_recovery</t>
  </si>
  <si>
    <t>energy_recovery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</si>
  <si>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</si>
  <si>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</si>
  <si>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</si>
  <si>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</si>
  <si>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</si>
  <si>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</si>
  <si>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</si>
  <si>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</si>
  <si>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Nitrogen recovered from the input</t>
  </si>
  <si>
    <t>N_nutrient_recovery_1</t>
  </si>
  <si>
    <t>N_nutrient_recovery_2</t>
  </si>
  <si>
    <t>N_nutrient_recovery_3</t>
  </si>
  <si>
    <t>P_nutrient_recovery_1</t>
  </si>
  <si>
    <t>P_nutrient_recovery_2</t>
  </si>
  <si>
    <t>P_nutrient_recovery_3</t>
  </si>
  <si>
    <t>Phosphorus recovered from the input</t>
  </si>
  <si>
    <t>K_nutrient_recovery_1</t>
  </si>
  <si>
    <t>K_nutrient_recovery_2</t>
  </si>
  <si>
    <t>K_nutrient_recovery_3</t>
  </si>
  <si>
    <t>Potassium recovered from the input</t>
  </si>
  <si>
    <t>energy_recovery_1</t>
  </si>
  <si>
    <t>energy_recovery_2</t>
  </si>
  <si>
    <t>energy_recovery_3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</si>
  <si>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</si>
  <si>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</si>
  <si>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</si>
  <si>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</si>
  <si>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</si>
  <si>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</si>
  <si>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</si>
  <si>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</si>
  <si>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</si>
  <si>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</si>
  <si>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</si>
  <si>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</si>
  <si>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</si>
  <si>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</si>
  <si>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</si>
  <si>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</si>
  <si>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</si>
  <si>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</si>
  <si>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</si>
  <si>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</si>
  <si>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</si>
  <si>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</si>
  <si>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</si>
  <si>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</si>
  <si>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</si>
  <si>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</si>
  <si>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</si>
  <si>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</si>
  <si>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</si>
  <si>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</si>
  <si>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</si>
  <si>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</si>
  <si>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</si>
  <si>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</si>
  <si>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</si>
  <si>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</si>
  <si>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CALCULATED with env.py</t>
  </si>
  <si>
    <t>RR1</t>
  </si>
  <si>
    <t>RR2</t>
  </si>
  <si>
    <t>RR3</t>
  </si>
  <si>
    <t>RR4</t>
  </si>
  <si>
    <t>RR5</t>
  </si>
  <si>
    <t>RR6</t>
  </si>
  <si>
    <t>Not in spreadsheet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</si>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</sst>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1" xfId="0" applyFont="1" applyBorder="1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5" borderId="0" xfId="0" applyFont="1" applyFill="1"/>
    <xf numFmtId="0" fontId="4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4"/>
  <sheetViews>
    <sheetView workbookViewId="0">
      <selection activeCell="B37" sqref="B37"/>
    </sheetView>
  </sheetViews>
  <sheetFormatPr defaultRowHeight="15.5" x14ac:dyDescent="0.35"/>
  <cols>
    <col min="1" max="1" width="26.25" style="2" customWidth="1"/>
    <col min="2" max="2" width="49.1640625" style="2" customWidth="1"/>
    <col min="3" max="3" width="27.5" style="2" customWidth="1"/>
    <col min="4" max="4" width="16.58203125" style="2" customWidth="1"/>
    <col min="5" max="5" width="28.4140625" style="2" customWidth="1"/>
    <col min="6" max="6" width="13.75" style="2" customWidth="1"/>
    <col min="7" max="7" width="22.25" style="2" customWidth="1"/>
    <col min="9" max="16384" width="8.6640625" style="2"/>
  </cols>
  <sheetData>
    <row r="1" spans="1:8" ht="14.5" x14ac:dyDescent="0.35">
      <c r="A1" s="1" t="s">
        <v>115</v>
      </c>
      <c r="B1" s="1" t="s">
        <v>112</v>
      </c>
      <c r="C1" s="1" t="s">
        <v>219</v>
      </c>
      <c r="D1" s="1" t="s">
        <v>0</v>
      </c>
      <c r="E1" s="1" t="s">
        <v>113</v>
      </c>
      <c r="F1" s="1" t="s">
        <v>4</v>
      </c>
      <c r="G1" s="1" t="s">
        <v>114</v>
      </c>
      <c r="H1" s="2"/>
    </row>
    <row r="2" spans="1:8" s="4" customFormat="1" ht="14.5" x14ac:dyDescent="0.35">
      <c r="A2" s="3" t="s">
        <v>172</v>
      </c>
      <c r="B2" s="4" t="s">
        <v>171</v>
      </c>
      <c r="C2" s="4" t="s">
        <v>233</v>
      </c>
      <c r="D2" s="3" t="s">
        <v>11</v>
      </c>
      <c r="E2" s="3" t="s">
        <v>12</v>
      </c>
      <c r="F2" s="3" t="s">
        <v>18</v>
      </c>
      <c r="G2" s="3" t="s">
        <v>24</v>
      </c>
    </row>
    <row r="3" spans="1:8" s="5" customFormat="1" ht="14.5" x14ac:dyDescent="0.35">
      <c r="A3" s="5" t="s">
        <v>116</v>
      </c>
      <c r="B3" s="4" t="s">
        <v>173</v>
      </c>
      <c r="C3" s="4" t="s">
        <v>234</v>
      </c>
      <c r="D3" s="5" t="s">
        <v>11</v>
      </c>
      <c r="E3" s="5" t="s">
        <v>12</v>
      </c>
      <c r="F3" s="5" t="s">
        <v>18</v>
      </c>
      <c r="G3" s="5" t="s">
        <v>24</v>
      </c>
    </row>
    <row r="4" spans="1:8" s="5" customFormat="1" ht="14.5" x14ac:dyDescent="0.35">
      <c r="A4" s="4" t="s">
        <v>177</v>
      </c>
      <c r="B4" s="5" t="s">
        <v>29</v>
      </c>
      <c r="C4" s="4" t="s">
        <v>235</v>
      </c>
      <c r="D4" s="5" t="s">
        <v>11</v>
      </c>
      <c r="E4" s="5" t="s">
        <v>28</v>
      </c>
      <c r="F4" s="5" t="s">
        <v>18</v>
      </c>
      <c r="G4" s="5" t="s">
        <v>24</v>
      </c>
    </row>
    <row r="5" spans="1:8" s="5" customFormat="1" ht="14.5" x14ac:dyDescent="0.35">
      <c r="A5" s="5" t="s">
        <v>118</v>
      </c>
      <c r="B5" s="5" t="s">
        <v>117</v>
      </c>
      <c r="C5" s="4" t="s">
        <v>236</v>
      </c>
      <c r="D5" s="5" t="s">
        <v>11</v>
      </c>
      <c r="E5" s="5" t="s">
        <v>28</v>
      </c>
      <c r="F5" s="5" t="s">
        <v>18</v>
      </c>
      <c r="G5" s="5" t="s">
        <v>24</v>
      </c>
    </row>
    <row r="6" spans="1:8" s="5" customFormat="1" ht="14.5" x14ac:dyDescent="0.35">
      <c r="A6" s="4" t="s">
        <v>178</v>
      </c>
      <c r="B6" s="5" t="s">
        <v>119</v>
      </c>
      <c r="C6" s="4" t="s">
        <v>237</v>
      </c>
      <c r="D6" s="5" t="s">
        <v>11</v>
      </c>
      <c r="E6" s="5" t="s">
        <v>28</v>
      </c>
      <c r="F6" s="5" t="s">
        <v>18</v>
      </c>
      <c r="G6" s="5" t="s">
        <v>24</v>
      </c>
    </row>
    <row r="7" spans="1:8" s="5" customFormat="1" ht="14.5" x14ac:dyDescent="0.35">
      <c r="A7" s="4" t="s">
        <v>179</v>
      </c>
      <c r="B7" s="5" t="s">
        <v>43</v>
      </c>
      <c r="C7" s="4" t="s">
        <v>238</v>
      </c>
      <c r="D7" s="5" t="s">
        <v>11</v>
      </c>
      <c r="E7" s="5" t="s">
        <v>28</v>
      </c>
      <c r="F7" s="5" t="s">
        <v>18</v>
      </c>
      <c r="G7" s="5" t="s">
        <v>24</v>
      </c>
    </row>
    <row r="8" spans="1:8" s="6" customFormat="1" ht="14.5" x14ac:dyDescent="0.35">
      <c r="A8" s="7" t="s">
        <v>121</v>
      </c>
      <c r="B8" s="7" t="s">
        <v>120</v>
      </c>
      <c r="C8" s="7" t="s">
        <v>239</v>
      </c>
      <c r="D8" s="7" t="s">
        <v>11</v>
      </c>
      <c r="E8" s="7" t="s">
        <v>47</v>
      </c>
      <c r="F8" s="7" t="s">
        <v>18</v>
      </c>
      <c r="G8" s="7" t="s">
        <v>24</v>
      </c>
    </row>
    <row r="9" spans="1:8" s="7" customFormat="1" ht="14.5" x14ac:dyDescent="0.35">
      <c r="A9" s="7" t="s">
        <v>128</v>
      </c>
      <c r="B9" s="7" t="s">
        <v>122</v>
      </c>
      <c r="C9" s="7" t="s">
        <v>252</v>
      </c>
      <c r="D9" s="7" t="s">
        <v>11</v>
      </c>
      <c r="E9" s="7" t="s">
        <v>47</v>
      </c>
      <c r="F9" s="7" t="s">
        <v>18</v>
      </c>
      <c r="G9" s="7" t="s">
        <v>24</v>
      </c>
    </row>
    <row r="10" spans="1:8" s="7" customFormat="1" ht="14.5" x14ac:dyDescent="0.35">
      <c r="A10" s="7" t="s">
        <v>130</v>
      </c>
      <c r="B10" s="7" t="s">
        <v>251</v>
      </c>
      <c r="C10" s="7" t="s">
        <v>253</v>
      </c>
      <c r="D10" s="7" t="s">
        <v>11</v>
      </c>
      <c r="E10" s="7" t="s">
        <v>47</v>
      </c>
      <c r="F10" s="7" t="s">
        <v>18</v>
      </c>
      <c r="G10" s="7" t="s">
        <v>24</v>
      </c>
    </row>
    <row r="11" spans="1:8" s="6" customFormat="1" ht="14.5" x14ac:dyDescent="0.35">
      <c r="A11" s="7" t="s">
        <v>129</v>
      </c>
      <c r="B11" s="7" t="s">
        <v>131</v>
      </c>
      <c r="C11" s="7" t="s">
        <v>254</v>
      </c>
      <c r="D11" s="7" t="s">
        <v>11</v>
      </c>
      <c r="E11" s="7" t="s">
        <v>47</v>
      </c>
      <c r="F11" s="7" t="s">
        <v>18</v>
      </c>
      <c r="G11" s="7" t="s">
        <v>24</v>
      </c>
    </row>
    <row r="12" spans="1:8" s="17" customFormat="1" ht="14.5" x14ac:dyDescent="0.35">
      <c r="A12" s="17" t="s">
        <v>185</v>
      </c>
      <c r="B12" s="17" t="s">
        <v>215</v>
      </c>
      <c r="C12" s="17" t="s">
        <v>244</v>
      </c>
      <c r="D12" s="17" t="s">
        <v>187</v>
      </c>
      <c r="E12" s="17" t="s">
        <v>144</v>
      </c>
      <c r="F12" s="17" t="s">
        <v>186</v>
      </c>
      <c r="G12" s="17" t="s">
        <v>13</v>
      </c>
    </row>
    <row r="13" spans="1:8" s="17" customFormat="1" ht="14.5" x14ac:dyDescent="0.35">
      <c r="A13" s="17" t="s">
        <v>180</v>
      </c>
      <c r="B13" s="17" t="s">
        <v>216</v>
      </c>
      <c r="C13" s="17" t="s">
        <v>245</v>
      </c>
      <c r="D13" s="17" t="s">
        <v>187</v>
      </c>
      <c r="E13" s="17" t="s">
        <v>144</v>
      </c>
      <c r="F13" s="17" t="s">
        <v>186</v>
      </c>
      <c r="G13" s="17" t="s">
        <v>13</v>
      </c>
    </row>
    <row r="14" spans="1:8" s="17" customFormat="1" ht="14.5" x14ac:dyDescent="0.35">
      <c r="A14" s="17" t="s">
        <v>181</v>
      </c>
      <c r="B14" s="17" t="s">
        <v>217</v>
      </c>
      <c r="C14" s="17" t="s">
        <v>246</v>
      </c>
      <c r="D14" s="17" t="s">
        <v>187</v>
      </c>
      <c r="E14" s="17" t="s">
        <v>144</v>
      </c>
      <c r="F14" s="17" t="s">
        <v>186</v>
      </c>
      <c r="G14" s="17" t="s">
        <v>13</v>
      </c>
    </row>
    <row r="15" spans="1:8" s="17" customFormat="1" ht="14.5" x14ac:dyDescent="0.35">
      <c r="A15" s="17" t="s">
        <v>182</v>
      </c>
      <c r="B15" s="17" t="s">
        <v>218</v>
      </c>
      <c r="C15" s="17" t="s">
        <v>247</v>
      </c>
      <c r="D15" s="17" t="s">
        <v>187</v>
      </c>
      <c r="E15" s="17" t="s">
        <v>144</v>
      </c>
      <c r="F15" s="17" t="s">
        <v>186</v>
      </c>
      <c r="G15" s="17" t="s">
        <v>13</v>
      </c>
    </row>
    <row r="16" spans="1:8" s="17" customFormat="1" ht="14.5" x14ac:dyDescent="0.35">
      <c r="A16" s="17" t="s">
        <v>183</v>
      </c>
      <c r="B16" s="17" t="s">
        <v>207</v>
      </c>
      <c r="C16" s="17" t="s">
        <v>248</v>
      </c>
      <c r="D16" s="17" t="s">
        <v>187</v>
      </c>
      <c r="E16" s="17" t="s">
        <v>144</v>
      </c>
      <c r="F16" s="17" t="s">
        <v>186</v>
      </c>
      <c r="G16" s="17" t="s">
        <v>13</v>
      </c>
    </row>
    <row r="17" spans="1:7" s="17" customFormat="1" ht="14.5" x14ac:dyDescent="0.35">
      <c r="A17" s="17" t="s">
        <v>184</v>
      </c>
      <c r="B17" s="17" t="s">
        <v>208</v>
      </c>
      <c r="C17" s="17" t="s">
        <v>249</v>
      </c>
      <c r="D17" s="17" t="s">
        <v>187</v>
      </c>
      <c r="E17" s="17" t="s">
        <v>144</v>
      </c>
      <c r="F17" s="17" t="s">
        <v>18</v>
      </c>
      <c r="G17" s="17" t="s">
        <v>24</v>
      </c>
    </row>
    <row r="18" spans="1:7" s="8" customFormat="1" ht="14.5" x14ac:dyDescent="0.35">
      <c r="A18" s="9" t="s">
        <v>250</v>
      </c>
      <c r="B18" s="8" t="s">
        <v>212</v>
      </c>
      <c r="C18" s="8" t="s">
        <v>240</v>
      </c>
      <c r="D18" s="8" t="s">
        <v>60</v>
      </c>
      <c r="E18" s="8" t="s">
        <v>61</v>
      </c>
      <c r="F18" s="9" t="s">
        <v>243</v>
      </c>
    </row>
    <row r="19" spans="1:7" s="8" customFormat="1" ht="14.5" x14ac:dyDescent="0.35">
      <c r="A19" s="9" t="s">
        <v>250</v>
      </c>
      <c r="B19" s="8" t="s">
        <v>213</v>
      </c>
      <c r="C19" s="8" t="s">
        <v>241</v>
      </c>
      <c r="D19" s="8" t="s">
        <v>60</v>
      </c>
      <c r="E19" s="8" t="s">
        <v>61</v>
      </c>
      <c r="F19" s="9" t="s">
        <v>243</v>
      </c>
    </row>
    <row r="20" spans="1:7" s="8" customFormat="1" ht="14.5" x14ac:dyDescent="0.35">
      <c r="A20" s="9" t="s">
        <v>250</v>
      </c>
      <c r="B20" s="8" t="s">
        <v>214</v>
      </c>
      <c r="C20" s="8" t="s">
        <v>242</v>
      </c>
      <c r="D20" s="8" t="s">
        <v>60</v>
      </c>
      <c r="E20" s="8" t="s">
        <v>61</v>
      </c>
      <c r="F20" s="9" t="s">
        <v>243</v>
      </c>
    </row>
    <row r="21" spans="1:7" s="10" customFormat="1" ht="14.5" x14ac:dyDescent="0.35">
      <c r="A21" s="10" t="s">
        <v>147</v>
      </c>
      <c r="B21" s="10" t="s">
        <v>145</v>
      </c>
      <c r="C21" s="11" t="s">
        <v>232</v>
      </c>
      <c r="D21" s="10" t="s">
        <v>62</v>
      </c>
      <c r="E21" s="10" t="s">
        <v>146</v>
      </c>
      <c r="F21" s="10" t="s">
        <v>66</v>
      </c>
      <c r="G21" s="11" t="s">
        <v>13</v>
      </c>
    </row>
    <row r="22" spans="1:7" s="14" customFormat="1" ht="14.5" x14ac:dyDescent="0.35">
      <c r="A22" s="14" t="s">
        <v>149</v>
      </c>
      <c r="B22" s="14" t="s">
        <v>148</v>
      </c>
      <c r="C22" s="14" t="s">
        <v>231</v>
      </c>
      <c r="D22" s="14" t="s">
        <v>69</v>
      </c>
      <c r="E22" s="14" t="s">
        <v>70</v>
      </c>
      <c r="F22" s="14" t="s">
        <v>73</v>
      </c>
      <c r="G22" s="14" t="s">
        <v>24</v>
      </c>
    </row>
    <row r="23" spans="1:7" s="14" customFormat="1" ht="14.5" x14ac:dyDescent="0.35">
      <c r="A23" s="14" t="s">
        <v>151</v>
      </c>
      <c r="B23" s="14" t="s">
        <v>150</v>
      </c>
      <c r="C23" s="14" t="s">
        <v>230</v>
      </c>
      <c r="D23" s="14" t="s">
        <v>69</v>
      </c>
      <c r="E23" s="14" t="s">
        <v>70</v>
      </c>
      <c r="F23" s="14" t="s">
        <v>73</v>
      </c>
      <c r="G23" s="14" t="s">
        <v>24</v>
      </c>
    </row>
    <row r="24" spans="1:7" s="13" customFormat="1" ht="14.5" x14ac:dyDescent="0.35">
      <c r="A24" s="13" t="s">
        <v>154</v>
      </c>
      <c r="B24" s="13" t="s">
        <v>152</v>
      </c>
      <c r="C24" s="15" t="s">
        <v>229</v>
      </c>
      <c r="D24" s="13" t="s">
        <v>69</v>
      </c>
      <c r="E24" s="13" t="s">
        <v>153</v>
      </c>
      <c r="F24" s="13" t="s">
        <v>84</v>
      </c>
      <c r="G24" s="13" t="s">
        <v>13</v>
      </c>
    </row>
    <row r="25" spans="1:7" s="14" customFormat="1" ht="14.5" x14ac:dyDescent="0.35">
      <c r="A25" s="14" t="s">
        <v>156</v>
      </c>
      <c r="B25" s="14" t="s">
        <v>155</v>
      </c>
      <c r="C25" s="14" t="s">
        <v>228</v>
      </c>
      <c r="D25" s="14" t="s">
        <v>69</v>
      </c>
      <c r="E25" s="14" t="s">
        <v>153</v>
      </c>
      <c r="F25" s="14" t="s">
        <v>18</v>
      </c>
      <c r="G25" s="14" t="s">
        <v>24</v>
      </c>
    </row>
    <row r="26" spans="1:7" s="13" customFormat="1" ht="14.5" x14ac:dyDescent="0.35">
      <c r="A26" s="13" t="s">
        <v>158</v>
      </c>
      <c r="B26" s="13" t="s">
        <v>157</v>
      </c>
      <c r="C26" s="15" t="s">
        <v>227</v>
      </c>
      <c r="D26" s="13" t="s">
        <v>69</v>
      </c>
      <c r="E26" s="13" t="s">
        <v>153</v>
      </c>
      <c r="F26" s="13" t="s">
        <v>93</v>
      </c>
      <c r="G26" s="13" t="s">
        <v>24</v>
      </c>
    </row>
    <row r="27" spans="1:7" s="13" customFormat="1" ht="14.5" x14ac:dyDescent="0.35">
      <c r="A27" s="13" t="s">
        <v>161</v>
      </c>
      <c r="B27" s="13" t="s">
        <v>159</v>
      </c>
      <c r="C27" s="15" t="s">
        <v>226</v>
      </c>
      <c r="D27" s="13" t="s">
        <v>69</v>
      </c>
      <c r="E27" s="13" t="s">
        <v>153</v>
      </c>
      <c r="F27" s="13" t="s">
        <v>18</v>
      </c>
      <c r="G27" s="13" t="s">
        <v>160</v>
      </c>
    </row>
    <row r="28" spans="1:7" s="13" customFormat="1" ht="14.5" x14ac:dyDescent="0.35">
      <c r="A28" s="13" t="s">
        <v>163</v>
      </c>
      <c r="B28" s="13" t="s">
        <v>162</v>
      </c>
      <c r="C28" s="15" t="s">
        <v>225</v>
      </c>
      <c r="D28" s="13" t="s">
        <v>69</v>
      </c>
      <c r="E28" s="13" t="s">
        <v>153</v>
      </c>
      <c r="F28" s="13" t="s">
        <v>18</v>
      </c>
      <c r="G28" s="13" t="s">
        <v>24</v>
      </c>
    </row>
    <row r="29" spans="1:7" s="13" customFormat="1" ht="14.5" x14ac:dyDescent="0.35">
      <c r="A29" s="13" t="s">
        <v>165</v>
      </c>
      <c r="B29" s="13" t="s">
        <v>164</v>
      </c>
      <c r="C29" s="15" t="s">
        <v>224</v>
      </c>
      <c r="D29" s="13" t="s">
        <v>69</v>
      </c>
      <c r="E29" s="13" t="s">
        <v>153</v>
      </c>
      <c r="F29" s="13" t="s">
        <v>18</v>
      </c>
      <c r="G29" s="13" t="s">
        <v>24</v>
      </c>
    </row>
    <row r="30" spans="1:7" s="13" customFormat="1" ht="14.5" x14ac:dyDescent="0.35">
      <c r="A30" s="13" t="s">
        <v>109</v>
      </c>
      <c r="B30" s="13" t="s">
        <v>166</v>
      </c>
      <c r="C30" s="15" t="s">
        <v>223</v>
      </c>
      <c r="D30" s="13" t="s">
        <v>69</v>
      </c>
      <c r="E30" s="13" t="s">
        <v>153</v>
      </c>
      <c r="F30" s="13" t="s">
        <v>18</v>
      </c>
      <c r="G30" s="13" t="s">
        <v>24</v>
      </c>
    </row>
    <row r="31" spans="1:7" s="16" customFormat="1" ht="14.5" x14ac:dyDescent="0.35">
      <c r="A31" s="16" t="s">
        <v>168</v>
      </c>
      <c r="B31" s="16" t="s">
        <v>132</v>
      </c>
      <c r="C31" s="16" t="s">
        <v>222</v>
      </c>
      <c r="D31" s="16" t="s">
        <v>69</v>
      </c>
      <c r="E31" s="16" t="s">
        <v>167</v>
      </c>
      <c r="F31" s="16" t="s">
        <v>84</v>
      </c>
      <c r="G31" s="16" t="s">
        <v>13</v>
      </c>
    </row>
    <row r="32" spans="1:7" s="16" customFormat="1" ht="14.5" x14ac:dyDescent="0.35">
      <c r="A32" s="16" t="s">
        <v>169</v>
      </c>
      <c r="B32" s="16" t="s">
        <v>139</v>
      </c>
      <c r="C32" s="16" t="s">
        <v>221</v>
      </c>
      <c r="D32" s="16" t="s">
        <v>69</v>
      </c>
      <c r="E32" s="16" t="s">
        <v>167</v>
      </c>
      <c r="F32" s="16" t="s">
        <v>18</v>
      </c>
      <c r="G32" s="16" t="s">
        <v>24</v>
      </c>
    </row>
    <row r="33" spans="1:8" s="16" customFormat="1" ht="14.5" x14ac:dyDescent="0.35">
      <c r="A33" s="16" t="s">
        <v>170</v>
      </c>
      <c r="B33" s="16" t="s">
        <v>143</v>
      </c>
      <c r="C33" s="16" t="s">
        <v>220</v>
      </c>
      <c r="D33" s="16" t="s">
        <v>69</v>
      </c>
      <c r="E33" s="16" t="s">
        <v>167</v>
      </c>
      <c r="F33" s="16" t="s">
        <v>18</v>
      </c>
      <c r="G33" s="16" t="s">
        <v>24</v>
      </c>
    </row>
    <row r="34" spans="1:8" ht="14.5" x14ac:dyDescent="0.35">
      <c r="H34" s="2"/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L4"/>
  <sheetViews>
    <sheetView tabSelected="1" workbookViewId="0">
      <selection activeCell="D9" sqref="D9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258</v>
      </c>
      <c r="E2" t="s">
        <v>255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258</v>
      </c>
      <c r="E3" t="s">
        <v>256</v>
      </c>
      <c r="F3" t="s">
        <v>18</v>
      </c>
      <c r="G3">
        <v>1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258</v>
      </c>
      <c r="E4" t="s">
        <v>257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L4"/>
  <sheetViews>
    <sheetView workbookViewId="0">
      <selection activeCell="E2" sqref="E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56</v>
      </c>
      <c r="E2" t="s">
        <v>57</v>
      </c>
      <c r="F2" t="s">
        <v>18</v>
      </c>
      <c r="G2">
        <v>1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56</v>
      </c>
      <c r="E3" t="s">
        <v>58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56</v>
      </c>
      <c r="E4" t="s">
        <v>59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L4"/>
  <sheetViews>
    <sheetView workbookViewId="0">
      <selection activeCell="B32" sqref="B3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191</v>
      </c>
      <c r="E2" t="s">
        <v>188</v>
      </c>
      <c r="F2" t="s">
        <v>186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191</v>
      </c>
      <c r="E3" t="s">
        <v>189</v>
      </c>
      <c r="F3" t="s">
        <v>186</v>
      </c>
      <c r="G3">
        <v>0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191</v>
      </c>
      <c r="E4" t="s">
        <v>190</v>
      </c>
      <c r="F4" t="s">
        <v>186</v>
      </c>
      <c r="G4">
        <v>0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5BA5-7629-4006-8BF6-14592DDA5798}">
  <sheetPr>
    <tabColor theme="2" tint="0.39997558519241921"/>
  </sheetPr>
  <dimension ref="A1:L4"/>
  <sheetViews>
    <sheetView workbookViewId="0">
      <selection activeCell="H7" sqref="H7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192</v>
      </c>
      <c r="E2" t="s">
        <v>193</v>
      </c>
      <c r="F2" t="s">
        <v>186</v>
      </c>
      <c r="G2">
        <v>28</v>
      </c>
      <c r="H2">
        <v>14</v>
      </c>
      <c r="I2">
        <v>42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192</v>
      </c>
      <c r="E3" t="s">
        <v>194</v>
      </c>
      <c r="F3" t="s">
        <v>186</v>
      </c>
      <c r="G3">
        <v>29</v>
      </c>
      <c r="H3">
        <v>15</v>
      </c>
      <c r="I3">
        <v>43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192</v>
      </c>
      <c r="E4" t="s">
        <v>195</v>
      </c>
      <c r="F4" t="s">
        <v>186</v>
      </c>
      <c r="G4">
        <v>77</v>
      </c>
      <c r="H4">
        <v>70</v>
      </c>
      <c r="I4">
        <v>84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570F-9335-4D21-B428-FF5D99427824}">
  <sheetPr>
    <tabColor theme="2" tint="0.39997558519241921"/>
  </sheetPr>
  <dimension ref="A1:L4"/>
  <sheetViews>
    <sheetView workbookViewId="0">
      <selection activeCell="H10" sqref="H10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199</v>
      </c>
      <c r="E2" t="s">
        <v>196</v>
      </c>
      <c r="F2" t="s">
        <v>186</v>
      </c>
      <c r="G2">
        <v>42</v>
      </c>
      <c r="H2">
        <v>30</v>
      </c>
      <c r="I2">
        <v>54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199</v>
      </c>
      <c r="E3" t="s">
        <v>197</v>
      </c>
      <c r="F3" t="s">
        <v>186</v>
      </c>
      <c r="G3">
        <v>74</v>
      </c>
      <c r="H3">
        <v>53</v>
      </c>
      <c r="I3">
        <v>95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199</v>
      </c>
      <c r="E4" t="s">
        <v>198</v>
      </c>
      <c r="F4" t="s">
        <v>186</v>
      </c>
      <c r="G4">
        <v>60</v>
      </c>
      <c r="H4">
        <v>50</v>
      </c>
      <c r="I4">
        <v>70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4409-D197-44B5-ABAB-E0CCA4CAB467}">
  <sheetPr>
    <tabColor theme="2" tint="0.39997558519241921"/>
  </sheetPr>
  <dimension ref="A1:L4"/>
  <sheetViews>
    <sheetView workbookViewId="0">
      <selection activeCell="C16" sqref="C16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203</v>
      </c>
      <c r="E2" t="s">
        <v>200</v>
      </c>
      <c r="F2" t="s">
        <v>186</v>
      </c>
      <c r="G2">
        <v>75</v>
      </c>
      <c r="H2">
        <v>65</v>
      </c>
      <c r="I2">
        <v>85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203</v>
      </c>
      <c r="E3" t="s">
        <v>201</v>
      </c>
      <c r="F3" t="s">
        <v>186</v>
      </c>
      <c r="G3">
        <v>76</v>
      </c>
      <c r="H3">
        <v>67</v>
      </c>
      <c r="I3">
        <v>85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203</v>
      </c>
      <c r="E4" t="s">
        <v>202</v>
      </c>
      <c r="F4" t="s">
        <v>186</v>
      </c>
      <c r="G4">
        <v>96</v>
      </c>
      <c r="H4">
        <v>93</v>
      </c>
      <c r="I4">
        <v>99</v>
      </c>
      <c r="J4" t="s">
        <v>13</v>
      </c>
      <c r="K4" t="s">
        <v>14</v>
      </c>
      <c r="L4" t="s">
        <v>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16E-F3B5-4C75-B7E3-D586986618A2}">
  <sheetPr>
    <tabColor theme="2" tint="0.39997558519241921"/>
  </sheetPr>
  <dimension ref="A1:L4"/>
  <sheetViews>
    <sheetView workbookViewId="0">
      <selection activeCell="D5" sqref="D5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207</v>
      </c>
      <c r="E2" t="s">
        <v>204</v>
      </c>
      <c r="F2" t="s">
        <v>186</v>
      </c>
      <c r="G2">
        <v>0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207</v>
      </c>
      <c r="E3" t="s">
        <v>205</v>
      </c>
      <c r="F3" t="s">
        <v>186</v>
      </c>
      <c r="G3">
        <v>40</v>
      </c>
      <c r="H3">
        <v>25</v>
      </c>
      <c r="I3">
        <v>55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207</v>
      </c>
      <c r="E4" t="s">
        <v>206</v>
      </c>
      <c r="F4" t="s">
        <v>186</v>
      </c>
      <c r="G4">
        <v>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L4"/>
  <sheetViews>
    <sheetView workbookViewId="0">
      <selection activeCell="L30" sqref="L30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60</v>
      </c>
      <c r="C2" t="s">
        <v>187</v>
      </c>
      <c r="D2" t="s">
        <v>208</v>
      </c>
      <c r="E2" t="s">
        <v>209</v>
      </c>
      <c r="F2" t="s">
        <v>186</v>
      </c>
      <c r="G2">
        <v>2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60</v>
      </c>
      <c r="C3" t="s">
        <v>187</v>
      </c>
      <c r="D3" t="s">
        <v>208</v>
      </c>
      <c r="E3" t="s">
        <v>210</v>
      </c>
      <c r="F3" t="s">
        <v>186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60</v>
      </c>
      <c r="C4" t="s">
        <v>187</v>
      </c>
      <c r="D4" t="s">
        <v>208</v>
      </c>
      <c r="E4" t="s">
        <v>211</v>
      </c>
      <c r="F4" t="s">
        <v>186</v>
      </c>
      <c r="G4">
        <v>2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0029-F983-2D4B-811D-F26C25C7C5AE}">
  <sheetPr>
    <tabColor theme="7" tint="0.39997558519241921"/>
  </sheetPr>
  <dimension ref="A1:K4"/>
  <sheetViews>
    <sheetView workbookViewId="0">
      <selection activeCell="F17" sqref="F17"/>
    </sheetView>
  </sheetViews>
  <sheetFormatPr defaultColWidth="11" defaultRowHeight="15.5" x14ac:dyDescent="0.35"/>
  <cols>
    <col min="7" max="7" width="11" style="12"/>
  </cols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s="1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s="12">
        <v>14</v>
      </c>
      <c r="H2">
        <v>10</v>
      </c>
      <c r="I2">
        <v>25</v>
      </c>
      <c r="J2" t="s">
        <v>13</v>
      </c>
      <c r="K2" t="s">
        <v>14</v>
      </c>
    </row>
    <row r="3" spans="1:11" x14ac:dyDescent="0.35">
      <c r="A3" t="s">
        <v>175</v>
      </c>
      <c r="B3" t="s">
        <v>62</v>
      </c>
      <c r="C3" t="s">
        <v>63</v>
      </c>
      <c r="D3" t="s">
        <v>64</v>
      </c>
      <c r="E3" t="s">
        <v>67</v>
      </c>
      <c r="F3" t="s">
        <v>66</v>
      </c>
      <c r="G3" s="12">
        <v>8</v>
      </c>
      <c r="H3">
        <v>3</v>
      </c>
      <c r="I3">
        <v>18</v>
      </c>
      <c r="J3" t="s">
        <v>13</v>
      </c>
      <c r="K3" t="s">
        <v>14</v>
      </c>
    </row>
    <row r="4" spans="1:11" x14ac:dyDescent="0.35">
      <c r="A4" t="s">
        <v>176</v>
      </c>
      <c r="B4" t="s">
        <v>62</v>
      </c>
      <c r="C4" t="s">
        <v>63</v>
      </c>
      <c r="D4" t="s">
        <v>64</v>
      </c>
      <c r="E4" t="s">
        <v>68</v>
      </c>
      <c r="F4" t="s">
        <v>66</v>
      </c>
      <c r="G4" s="12">
        <v>22</v>
      </c>
      <c r="H4">
        <v>16</v>
      </c>
      <c r="I4">
        <v>36</v>
      </c>
      <c r="J4" t="s">
        <v>13</v>
      </c>
      <c r="K4" t="s">
        <v>14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K4"/>
  <sheetViews>
    <sheetView workbookViewId="0">
      <selection activeCell="D13" sqref="D13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70</v>
      </c>
      <c r="D3" t="s">
        <v>71</v>
      </c>
      <c r="E3" t="s">
        <v>74</v>
      </c>
      <c r="F3" t="s">
        <v>73</v>
      </c>
      <c r="G3">
        <v>10</v>
      </c>
      <c r="J3" t="s">
        <v>24</v>
      </c>
    </row>
    <row r="4" spans="1:11" x14ac:dyDescent="0.35">
      <c r="A4" t="s">
        <v>176</v>
      </c>
      <c r="B4" t="s">
        <v>69</v>
      </c>
      <c r="C4" t="s">
        <v>70</v>
      </c>
      <c r="D4" t="s">
        <v>71</v>
      </c>
      <c r="E4" t="s">
        <v>75</v>
      </c>
      <c r="F4" t="s">
        <v>73</v>
      </c>
      <c r="G4">
        <v>20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L4"/>
  <sheetViews>
    <sheetView workbookViewId="0">
      <selection activeCell="F10" sqref="F10"/>
    </sheetView>
  </sheetViews>
  <sheetFormatPr defaultColWidth="11" defaultRowHeight="15.5" x14ac:dyDescent="0.35"/>
  <cols>
    <col min="1" max="1" width="11" customWidth="1"/>
  </cols>
  <sheetData>
    <row r="1" spans="1:12" x14ac:dyDescent="0.35">
      <c r="A1" t="s">
        <v>127</v>
      </c>
      <c r="B1" t="s">
        <v>126</v>
      </c>
      <c r="C1" t="s">
        <v>125</v>
      </c>
      <c r="D1" t="s">
        <v>124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123</v>
      </c>
    </row>
    <row r="2" spans="1:12" x14ac:dyDescent="0.35">
      <c r="A2" t="s">
        <v>174</v>
      </c>
      <c r="B2" t="s">
        <v>11</v>
      </c>
      <c r="C2" t="s">
        <v>12</v>
      </c>
      <c r="D2" t="s">
        <v>22</v>
      </c>
      <c r="E2" t="s">
        <v>23</v>
      </c>
      <c r="F2" t="s">
        <v>18</v>
      </c>
      <c r="G2">
        <v>5</v>
      </c>
      <c r="J2" t="s">
        <v>24</v>
      </c>
      <c r="L2" t="s">
        <v>7</v>
      </c>
    </row>
    <row r="3" spans="1:12" x14ac:dyDescent="0.35">
      <c r="A3" t="s">
        <v>175</v>
      </c>
      <c r="B3" t="s">
        <v>11</v>
      </c>
      <c r="C3" t="s">
        <v>12</v>
      </c>
      <c r="D3" t="s">
        <v>22</v>
      </c>
      <c r="E3" t="s">
        <v>25</v>
      </c>
      <c r="F3" t="s">
        <v>18</v>
      </c>
      <c r="G3">
        <v>5</v>
      </c>
      <c r="J3" t="s">
        <v>24</v>
      </c>
      <c r="L3" t="s">
        <v>7</v>
      </c>
    </row>
    <row r="4" spans="1:12" x14ac:dyDescent="0.35">
      <c r="A4" t="s">
        <v>176</v>
      </c>
      <c r="B4" t="s">
        <v>11</v>
      </c>
      <c r="C4" t="s">
        <v>12</v>
      </c>
      <c r="D4" t="s">
        <v>22</v>
      </c>
      <c r="E4" t="s">
        <v>26</v>
      </c>
      <c r="F4" t="s">
        <v>18</v>
      </c>
      <c r="G4">
        <v>2</v>
      </c>
      <c r="J4" t="s">
        <v>24</v>
      </c>
      <c r="L4" t="s">
        <v>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K4"/>
  <sheetViews>
    <sheetView workbookViewId="0">
      <selection activeCell="E16" sqref="E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70</v>
      </c>
      <c r="D2" t="s">
        <v>76</v>
      </c>
      <c r="E2" t="s">
        <v>77</v>
      </c>
      <c r="F2" t="s">
        <v>78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70</v>
      </c>
      <c r="D3" t="s">
        <v>76</v>
      </c>
      <c r="E3" t="s">
        <v>79</v>
      </c>
      <c r="F3" t="s">
        <v>78</v>
      </c>
      <c r="G3">
        <v>10</v>
      </c>
      <c r="J3" t="s">
        <v>24</v>
      </c>
    </row>
    <row r="4" spans="1:11" x14ac:dyDescent="0.35">
      <c r="A4" t="s">
        <v>176</v>
      </c>
      <c r="B4" t="s">
        <v>69</v>
      </c>
      <c r="C4" t="s">
        <v>70</v>
      </c>
      <c r="D4" t="s">
        <v>76</v>
      </c>
      <c r="E4" t="s">
        <v>80</v>
      </c>
      <c r="F4" t="s">
        <v>78</v>
      </c>
      <c r="G4">
        <v>5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8.33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82</v>
      </c>
      <c r="E2" t="s">
        <v>83</v>
      </c>
      <c r="F2" t="s">
        <v>84</v>
      </c>
      <c r="G2">
        <v>0.8</v>
      </c>
      <c r="H2">
        <v>0.3</v>
      </c>
      <c r="I2">
        <v>2.4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76</v>
      </c>
      <c r="E3" t="s">
        <v>85</v>
      </c>
      <c r="F3" t="s">
        <v>84</v>
      </c>
      <c r="G3">
        <v>0.8</v>
      </c>
      <c r="H3">
        <v>0.3</v>
      </c>
      <c r="I3">
        <v>2.4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76</v>
      </c>
      <c r="E4" t="s">
        <v>86</v>
      </c>
      <c r="F4" t="s">
        <v>84</v>
      </c>
      <c r="G4">
        <f>52*2</f>
        <v>104</v>
      </c>
      <c r="H4">
        <f>G4-(G4*0.25)</f>
        <v>78</v>
      </c>
      <c r="I4">
        <f>G4+(G4*0.25)</f>
        <v>130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L4"/>
  <sheetViews>
    <sheetView workbookViewId="0">
      <selection activeCell="G13" sqref="G13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87</v>
      </c>
      <c r="E2" t="s">
        <v>88</v>
      </c>
      <c r="F2" t="s">
        <v>18</v>
      </c>
      <c r="G2">
        <v>2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87</v>
      </c>
      <c r="E3" t="s">
        <v>89</v>
      </c>
      <c r="F3" t="s">
        <v>18</v>
      </c>
      <c r="G3">
        <v>2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87</v>
      </c>
      <c r="E4" t="s">
        <v>90</v>
      </c>
      <c r="F4" t="s">
        <v>18</v>
      </c>
      <c r="G4">
        <v>4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F79E-AF75-504C-853A-36BB5946E47C}">
  <dimension ref="A1:L4"/>
  <sheetViews>
    <sheetView workbookViewId="0">
      <selection activeCell="H17" sqref="H17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69</v>
      </c>
      <c r="C2" t="s">
        <v>81</v>
      </c>
      <c r="D2" t="s">
        <v>91</v>
      </c>
      <c r="E2" t="s">
        <v>92</v>
      </c>
      <c r="F2" t="s">
        <v>93</v>
      </c>
      <c r="G2">
        <v>3</v>
      </c>
      <c r="J2" t="s">
        <v>24</v>
      </c>
      <c r="K2" t="s">
        <v>14</v>
      </c>
      <c r="L2" t="s">
        <v>31</v>
      </c>
    </row>
    <row r="3" spans="1:12" x14ac:dyDescent="0.35">
      <c r="A3" t="s">
        <v>175</v>
      </c>
      <c r="B3" t="s">
        <v>69</v>
      </c>
      <c r="C3" t="s">
        <v>81</v>
      </c>
      <c r="D3" t="s">
        <v>91</v>
      </c>
      <c r="E3" t="s">
        <v>94</v>
      </c>
      <c r="F3" t="s">
        <v>93</v>
      </c>
      <c r="G3">
        <v>3</v>
      </c>
      <c r="J3" t="s">
        <v>24</v>
      </c>
      <c r="K3" t="s">
        <v>14</v>
      </c>
      <c r="L3" t="s">
        <v>31</v>
      </c>
    </row>
    <row r="4" spans="1:12" x14ac:dyDescent="0.35">
      <c r="A4" t="s">
        <v>176</v>
      </c>
      <c r="B4" t="s">
        <v>69</v>
      </c>
      <c r="C4" t="s">
        <v>81</v>
      </c>
      <c r="D4" t="s">
        <v>91</v>
      </c>
      <c r="E4" t="s">
        <v>95</v>
      </c>
      <c r="F4" t="s">
        <v>93</v>
      </c>
      <c r="G4">
        <v>3</v>
      </c>
      <c r="J4" t="s">
        <v>24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K4"/>
  <sheetViews>
    <sheetView workbookViewId="0">
      <selection activeCell="E16" sqref="E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81</v>
      </c>
      <c r="D2" t="s">
        <v>96</v>
      </c>
      <c r="E2" t="s">
        <v>97</v>
      </c>
      <c r="F2" t="s">
        <v>18</v>
      </c>
      <c r="G2">
        <v>2</v>
      </c>
      <c r="J2" t="s">
        <v>24</v>
      </c>
      <c r="K2" t="s">
        <v>14</v>
      </c>
    </row>
    <row r="3" spans="1:11" x14ac:dyDescent="0.35">
      <c r="A3" t="s">
        <v>175</v>
      </c>
      <c r="B3" t="s">
        <v>69</v>
      </c>
      <c r="C3" t="s">
        <v>81</v>
      </c>
      <c r="D3" t="s">
        <v>96</v>
      </c>
      <c r="E3" t="s">
        <v>98</v>
      </c>
      <c r="F3" t="s">
        <v>18</v>
      </c>
      <c r="G3">
        <v>2</v>
      </c>
      <c r="J3" t="s">
        <v>24</v>
      </c>
      <c r="K3" t="s">
        <v>14</v>
      </c>
    </row>
    <row r="4" spans="1:11" x14ac:dyDescent="0.35">
      <c r="A4" t="s">
        <v>176</v>
      </c>
      <c r="B4" t="s">
        <v>69</v>
      </c>
      <c r="C4" t="s">
        <v>81</v>
      </c>
      <c r="D4" t="s">
        <v>96</v>
      </c>
      <c r="E4" t="s">
        <v>99</v>
      </c>
      <c r="F4" t="s">
        <v>18</v>
      </c>
      <c r="G4">
        <v>5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1FA-0383-3543-8C45-2B6643B1A76B}">
  <dimension ref="A1:K4"/>
  <sheetViews>
    <sheetView workbookViewId="0">
      <selection activeCell="H14" sqref="H14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81</v>
      </c>
      <c r="D2" t="s">
        <v>100</v>
      </c>
      <c r="E2" t="s">
        <v>101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81</v>
      </c>
      <c r="D3" t="s">
        <v>100</v>
      </c>
      <c r="E3" t="s">
        <v>102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81</v>
      </c>
      <c r="D4" t="s">
        <v>100</v>
      </c>
      <c r="E4" t="s">
        <v>103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70F4-C753-3248-B3A0-EDADDC2F815B}">
  <dimension ref="A1:K4"/>
  <sheetViews>
    <sheetView workbookViewId="0">
      <selection activeCell="G16" sqref="G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104</v>
      </c>
      <c r="D2" t="s">
        <v>105</v>
      </c>
      <c r="E2" t="s">
        <v>106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104</v>
      </c>
      <c r="D3" t="s">
        <v>105</v>
      </c>
      <c r="E3" t="s">
        <v>107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104</v>
      </c>
      <c r="D4" t="s">
        <v>105</v>
      </c>
      <c r="E4" t="s">
        <v>108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K4"/>
  <sheetViews>
    <sheetView workbookViewId="0">
      <selection sqref="A1:A104857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109</v>
      </c>
      <c r="D2" t="s">
        <v>110</v>
      </c>
      <c r="E2" t="s">
        <v>106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109</v>
      </c>
      <c r="D3" t="s">
        <v>110</v>
      </c>
      <c r="E3" t="s">
        <v>107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109</v>
      </c>
      <c r="D4" t="s">
        <v>110</v>
      </c>
      <c r="E4" t="s">
        <v>108</v>
      </c>
      <c r="F4" t="s">
        <v>18</v>
      </c>
      <c r="G4">
        <v>0</v>
      </c>
      <c r="J4" t="s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K4"/>
  <sheetViews>
    <sheetView workbookViewId="0">
      <selection activeCell="F14" sqref="F14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132</v>
      </c>
      <c r="E2" t="s">
        <v>133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132</v>
      </c>
      <c r="E3" t="s">
        <v>134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132</v>
      </c>
      <c r="E4" t="s">
        <v>135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K4"/>
  <sheetViews>
    <sheetView workbookViewId="0">
      <selection activeCell="G13" sqref="G13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139</v>
      </c>
      <c r="E2" t="s">
        <v>136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139</v>
      </c>
      <c r="E3" t="s">
        <v>137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139</v>
      </c>
      <c r="E4" t="s">
        <v>138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L4"/>
  <sheetViews>
    <sheetView workbookViewId="0">
      <selection activeCell="F14" sqref="F14"/>
    </sheetView>
  </sheetViews>
  <sheetFormatPr defaultColWidth="11" defaultRowHeight="15.5" x14ac:dyDescent="0.35"/>
  <cols>
    <col min="5" max="5" width="16.08203125" customWidth="1"/>
  </cols>
  <sheetData>
    <row r="1" spans="1:12" x14ac:dyDescent="0.35">
      <c r="A1" t="s">
        <v>127</v>
      </c>
      <c r="B1" t="s">
        <v>126</v>
      </c>
      <c r="C1" t="s">
        <v>125</v>
      </c>
      <c r="D1" t="s">
        <v>124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123</v>
      </c>
    </row>
    <row r="2" spans="1:12" x14ac:dyDescent="0.35">
      <c r="A2" t="s">
        <v>174</v>
      </c>
      <c r="B2" t="s">
        <v>11</v>
      </c>
      <c r="C2" t="s">
        <v>12</v>
      </c>
      <c r="D2" t="s">
        <v>16</v>
      </c>
      <c r="E2" t="s">
        <v>17</v>
      </c>
      <c r="F2" t="s">
        <v>18</v>
      </c>
      <c r="G2">
        <v>1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12</v>
      </c>
      <c r="D3" t="s">
        <v>16</v>
      </c>
      <c r="E3" t="s">
        <v>20</v>
      </c>
      <c r="F3" t="s">
        <v>18</v>
      </c>
      <c r="G3">
        <v>1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12</v>
      </c>
      <c r="D4" t="s">
        <v>16</v>
      </c>
      <c r="E4" t="s">
        <v>21</v>
      </c>
      <c r="F4" t="s">
        <v>18</v>
      </c>
      <c r="G4">
        <v>1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8D9E-A590-4EAA-B765-BA883BF4243E}">
  <dimension ref="A1:K4"/>
  <sheetViews>
    <sheetView workbookViewId="0">
      <selection activeCell="H16" sqref="H16"/>
    </sheetView>
  </sheetViews>
  <sheetFormatPr defaultColWidth="11" defaultRowHeight="15.5" x14ac:dyDescent="0.35"/>
  <sheetData>
    <row r="1" spans="1:11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174</v>
      </c>
      <c r="B2" t="s">
        <v>69</v>
      </c>
      <c r="C2" t="s">
        <v>111</v>
      </c>
      <c r="D2" t="s">
        <v>143</v>
      </c>
      <c r="E2" t="s">
        <v>140</v>
      </c>
      <c r="F2" t="s">
        <v>18</v>
      </c>
      <c r="G2">
        <v>0</v>
      </c>
      <c r="J2" t="s">
        <v>24</v>
      </c>
    </row>
    <row r="3" spans="1:11" x14ac:dyDescent="0.35">
      <c r="A3" t="s">
        <v>175</v>
      </c>
      <c r="B3" t="s">
        <v>69</v>
      </c>
      <c r="C3" t="s">
        <v>111</v>
      </c>
      <c r="D3" t="s">
        <v>143</v>
      </c>
      <c r="E3" t="s">
        <v>141</v>
      </c>
      <c r="F3" t="s">
        <v>18</v>
      </c>
      <c r="G3">
        <v>0</v>
      </c>
      <c r="J3" t="s">
        <v>24</v>
      </c>
    </row>
    <row r="4" spans="1:11" x14ac:dyDescent="0.35">
      <c r="A4" t="s">
        <v>176</v>
      </c>
      <c r="B4" t="s">
        <v>69</v>
      </c>
      <c r="C4" t="s">
        <v>111</v>
      </c>
      <c r="D4" t="s">
        <v>143</v>
      </c>
      <c r="E4" t="s">
        <v>142</v>
      </c>
      <c r="F4" t="s">
        <v>18</v>
      </c>
      <c r="G4">
        <v>0</v>
      </c>
      <c r="J4" t="s">
        <v>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L4"/>
  <sheetViews>
    <sheetView workbookViewId="0">
      <selection activeCell="H8" sqref="H8"/>
    </sheetView>
  </sheetViews>
  <sheetFormatPr defaultColWidth="11" defaultRowHeight="15.5" x14ac:dyDescent="0.35"/>
  <cols>
    <col min="4" max="4" width="20.83203125" customWidth="1"/>
    <col min="5" max="5" width="17.33203125" customWidth="1"/>
  </cols>
  <sheetData>
    <row r="1" spans="1:12" x14ac:dyDescent="0.35">
      <c r="A1" t="s">
        <v>127</v>
      </c>
      <c r="B1" t="s">
        <v>0</v>
      </c>
      <c r="C1" t="s">
        <v>15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29</v>
      </c>
      <c r="E2" t="s">
        <v>30</v>
      </c>
      <c r="F2" t="s">
        <v>18</v>
      </c>
      <c r="G2">
        <v>5</v>
      </c>
      <c r="J2" t="s">
        <v>24</v>
      </c>
      <c r="K2" t="s">
        <v>31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29</v>
      </c>
      <c r="E3" t="s">
        <v>32</v>
      </c>
      <c r="F3" t="s">
        <v>18</v>
      </c>
      <c r="G3">
        <v>4</v>
      </c>
      <c r="J3" t="s">
        <v>24</v>
      </c>
      <c r="K3" t="s">
        <v>31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29</v>
      </c>
      <c r="E4" t="s">
        <v>33</v>
      </c>
      <c r="F4" t="s">
        <v>18</v>
      </c>
      <c r="G4">
        <v>5</v>
      </c>
      <c r="J4" t="s">
        <v>24</v>
      </c>
      <c r="K4" t="s">
        <v>31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L4"/>
  <sheetViews>
    <sheetView workbookViewId="0">
      <selection activeCell="G19" sqref="G19"/>
    </sheetView>
  </sheetViews>
  <sheetFormatPr defaultColWidth="11" defaultRowHeight="15.5" x14ac:dyDescent="0.35"/>
  <cols>
    <col min="4" max="4" width="20.08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34</v>
      </c>
      <c r="E2" t="s">
        <v>35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34</v>
      </c>
      <c r="E3" t="s">
        <v>36</v>
      </c>
      <c r="F3" t="s">
        <v>18</v>
      </c>
      <c r="G3">
        <v>5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34</v>
      </c>
      <c r="E4" t="s">
        <v>37</v>
      </c>
      <c r="F4" t="s">
        <v>18</v>
      </c>
      <c r="G4">
        <v>6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L4"/>
  <sheetViews>
    <sheetView workbookViewId="0">
      <selection activeCell="G15" sqref="G15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39</v>
      </c>
      <c r="E2" t="s">
        <v>40</v>
      </c>
      <c r="F2" t="s">
        <v>18</v>
      </c>
      <c r="G2">
        <v>5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39</v>
      </c>
      <c r="E3" t="s">
        <v>41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39</v>
      </c>
      <c r="E4" t="s">
        <v>42</v>
      </c>
      <c r="F4" t="s">
        <v>18</v>
      </c>
      <c r="G4">
        <v>5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L4"/>
  <sheetViews>
    <sheetView workbookViewId="0">
      <selection activeCell="F2" sqref="F2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28</v>
      </c>
      <c r="D2" t="s">
        <v>43</v>
      </c>
      <c r="E2" t="s">
        <v>44</v>
      </c>
      <c r="F2" t="s">
        <v>18</v>
      </c>
      <c r="G2">
        <v>3</v>
      </c>
      <c r="J2" t="s">
        <v>24</v>
      </c>
      <c r="L2" t="s">
        <v>19</v>
      </c>
    </row>
    <row r="3" spans="1:12" x14ac:dyDescent="0.35">
      <c r="A3" t="s">
        <v>175</v>
      </c>
      <c r="B3" t="s">
        <v>11</v>
      </c>
      <c r="C3" t="s">
        <v>28</v>
      </c>
      <c r="D3" t="s">
        <v>43</v>
      </c>
      <c r="E3" t="s">
        <v>45</v>
      </c>
      <c r="F3" t="s">
        <v>18</v>
      </c>
      <c r="G3">
        <v>2</v>
      </c>
      <c r="J3" t="s">
        <v>24</v>
      </c>
      <c r="L3" t="s">
        <v>19</v>
      </c>
    </row>
    <row r="4" spans="1:12" x14ac:dyDescent="0.35">
      <c r="A4" t="s">
        <v>176</v>
      </c>
      <c r="B4" t="s">
        <v>11</v>
      </c>
      <c r="C4" t="s">
        <v>28</v>
      </c>
      <c r="D4" t="s">
        <v>43</v>
      </c>
      <c r="E4" t="s">
        <v>46</v>
      </c>
      <c r="F4" t="s">
        <v>18</v>
      </c>
      <c r="G4">
        <v>3</v>
      </c>
      <c r="J4" t="s">
        <v>24</v>
      </c>
      <c r="L4" t="s"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L4"/>
  <sheetViews>
    <sheetView workbookViewId="0">
      <selection activeCell="F4" sqref="F4"/>
    </sheetView>
  </sheetViews>
  <sheetFormatPr defaultColWidth="11" defaultRowHeight="15.5" x14ac:dyDescent="0.35"/>
  <cols>
    <col min="6" max="6" width="18.33203125" customWidth="1"/>
  </cols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48</v>
      </c>
      <c r="E2" t="s">
        <v>49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48</v>
      </c>
      <c r="E3" t="s">
        <v>50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48</v>
      </c>
      <c r="E4" t="s">
        <v>51</v>
      </c>
      <c r="F4" t="s">
        <v>18</v>
      </c>
      <c r="G4">
        <v>2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L4"/>
  <sheetViews>
    <sheetView workbookViewId="0">
      <selection activeCell="F4" sqref="F4"/>
    </sheetView>
  </sheetViews>
  <sheetFormatPr defaultColWidth="11" defaultRowHeight="15.5" x14ac:dyDescent="0.35"/>
  <sheetData>
    <row r="1" spans="1:12" x14ac:dyDescent="0.35">
      <c r="A1" t="s">
        <v>127</v>
      </c>
      <c r="B1" t="s">
        <v>0</v>
      </c>
      <c r="C1" t="s">
        <v>1</v>
      </c>
      <c r="D1" t="s">
        <v>2</v>
      </c>
      <c r="E1" t="s">
        <v>38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174</v>
      </c>
      <c r="B2" t="s">
        <v>11</v>
      </c>
      <c r="C2" t="s">
        <v>47</v>
      </c>
      <c r="D2" t="s">
        <v>52</v>
      </c>
      <c r="E2" t="s">
        <v>53</v>
      </c>
      <c r="F2" t="s">
        <v>18</v>
      </c>
      <c r="G2">
        <v>2</v>
      </c>
      <c r="J2" t="s">
        <v>13</v>
      </c>
      <c r="K2" t="s">
        <v>14</v>
      </c>
      <c r="L2" t="s">
        <v>31</v>
      </c>
    </row>
    <row r="3" spans="1:12" x14ac:dyDescent="0.35">
      <c r="A3" t="s">
        <v>175</v>
      </c>
      <c r="B3" t="s">
        <v>11</v>
      </c>
      <c r="C3" t="s">
        <v>47</v>
      </c>
      <c r="D3" t="s">
        <v>52</v>
      </c>
      <c r="E3" t="s">
        <v>54</v>
      </c>
      <c r="F3" t="s">
        <v>18</v>
      </c>
      <c r="G3">
        <v>2</v>
      </c>
      <c r="J3" t="s">
        <v>13</v>
      </c>
      <c r="K3" t="s">
        <v>14</v>
      </c>
      <c r="L3" t="s">
        <v>31</v>
      </c>
    </row>
    <row r="4" spans="1:12" x14ac:dyDescent="0.35">
      <c r="A4" t="s">
        <v>176</v>
      </c>
      <c r="B4" t="s">
        <v>11</v>
      </c>
      <c r="C4" t="s">
        <v>47</v>
      </c>
      <c r="D4" t="s">
        <v>52</v>
      </c>
      <c r="E4" t="s">
        <v>55</v>
      </c>
      <c r="F4" t="s">
        <v>18</v>
      </c>
      <c r="G4">
        <v>1</v>
      </c>
      <c r="J4" t="s">
        <v>13</v>
      </c>
      <c r="K4" t="s">
        <v>14</v>
      </c>
      <c r="L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N_nutrient_recovery</vt:lpstr>
      <vt:lpstr>P_nutrient_recovery</vt:lpstr>
      <vt:lpstr>K_nutrient_recovery</vt:lpstr>
      <vt:lpstr>energy_recovery</vt:lpstr>
      <vt:lpstr>supply_chain</vt:lpstr>
      <vt:lpstr>user_net_cost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noise</vt:lpstr>
      <vt:lpstr>end_user_disposal_safety</vt:lpstr>
      <vt:lpstr>security</vt:lpstr>
      <vt:lpstr>management_disposal</vt:lpstr>
      <vt:lpstr>management_cleaning</vt:lpstr>
      <vt:lpstr>management_disposal_safety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Hannah Lohman</cp:lastModifiedBy>
  <cp:revision/>
  <dcterms:created xsi:type="dcterms:W3CDTF">2021-04-13T16:10:55Z</dcterms:created>
  <dcterms:modified xsi:type="dcterms:W3CDTF">2021-06-16T23:41:20Z</dcterms:modified>
  <cp:category/>
  <cp:contentStatus/>
</cp:coreProperties>
</file>