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hlohm\Dropbox\Lohman-Guest_Shared\12_PhD_Paper3_Sanitation_Decision-Making\Python Code\GitHubDesktop\DMsan\dmsan\data\"/>
    </mc:Choice>
  </mc:AlternateContent>
  <xr:revisionPtr revIDLastSave="0" documentId="13_ncr:1_{E657130E-01E4-4D20-9E2F-8BDCC1EB2690}" xr6:coauthVersionLast="47" xr6:coauthVersionMax="47" xr10:uidLastSave="{00000000-0000-0000-0000-000000000000}"/>
  <bookViews>
    <workbookView xWindow="-110" yWindow="-110" windowWidth="19420" windowHeight="10420" firstSheet="26" activeTab="29" xr2:uid="{672D30C3-4BC8-BB41-BA04-8F7D3B55B551}"/>
  </bookViews>
  <sheets>
    <sheet name="DataSummary" sheetId="25" r:id="rId1"/>
    <sheet name="user_interface" sheetId="2" r:id="rId2"/>
    <sheet name="treatment_type" sheetId="3" r:id="rId3"/>
    <sheet name="system_part_accessibility" sheetId="4" r:id="rId4"/>
    <sheet name="design_transport" sheetId="5" r:id="rId5"/>
    <sheet name="construction_skills" sheetId="6" r:id="rId6"/>
    <sheet name="OM_complexity" sheetId="7" r:id="rId7"/>
    <sheet name="pop_flexibility" sheetId="8" r:id="rId8"/>
    <sheet name="storm_flexibility" sheetId="9" r:id="rId9"/>
    <sheet name="electricity_flexibility" sheetId="10" r:id="rId10"/>
    <sheet name="drought_flexibility" sheetId="11" r:id="rId11"/>
    <sheet name="water_reuse" sheetId="29" r:id="rId12"/>
    <sheet name="N_nutrient_recovery" sheetId="30" r:id="rId13"/>
    <sheet name="P_nutrient_recovery" sheetId="31" r:id="rId14"/>
    <sheet name="K_nutrient_recovery" sheetId="33" r:id="rId15"/>
    <sheet name="energy_recovery" sheetId="35" r:id="rId16"/>
    <sheet name="supply_chain" sheetId="34" r:id="rId17"/>
    <sheet name="user_net_cost" sheetId="13" r:id="rId18"/>
    <sheet name="design_job_creation" sheetId="14" r:id="rId19"/>
    <sheet name="design_high_pay_jobs" sheetId="15" r:id="rId20"/>
    <sheet name="end_user_disposal" sheetId="16" r:id="rId21"/>
    <sheet name="end_user_cleaning" sheetId="17" r:id="rId22"/>
    <sheet name="privacy" sheetId="18" r:id="rId23"/>
    <sheet name="odor" sheetId="19" r:id="rId24"/>
    <sheet name="noise" sheetId="20" r:id="rId25"/>
    <sheet name="end_user_disposal_safety" sheetId="21" r:id="rId26"/>
    <sheet name="security" sheetId="22" r:id="rId27"/>
    <sheet name="management_disposal" sheetId="23" r:id="rId28"/>
    <sheet name="management_cleaning" sheetId="26" r:id="rId29"/>
    <sheet name="management_disposal_safety" sheetId="27" r:id="rId3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6" l="1"/>
  <c r="I4" i="16" s="1"/>
  <c r="H4" i="16" l="1"/>
</calcChain>
</file>

<file path=xl/sharedStrings.xml><?xml version="1.0" encoding="utf-8"?>
<sst xmlns="http://schemas.openxmlformats.org/spreadsheetml/2006/main" count="1279" uniqueCount="259">
  <si>
    <t>Criteria</t>
  </si>
  <si>
    <t>Sub-criteria</t>
  </si>
  <si>
    <t>Indicator</t>
  </si>
  <si>
    <t>Label</t>
  </si>
  <si>
    <t>Unit</t>
  </si>
  <si>
    <t>expected</t>
  </si>
  <si>
    <t>low</t>
  </si>
  <si>
    <t>high</t>
  </si>
  <si>
    <t>distribution</t>
  </si>
  <si>
    <t>correlation</t>
  </si>
  <si>
    <t>Utility Preference</t>
  </si>
  <si>
    <t>Technical</t>
  </si>
  <si>
    <t>Resilience</t>
  </si>
  <si>
    <t>uniform</t>
  </si>
  <si>
    <t>yes</t>
  </si>
  <si>
    <t>Subcriteria</t>
  </si>
  <si>
    <t>treatment type for resilience</t>
  </si>
  <si>
    <t>treatment_type_1</t>
  </si>
  <si>
    <t>unitless</t>
  </si>
  <si>
    <t>High</t>
  </si>
  <si>
    <t>treatment_type_2</t>
  </si>
  <si>
    <t>treatment_type_3</t>
  </si>
  <si>
    <t>User interface type</t>
  </si>
  <si>
    <t>user_interface_type_1</t>
  </si>
  <si>
    <t>constant</t>
  </si>
  <si>
    <t>user_interface_type_2</t>
  </si>
  <si>
    <t>user_interface_type_3</t>
  </si>
  <si>
    <t>unit</t>
  </si>
  <si>
    <t>Feasibility</t>
  </si>
  <si>
    <t>Accessibility to parts</t>
  </si>
  <si>
    <t>accessibility_1</t>
  </si>
  <si>
    <t>Low</t>
  </si>
  <si>
    <t>accessibility_2</t>
  </si>
  <si>
    <t>accessibility_3</t>
  </si>
  <si>
    <t>transportation complexity of the system</t>
  </si>
  <si>
    <t>design_transport_1</t>
  </si>
  <si>
    <t>design_transport_2</t>
  </si>
  <si>
    <t>design_transport_3</t>
  </si>
  <si>
    <t>label</t>
  </si>
  <si>
    <t>construction skills required to build system</t>
  </si>
  <si>
    <t>design_construction_1</t>
  </si>
  <si>
    <t>design_construction_2</t>
  </si>
  <si>
    <t>design_construction_3</t>
  </si>
  <si>
    <t>OM skills required for the design</t>
  </si>
  <si>
    <t>design_OM_1</t>
  </si>
  <si>
    <t>design_OM_2</t>
  </si>
  <si>
    <t>design_OM_3</t>
  </si>
  <si>
    <t>Flexibility</t>
  </si>
  <si>
    <t xml:space="preserve">impact of population change </t>
  </si>
  <si>
    <t>pop_flexibility_1</t>
  </si>
  <si>
    <t>pop_flexibility_2</t>
  </si>
  <si>
    <t>pop_flexibility_3</t>
  </si>
  <si>
    <t>impact of storms</t>
  </si>
  <si>
    <t>storm_flexibility_1</t>
  </si>
  <si>
    <t>storm_flexibility_2</t>
  </si>
  <si>
    <t>storm_flexibility_3</t>
  </si>
  <si>
    <t>impact of droughts</t>
  </si>
  <si>
    <t>drought_flexibility_1</t>
  </si>
  <si>
    <t>drought_flexibility_2</t>
  </si>
  <si>
    <t>drought_flexibility_3</t>
  </si>
  <si>
    <t>Environmental</t>
  </si>
  <si>
    <t>LCA</t>
  </si>
  <si>
    <t>Economic</t>
  </si>
  <si>
    <t>Net annualized costs</t>
  </si>
  <si>
    <t>net daily user cost</t>
  </si>
  <si>
    <t>user_net_cost_1</t>
  </si>
  <si>
    <t>USD/cap/day</t>
  </si>
  <si>
    <t>user_net_cost_2</t>
  </si>
  <si>
    <t>user_net_cost_3</t>
  </si>
  <si>
    <t>Social</t>
  </si>
  <si>
    <t>Job Creation</t>
  </si>
  <si>
    <t>the number of jobs created</t>
  </si>
  <si>
    <t>design_job_creation_1</t>
  </si>
  <si>
    <t># of jobs</t>
  </si>
  <si>
    <t>design_job_creation_2</t>
  </si>
  <si>
    <t>design_job_creation_3</t>
  </si>
  <si>
    <t>the number of high paying jobs created above the average wage</t>
  </si>
  <si>
    <t>design_high_pay_jobs_1</t>
  </si>
  <si>
    <t xml:space="preserve"># of jobs </t>
  </si>
  <si>
    <t>design_high_pay_jobs_2</t>
  </si>
  <si>
    <t>design_high_pay_jobs_3</t>
  </si>
  <si>
    <t>End-user acceptability</t>
  </si>
  <si>
    <t>the conveinence of disposal</t>
  </si>
  <si>
    <t>end_user_disposal_1</t>
  </si>
  <si>
    <t>disposal times per year</t>
  </si>
  <si>
    <t>end_user_disposal_2</t>
  </si>
  <si>
    <t>end_user_disposal_3</t>
  </si>
  <si>
    <t>the cleaning requirement for the end user</t>
  </si>
  <si>
    <t>end_user_cleaning_1</t>
  </si>
  <si>
    <t>end_user_cleaning_2</t>
  </si>
  <si>
    <t>end_user_cleaning_3</t>
  </si>
  <si>
    <t>privacy of using the system for the end-user</t>
  </si>
  <si>
    <t>privacy_1</t>
  </si>
  <si>
    <t>households/unit</t>
  </si>
  <si>
    <t>privacy_2</t>
  </si>
  <si>
    <t>privacy_3</t>
  </si>
  <si>
    <t>odor and flies produced by the system</t>
  </si>
  <si>
    <t>odor_1</t>
  </si>
  <si>
    <t>odor_2</t>
  </si>
  <si>
    <t>odor_3</t>
  </si>
  <si>
    <t>noise produced by the system</t>
  </si>
  <si>
    <t>noise_1</t>
  </si>
  <si>
    <t>noise_2</t>
  </si>
  <si>
    <t>noise_3</t>
  </si>
  <si>
    <t>safety of disposal</t>
  </si>
  <si>
    <t>safety to dispose of sludge</t>
  </si>
  <si>
    <t>end_user_disposal_safety_1</t>
  </si>
  <si>
    <t>end_user_disposal_safety_2</t>
  </si>
  <si>
    <t>end_user_disposal_safety_3</t>
  </si>
  <si>
    <t>security</t>
  </si>
  <si>
    <t>distance from household to system</t>
  </si>
  <si>
    <t>management acceptability</t>
  </si>
  <si>
    <t>Performance Indicator</t>
  </si>
  <si>
    <t>Sub-Criteria</t>
  </si>
  <si>
    <t>Uncertainty Distribution</t>
  </si>
  <si>
    <t>Tab</t>
  </si>
  <si>
    <t>treatment_type</t>
  </si>
  <si>
    <t>Transportation complexity of the system</t>
  </si>
  <si>
    <t>design_transport</t>
  </si>
  <si>
    <t>Construction skills required to build system</t>
  </si>
  <si>
    <t xml:space="preserve">Impact of population change </t>
  </si>
  <si>
    <t>pop_flexibility</t>
  </si>
  <si>
    <t>Impact of storms</t>
  </si>
  <si>
    <t>utility_preference</t>
  </si>
  <si>
    <t>indicator</t>
  </si>
  <si>
    <t>subcriteria</t>
  </si>
  <si>
    <t>criteria</t>
  </si>
  <si>
    <t>system</t>
  </si>
  <si>
    <t>storm_flexibility</t>
  </si>
  <si>
    <t>drought_flexibility</t>
  </si>
  <si>
    <t>temp_flexibility</t>
  </si>
  <si>
    <t>Impact of droughts</t>
  </si>
  <si>
    <t>The convenience of disposal for the management/landlord</t>
  </si>
  <si>
    <t>management_disposal_1</t>
  </si>
  <si>
    <t>management_disposal_2</t>
  </si>
  <si>
    <t>management_disposal_3</t>
  </si>
  <si>
    <t>management_cleaning_1</t>
  </si>
  <si>
    <t>management_cleaning_2</t>
  </si>
  <si>
    <t>management_cleaning_3</t>
  </si>
  <si>
    <t>The cleaning requirement for the management/landlord</t>
  </si>
  <si>
    <t>management_disposal_safety_1</t>
  </si>
  <si>
    <t>management_disposal_safety_2</t>
  </si>
  <si>
    <t>management_disposal_safety_3</t>
  </si>
  <si>
    <t>Safety to dispose of sludge for the management/landlord</t>
  </si>
  <si>
    <t>Resource Recovery Potential</t>
  </si>
  <si>
    <t>Net daily user cost</t>
  </si>
  <si>
    <t>Net Annualized Costs</t>
  </si>
  <si>
    <t>user_net_cost</t>
  </si>
  <si>
    <t>Number of jobs created</t>
  </si>
  <si>
    <t>design_job_creation</t>
  </si>
  <si>
    <t>Number of high paying jobs created above the average wage</t>
  </si>
  <si>
    <t>design_high_pay_jobs</t>
  </si>
  <si>
    <t>The convenience of disposal for the end user</t>
  </si>
  <si>
    <t>End-user Acceptability</t>
  </si>
  <si>
    <t>end_user_disposal</t>
  </si>
  <si>
    <t>The cleaning requirement for the end user</t>
  </si>
  <si>
    <t>end_user_cleaning</t>
  </si>
  <si>
    <t>Privacy of using the system for the end-user</t>
  </si>
  <si>
    <t>privacy</t>
  </si>
  <si>
    <t>Odor and flies produced by the system</t>
  </si>
  <si>
    <t>constant/uniform</t>
  </si>
  <si>
    <t>odor</t>
  </si>
  <si>
    <t>Noise produced by the system</t>
  </si>
  <si>
    <t>noise</t>
  </si>
  <si>
    <t>Safety to dispose of sludge for the end user</t>
  </si>
  <si>
    <t>end_user_disposal_safety</t>
  </si>
  <si>
    <t>Distance from household to system</t>
  </si>
  <si>
    <t>Management Acceptability</t>
  </si>
  <si>
    <t>management_disposal</t>
  </si>
  <si>
    <t>management_cleaning</t>
  </si>
  <si>
    <t>management_disposal_safety</t>
  </si>
  <si>
    <t>User interface robustness</t>
  </si>
  <si>
    <t>user_interface</t>
  </si>
  <si>
    <t>Treatment resilience</t>
  </si>
  <si>
    <t>Alternative A</t>
  </si>
  <si>
    <t>Alternative B</t>
  </si>
  <si>
    <t>Alternative C</t>
  </si>
  <si>
    <t>system_part_accessibility</t>
  </si>
  <si>
    <t>construction_skills</t>
  </si>
  <si>
    <t>OM_complexity</t>
  </si>
  <si>
    <t>N_nutrient_recovery</t>
  </si>
  <si>
    <t>P_nutrient_recovery</t>
  </si>
  <si>
    <t>K_nutrient_recovery</t>
  </si>
  <si>
    <t>energy_recovery</t>
  </si>
  <si>
    <t>supply_chain</t>
  </si>
  <si>
    <t>water_reuse</t>
  </si>
  <si>
    <t>%</t>
  </si>
  <si>
    <t>Resource Recovery</t>
  </si>
  <si>
    <t>water_reuse_1</t>
  </si>
  <si>
    <t>water_reuse_2</t>
  </si>
  <si>
    <t>water_reuse_3</t>
  </si>
  <si>
    <t>Water recovered from the system</t>
  </si>
  <si>
    <t>Nitrogen recovered from the input</t>
  </si>
  <si>
    <t>N_nutrient_recovery_1</t>
  </si>
  <si>
    <t>N_nutrient_recovery_2</t>
  </si>
  <si>
    <t>N_nutrient_recovery_3</t>
  </si>
  <si>
    <t>P_nutrient_recovery_1</t>
  </si>
  <si>
    <t>P_nutrient_recovery_2</t>
  </si>
  <si>
    <t>P_nutrient_recovery_3</t>
  </si>
  <si>
    <t>Phosphorus recovered from the input</t>
  </si>
  <si>
    <t>K_nutrient_recovery_1</t>
  </si>
  <si>
    <t>K_nutrient_recovery_2</t>
  </si>
  <si>
    <t>K_nutrient_recovery_3</t>
  </si>
  <si>
    <t>Potassium recovered from the input</t>
  </si>
  <si>
    <t>energy_recovery_1</t>
  </si>
  <si>
    <t>energy_recovery_2</t>
  </si>
  <si>
    <t>energy_recovery_3</t>
  </si>
  <si>
    <t>Energy recovery</t>
  </si>
  <si>
    <t>Steps in the supply chain that rely on infrastructure</t>
  </si>
  <si>
    <t>supply_chain_1</t>
  </si>
  <si>
    <t>supply_chain_2</t>
  </si>
  <si>
    <t>supply_chain_3</t>
  </si>
  <si>
    <t>Damage to human health</t>
  </si>
  <si>
    <t>Damage to ecosystems</t>
  </si>
  <si>
    <t>Damage to resource availability</t>
  </si>
  <si>
    <t>Water recovery</t>
  </si>
  <si>
    <t>Nitrogen nutrient recovery</t>
  </si>
  <si>
    <t>Phosphorus nutrient recovery</t>
  </si>
  <si>
    <t>Potassium nutrient recovery</t>
  </si>
  <si>
    <t>Matching Local Weight Indicator</t>
  </si>
  <si>
    <t>S12</t>
  </si>
  <si>
    <t>S11</t>
  </si>
  <si>
    <t>S10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</si>
  <si>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</si>
  <si>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</si>
  <si>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</si>
  <si>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</si>
  <si>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</si>
  <si>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</si>
  <si>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</si>
  <si>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</si>
  <si>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</si>
  <si>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Econ1</t>
  </si>
  <si>
    <t>T1</t>
  </si>
  <si>
    <t>T2</t>
  </si>
  <si>
    <t>T3</t>
  </si>
  <si>
    <t>T4</t>
  </si>
  <si>
    <t>T5</t>
  </si>
  <si>
    <t>T6</t>
  </si>
  <si>
    <t>T7</t>
  </si>
  <si>
    <t>Env1</t>
  </si>
  <si>
    <t>Env2</t>
  </si>
  <si>
    <t>Env3</t>
  </si>
  <si>
    <t>CALCULATED with env.py</t>
  </si>
  <si>
    <t>RR1</t>
  </si>
  <si>
    <t>RR2</t>
  </si>
  <si>
    <t>RR3</t>
  </si>
  <si>
    <t>RR4</t>
  </si>
  <si>
    <t>RR5</t>
  </si>
  <si>
    <t>RR6</t>
  </si>
  <si>
    <t>Not in spreadsheet</t>
  </si>
  <si>
    <t>Impact of electricity blackouts</t>
  </si>
  <si>
    <t>T8</t>
  </si>
  <si>
    <t>T9</t>
  </si>
  <si>
    <t>T10</t>
  </si>
  <si>
    <t>electricity_flexibility_1</t>
  </si>
  <si>
    <t>electricity_flexibility_2</t>
  </si>
  <si>
    <t>electricity_flexibility_3</t>
  </si>
  <si>
    <t>impact of electricity blackouts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</si>
</sst>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1" xfId="0" applyFont="1" applyBorder="1"/>
    <xf numFmtId="0" fontId="2" fillId="0" borderId="0" xfId="0" applyFont="1"/>
    <xf numFmtId="0" fontId="1" fillId="2" borderId="0" xfId="0" applyFont="1" applyFill="1" applyBorder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6" fillId="2" borderId="0" xfId="0" applyFont="1" applyFill="1"/>
    <xf numFmtId="0" fontId="6" fillId="3" borderId="0" xfId="0" applyFont="1" applyFill="1"/>
    <xf numFmtId="0" fontId="4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0" fillId="0" borderId="0" xfId="0" applyFill="1"/>
    <xf numFmtId="0" fontId="2" fillId="5" borderId="0" xfId="0" applyFont="1" applyFill="1"/>
    <xf numFmtId="0" fontId="4" fillId="5" borderId="0" xfId="0" applyFont="1" applyFill="1"/>
    <xf numFmtId="0" fontId="1" fillId="5" borderId="0" xfId="0" applyFont="1" applyFill="1"/>
    <xf numFmtId="0" fontId="6" fillId="5" borderId="0" xfId="0" applyFont="1" applyFill="1"/>
    <xf numFmtId="0" fontId="6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78CA-F7D7-4CC1-8C8E-1CB5254F913A}">
  <sheetPr>
    <tabColor rgb="FFFFFF00"/>
  </sheetPr>
  <dimension ref="A1:H34"/>
  <sheetViews>
    <sheetView workbookViewId="0">
      <selection activeCell="B37" sqref="B37"/>
    </sheetView>
  </sheetViews>
  <sheetFormatPr defaultRowHeight="15.5" x14ac:dyDescent="0.35"/>
  <cols>
    <col min="1" max="1" width="26.25" style="2" customWidth="1"/>
    <col min="2" max="2" width="49.1640625" style="2" customWidth="1"/>
    <col min="3" max="3" width="27.5" style="2" customWidth="1"/>
    <col min="4" max="4" width="16.58203125" style="2" customWidth="1"/>
    <col min="5" max="5" width="28.4140625" style="2" customWidth="1"/>
    <col min="6" max="6" width="13.75" style="2" customWidth="1"/>
    <col min="7" max="7" width="22.25" style="2" customWidth="1"/>
    <col min="9" max="16384" width="8.6640625" style="2"/>
  </cols>
  <sheetData>
    <row r="1" spans="1:8" ht="14.5" x14ac:dyDescent="0.35">
      <c r="A1" s="1" t="s">
        <v>115</v>
      </c>
      <c r="B1" s="1" t="s">
        <v>112</v>
      </c>
      <c r="C1" s="1" t="s">
        <v>219</v>
      </c>
      <c r="D1" s="1" t="s">
        <v>0</v>
      </c>
      <c r="E1" s="1" t="s">
        <v>113</v>
      </c>
      <c r="F1" s="1" t="s">
        <v>4</v>
      </c>
      <c r="G1" s="1" t="s">
        <v>114</v>
      </c>
      <c r="H1" s="2"/>
    </row>
    <row r="2" spans="1:8" s="4" customFormat="1" ht="14.5" x14ac:dyDescent="0.35">
      <c r="A2" s="3" t="s">
        <v>172</v>
      </c>
      <c r="B2" s="4" t="s">
        <v>171</v>
      </c>
      <c r="C2" s="4" t="s">
        <v>233</v>
      </c>
      <c r="D2" s="3" t="s">
        <v>11</v>
      </c>
      <c r="E2" s="3" t="s">
        <v>12</v>
      </c>
      <c r="F2" s="3" t="s">
        <v>18</v>
      </c>
      <c r="G2" s="3" t="s">
        <v>24</v>
      </c>
    </row>
    <row r="3" spans="1:8" s="5" customFormat="1" ht="14.5" x14ac:dyDescent="0.35">
      <c r="A3" s="5" t="s">
        <v>116</v>
      </c>
      <c r="B3" s="4" t="s">
        <v>173</v>
      </c>
      <c r="C3" s="4" t="s">
        <v>234</v>
      </c>
      <c r="D3" s="5" t="s">
        <v>11</v>
      </c>
      <c r="E3" s="5" t="s">
        <v>12</v>
      </c>
      <c r="F3" s="5" t="s">
        <v>18</v>
      </c>
      <c r="G3" s="5" t="s">
        <v>24</v>
      </c>
    </row>
    <row r="4" spans="1:8" s="5" customFormat="1" ht="14.5" x14ac:dyDescent="0.35">
      <c r="A4" s="4" t="s">
        <v>177</v>
      </c>
      <c r="B4" s="5" t="s">
        <v>29</v>
      </c>
      <c r="C4" s="4" t="s">
        <v>235</v>
      </c>
      <c r="D4" s="5" t="s">
        <v>11</v>
      </c>
      <c r="E4" s="5" t="s">
        <v>28</v>
      </c>
      <c r="F4" s="5" t="s">
        <v>18</v>
      </c>
      <c r="G4" s="5" t="s">
        <v>24</v>
      </c>
    </row>
    <row r="5" spans="1:8" s="5" customFormat="1" ht="14.5" x14ac:dyDescent="0.35">
      <c r="A5" s="5" t="s">
        <v>118</v>
      </c>
      <c r="B5" s="5" t="s">
        <v>117</v>
      </c>
      <c r="C5" s="4" t="s">
        <v>236</v>
      </c>
      <c r="D5" s="5" t="s">
        <v>11</v>
      </c>
      <c r="E5" s="5" t="s">
        <v>28</v>
      </c>
      <c r="F5" s="5" t="s">
        <v>18</v>
      </c>
      <c r="G5" s="5" t="s">
        <v>24</v>
      </c>
    </row>
    <row r="6" spans="1:8" s="5" customFormat="1" ht="14.5" x14ac:dyDescent="0.35">
      <c r="A6" s="4" t="s">
        <v>178</v>
      </c>
      <c r="B6" s="5" t="s">
        <v>119</v>
      </c>
      <c r="C6" s="4" t="s">
        <v>237</v>
      </c>
      <c r="D6" s="5" t="s">
        <v>11</v>
      </c>
      <c r="E6" s="5" t="s">
        <v>28</v>
      </c>
      <c r="F6" s="5" t="s">
        <v>18</v>
      </c>
      <c r="G6" s="5" t="s">
        <v>24</v>
      </c>
    </row>
    <row r="7" spans="1:8" s="5" customFormat="1" ht="14.5" x14ac:dyDescent="0.35">
      <c r="A7" s="4" t="s">
        <v>179</v>
      </c>
      <c r="B7" s="5" t="s">
        <v>43</v>
      </c>
      <c r="C7" s="4" t="s">
        <v>238</v>
      </c>
      <c r="D7" s="5" t="s">
        <v>11</v>
      </c>
      <c r="E7" s="5" t="s">
        <v>28</v>
      </c>
      <c r="F7" s="5" t="s">
        <v>18</v>
      </c>
      <c r="G7" s="5" t="s">
        <v>24</v>
      </c>
    </row>
    <row r="8" spans="1:8" s="6" customFormat="1" ht="14.5" x14ac:dyDescent="0.35">
      <c r="A8" s="7" t="s">
        <v>121</v>
      </c>
      <c r="B8" s="7" t="s">
        <v>120</v>
      </c>
      <c r="C8" s="7" t="s">
        <v>239</v>
      </c>
      <c r="D8" s="7" t="s">
        <v>11</v>
      </c>
      <c r="E8" s="7" t="s">
        <v>47</v>
      </c>
      <c r="F8" s="7" t="s">
        <v>18</v>
      </c>
      <c r="G8" s="7" t="s">
        <v>24</v>
      </c>
    </row>
    <row r="9" spans="1:8" s="7" customFormat="1" ht="14.5" x14ac:dyDescent="0.35">
      <c r="A9" s="7" t="s">
        <v>128</v>
      </c>
      <c r="B9" s="7" t="s">
        <v>122</v>
      </c>
      <c r="C9" s="7" t="s">
        <v>252</v>
      </c>
      <c r="D9" s="7" t="s">
        <v>11</v>
      </c>
      <c r="E9" s="7" t="s">
        <v>47</v>
      </c>
      <c r="F9" s="7" t="s">
        <v>18</v>
      </c>
      <c r="G9" s="7" t="s">
        <v>24</v>
      </c>
    </row>
    <row r="10" spans="1:8" s="7" customFormat="1" ht="14.5" x14ac:dyDescent="0.35">
      <c r="A10" s="7" t="s">
        <v>130</v>
      </c>
      <c r="B10" s="7" t="s">
        <v>251</v>
      </c>
      <c r="C10" s="7" t="s">
        <v>253</v>
      </c>
      <c r="D10" s="7" t="s">
        <v>11</v>
      </c>
      <c r="E10" s="7" t="s">
        <v>47</v>
      </c>
      <c r="F10" s="7" t="s">
        <v>18</v>
      </c>
      <c r="G10" s="7" t="s">
        <v>24</v>
      </c>
    </row>
    <row r="11" spans="1:8" s="6" customFormat="1" ht="14.5" x14ac:dyDescent="0.35">
      <c r="A11" s="7" t="s">
        <v>129</v>
      </c>
      <c r="B11" s="7" t="s">
        <v>131</v>
      </c>
      <c r="C11" s="7" t="s">
        <v>254</v>
      </c>
      <c r="D11" s="7" t="s">
        <v>11</v>
      </c>
      <c r="E11" s="7" t="s">
        <v>47</v>
      </c>
      <c r="F11" s="7" t="s">
        <v>18</v>
      </c>
      <c r="G11" s="7" t="s">
        <v>24</v>
      </c>
    </row>
    <row r="12" spans="1:8" s="17" customFormat="1" ht="14.5" x14ac:dyDescent="0.35">
      <c r="A12" s="17" t="s">
        <v>185</v>
      </c>
      <c r="B12" s="17" t="s">
        <v>215</v>
      </c>
      <c r="C12" s="17" t="s">
        <v>244</v>
      </c>
      <c r="D12" s="17" t="s">
        <v>187</v>
      </c>
      <c r="E12" s="17" t="s">
        <v>144</v>
      </c>
      <c r="F12" s="17" t="s">
        <v>186</v>
      </c>
      <c r="G12" s="17" t="s">
        <v>13</v>
      </c>
    </row>
    <row r="13" spans="1:8" s="17" customFormat="1" ht="14.5" x14ac:dyDescent="0.35">
      <c r="A13" s="17" t="s">
        <v>180</v>
      </c>
      <c r="B13" s="17" t="s">
        <v>216</v>
      </c>
      <c r="C13" s="17" t="s">
        <v>245</v>
      </c>
      <c r="D13" s="17" t="s">
        <v>187</v>
      </c>
      <c r="E13" s="17" t="s">
        <v>144</v>
      </c>
      <c r="F13" s="17" t="s">
        <v>186</v>
      </c>
      <c r="G13" s="17" t="s">
        <v>13</v>
      </c>
    </row>
    <row r="14" spans="1:8" s="17" customFormat="1" ht="14.5" x14ac:dyDescent="0.35">
      <c r="A14" s="17" t="s">
        <v>181</v>
      </c>
      <c r="B14" s="17" t="s">
        <v>217</v>
      </c>
      <c r="C14" s="17" t="s">
        <v>246</v>
      </c>
      <c r="D14" s="17" t="s">
        <v>187</v>
      </c>
      <c r="E14" s="17" t="s">
        <v>144</v>
      </c>
      <c r="F14" s="17" t="s">
        <v>186</v>
      </c>
      <c r="G14" s="17" t="s">
        <v>13</v>
      </c>
    </row>
    <row r="15" spans="1:8" s="17" customFormat="1" ht="14.5" x14ac:dyDescent="0.35">
      <c r="A15" s="17" t="s">
        <v>182</v>
      </c>
      <c r="B15" s="17" t="s">
        <v>218</v>
      </c>
      <c r="C15" s="17" t="s">
        <v>247</v>
      </c>
      <c r="D15" s="17" t="s">
        <v>187</v>
      </c>
      <c r="E15" s="17" t="s">
        <v>144</v>
      </c>
      <c r="F15" s="17" t="s">
        <v>186</v>
      </c>
      <c r="G15" s="17" t="s">
        <v>13</v>
      </c>
    </row>
    <row r="16" spans="1:8" s="17" customFormat="1" ht="14.5" x14ac:dyDescent="0.35">
      <c r="A16" s="17" t="s">
        <v>183</v>
      </c>
      <c r="B16" s="17" t="s">
        <v>207</v>
      </c>
      <c r="C16" s="17" t="s">
        <v>248</v>
      </c>
      <c r="D16" s="17" t="s">
        <v>187</v>
      </c>
      <c r="E16" s="17" t="s">
        <v>144</v>
      </c>
      <c r="F16" s="17" t="s">
        <v>186</v>
      </c>
      <c r="G16" s="17" t="s">
        <v>13</v>
      </c>
    </row>
    <row r="17" spans="1:7" s="17" customFormat="1" ht="14.5" x14ac:dyDescent="0.35">
      <c r="A17" s="17" t="s">
        <v>184</v>
      </c>
      <c r="B17" s="17" t="s">
        <v>208</v>
      </c>
      <c r="C17" s="17" t="s">
        <v>249</v>
      </c>
      <c r="D17" s="17" t="s">
        <v>187</v>
      </c>
      <c r="E17" s="17" t="s">
        <v>144</v>
      </c>
      <c r="F17" s="17" t="s">
        <v>18</v>
      </c>
      <c r="G17" s="17" t="s">
        <v>24</v>
      </c>
    </row>
    <row r="18" spans="1:7" s="8" customFormat="1" ht="14.5" x14ac:dyDescent="0.35">
      <c r="A18" s="9" t="s">
        <v>250</v>
      </c>
      <c r="B18" s="8" t="s">
        <v>212</v>
      </c>
      <c r="C18" s="8" t="s">
        <v>240</v>
      </c>
      <c r="D18" s="8" t="s">
        <v>60</v>
      </c>
      <c r="E18" s="8" t="s">
        <v>61</v>
      </c>
      <c r="F18" s="9" t="s">
        <v>243</v>
      </c>
    </row>
    <row r="19" spans="1:7" s="8" customFormat="1" ht="14.5" x14ac:dyDescent="0.35">
      <c r="A19" s="9" t="s">
        <v>250</v>
      </c>
      <c r="B19" s="8" t="s">
        <v>213</v>
      </c>
      <c r="C19" s="8" t="s">
        <v>241</v>
      </c>
      <c r="D19" s="8" t="s">
        <v>60</v>
      </c>
      <c r="E19" s="8" t="s">
        <v>61</v>
      </c>
      <c r="F19" s="9" t="s">
        <v>243</v>
      </c>
    </row>
    <row r="20" spans="1:7" s="8" customFormat="1" ht="14.5" x14ac:dyDescent="0.35">
      <c r="A20" s="9" t="s">
        <v>250</v>
      </c>
      <c r="B20" s="8" t="s">
        <v>214</v>
      </c>
      <c r="C20" s="8" t="s">
        <v>242</v>
      </c>
      <c r="D20" s="8" t="s">
        <v>60</v>
      </c>
      <c r="E20" s="8" t="s">
        <v>61</v>
      </c>
      <c r="F20" s="9" t="s">
        <v>243</v>
      </c>
    </row>
    <row r="21" spans="1:7" s="10" customFormat="1" ht="14.5" x14ac:dyDescent="0.35">
      <c r="A21" s="10" t="s">
        <v>147</v>
      </c>
      <c r="B21" s="10" t="s">
        <v>145</v>
      </c>
      <c r="C21" s="11" t="s">
        <v>232</v>
      </c>
      <c r="D21" s="10" t="s">
        <v>62</v>
      </c>
      <c r="E21" s="10" t="s">
        <v>146</v>
      </c>
      <c r="F21" s="10" t="s">
        <v>66</v>
      </c>
      <c r="G21" s="11" t="s">
        <v>13</v>
      </c>
    </row>
    <row r="22" spans="1:7" s="14" customFormat="1" ht="14.5" x14ac:dyDescent="0.35">
      <c r="A22" s="14" t="s">
        <v>149</v>
      </c>
      <c r="B22" s="14" t="s">
        <v>148</v>
      </c>
      <c r="C22" s="14" t="s">
        <v>231</v>
      </c>
      <c r="D22" s="14" t="s">
        <v>69</v>
      </c>
      <c r="E22" s="14" t="s">
        <v>70</v>
      </c>
      <c r="F22" s="14" t="s">
        <v>73</v>
      </c>
      <c r="G22" s="14" t="s">
        <v>24</v>
      </c>
    </row>
    <row r="23" spans="1:7" s="14" customFormat="1" ht="14.5" x14ac:dyDescent="0.35">
      <c r="A23" s="14" t="s">
        <v>151</v>
      </c>
      <c r="B23" s="14" t="s">
        <v>150</v>
      </c>
      <c r="C23" s="14" t="s">
        <v>230</v>
      </c>
      <c r="D23" s="14" t="s">
        <v>69</v>
      </c>
      <c r="E23" s="14" t="s">
        <v>70</v>
      </c>
      <c r="F23" s="14" t="s">
        <v>73</v>
      </c>
      <c r="G23" s="14" t="s">
        <v>24</v>
      </c>
    </row>
    <row r="24" spans="1:7" s="13" customFormat="1" ht="14.5" x14ac:dyDescent="0.35">
      <c r="A24" s="13" t="s">
        <v>154</v>
      </c>
      <c r="B24" s="13" t="s">
        <v>152</v>
      </c>
      <c r="C24" s="15" t="s">
        <v>229</v>
      </c>
      <c r="D24" s="13" t="s">
        <v>69</v>
      </c>
      <c r="E24" s="13" t="s">
        <v>153</v>
      </c>
      <c r="F24" s="13" t="s">
        <v>84</v>
      </c>
      <c r="G24" s="13" t="s">
        <v>13</v>
      </c>
    </row>
    <row r="25" spans="1:7" s="14" customFormat="1" ht="14.5" x14ac:dyDescent="0.35">
      <c r="A25" s="14" t="s">
        <v>156</v>
      </c>
      <c r="B25" s="14" t="s">
        <v>155</v>
      </c>
      <c r="C25" s="14" t="s">
        <v>228</v>
      </c>
      <c r="D25" s="14" t="s">
        <v>69</v>
      </c>
      <c r="E25" s="14" t="s">
        <v>153</v>
      </c>
      <c r="F25" s="14" t="s">
        <v>18</v>
      </c>
      <c r="G25" s="14" t="s">
        <v>24</v>
      </c>
    </row>
    <row r="26" spans="1:7" s="13" customFormat="1" ht="14.5" x14ac:dyDescent="0.35">
      <c r="A26" s="13" t="s">
        <v>158</v>
      </c>
      <c r="B26" s="13" t="s">
        <v>157</v>
      </c>
      <c r="C26" s="15" t="s">
        <v>227</v>
      </c>
      <c r="D26" s="13" t="s">
        <v>69</v>
      </c>
      <c r="E26" s="13" t="s">
        <v>153</v>
      </c>
      <c r="F26" s="13" t="s">
        <v>93</v>
      </c>
      <c r="G26" s="13" t="s">
        <v>24</v>
      </c>
    </row>
    <row r="27" spans="1:7" s="13" customFormat="1" ht="14.5" x14ac:dyDescent="0.35">
      <c r="A27" s="13" t="s">
        <v>161</v>
      </c>
      <c r="B27" s="13" t="s">
        <v>159</v>
      </c>
      <c r="C27" s="15" t="s">
        <v>226</v>
      </c>
      <c r="D27" s="13" t="s">
        <v>69</v>
      </c>
      <c r="E27" s="13" t="s">
        <v>153</v>
      </c>
      <c r="F27" s="13" t="s">
        <v>18</v>
      </c>
      <c r="G27" s="13" t="s">
        <v>160</v>
      </c>
    </row>
    <row r="28" spans="1:7" s="13" customFormat="1" ht="14.5" x14ac:dyDescent="0.35">
      <c r="A28" s="13" t="s">
        <v>163</v>
      </c>
      <c r="B28" s="13" t="s">
        <v>162</v>
      </c>
      <c r="C28" s="15" t="s">
        <v>225</v>
      </c>
      <c r="D28" s="13" t="s">
        <v>69</v>
      </c>
      <c r="E28" s="13" t="s">
        <v>153</v>
      </c>
      <c r="F28" s="13" t="s">
        <v>18</v>
      </c>
      <c r="G28" s="13" t="s">
        <v>24</v>
      </c>
    </row>
    <row r="29" spans="1:7" s="13" customFormat="1" ht="14.5" x14ac:dyDescent="0.35">
      <c r="A29" s="13" t="s">
        <v>165</v>
      </c>
      <c r="B29" s="13" t="s">
        <v>164</v>
      </c>
      <c r="C29" s="15" t="s">
        <v>224</v>
      </c>
      <c r="D29" s="13" t="s">
        <v>69</v>
      </c>
      <c r="E29" s="13" t="s">
        <v>153</v>
      </c>
      <c r="F29" s="13" t="s">
        <v>18</v>
      </c>
      <c r="G29" s="13" t="s">
        <v>24</v>
      </c>
    </row>
    <row r="30" spans="1:7" s="13" customFormat="1" ht="14.5" x14ac:dyDescent="0.35">
      <c r="A30" s="13" t="s">
        <v>109</v>
      </c>
      <c r="B30" s="13" t="s">
        <v>166</v>
      </c>
      <c r="C30" s="15" t="s">
        <v>223</v>
      </c>
      <c r="D30" s="13" t="s">
        <v>69</v>
      </c>
      <c r="E30" s="13" t="s">
        <v>153</v>
      </c>
      <c r="F30" s="13" t="s">
        <v>18</v>
      </c>
      <c r="G30" s="13" t="s">
        <v>24</v>
      </c>
    </row>
    <row r="31" spans="1:7" s="16" customFormat="1" ht="14.5" x14ac:dyDescent="0.35">
      <c r="A31" s="16" t="s">
        <v>168</v>
      </c>
      <c r="B31" s="16" t="s">
        <v>132</v>
      </c>
      <c r="C31" s="16" t="s">
        <v>222</v>
      </c>
      <c r="D31" s="16" t="s">
        <v>69</v>
      </c>
      <c r="E31" s="16" t="s">
        <v>167</v>
      </c>
      <c r="F31" s="16" t="s">
        <v>84</v>
      </c>
      <c r="G31" s="16" t="s">
        <v>13</v>
      </c>
    </row>
    <row r="32" spans="1:7" s="16" customFormat="1" ht="14.5" x14ac:dyDescent="0.35">
      <c r="A32" s="16" t="s">
        <v>169</v>
      </c>
      <c r="B32" s="16" t="s">
        <v>139</v>
      </c>
      <c r="C32" s="16" t="s">
        <v>221</v>
      </c>
      <c r="D32" s="16" t="s">
        <v>69</v>
      </c>
      <c r="E32" s="16" t="s">
        <v>167</v>
      </c>
      <c r="F32" s="16" t="s">
        <v>18</v>
      </c>
      <c r="G32" s="16" t="s">
        <v>24</v>
      </c>
    </row>
    <row r="33" spans="1:8" s="16" customFormat="1" ht="14.5" x14ac:dyDescent="0.35">
      <c r="A33" s="16" t="s">
        <v>170</v>
      </c>
      <c r="B33" s="16" t="s">
        <v>143</v>
      </c>
      <c r="C33" s="16" t="s">
        <v>220</v>
      </c>
      <c r="D33" s="16" t="s">
        <v>69</v>
      </c>
      <c r="E33" s="16" t="s">
        <v>167</v>
      </c>
      <c r="F33" s="16" t="s">
        <v>18</v>
      </c>
      <c r="G33" s="16" t="s">
        <v>24</v>
      </c>
    </row>
    <row r="34" spans="1:8" ht="14.5" x14ac:dyDescent="0.35">
      <c r="H34" s="2"/>
    </row>
  </sheetData>
  <phoneticPr fontId="3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6589-CCE9-E840-BD14-4101024F6783}">
  <sheetPr>
    <tabColor theme="4" tint="0.39997558519241921"/>
  </sheetPr>
  <dimension ref="A1:L4"/>
  <sheetViews>
    <sheetView workbookViewId="0">
      <selection activeCell="D9" sqref="D9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11</v>
      </c>
      <c r="C2" t="s">
        <v>47</v>
      </c>
      <c r="D2" t="s">
        <v>258</v>
      </c>
      <c r="E2" t="s">
        <v>255</v>
      </c>
      <c r="F2" t="s">
        <v>18</v>
      </c>
      <c r="G2">
        <v>1</v>
      </c>
      <c r="J2" t="s">
        <v>13</v>
      </c>
      <c r="K2" t="s">
        <v>14</v>
      </c>
      <c r="L2" t="s">
        <v>31</v>
      </c>
    </row>
    <row r="3" spans="1:12" x14ac:dyDescent="0.35">
      <c r="A3" t="s">
        <v>175</v>
      </c>
      <c r="B3" t="s">
        <v>11</v>
      </c>
      <c r="C3" t="s">
        <v>47</v>
      </c>
      <c r="D3" t="s">
        <v>258</v>
      </c>
      <c r="E3" t="s">
        <v>256</v>
      </c>
      <c r="F3" t="s">
        <v>18</v>
      </c>
      <c r="G3">
        <v>1</v>
      </c>
      <c r="J3" t="s">
        <v>13</v>
      </c>
      <c r="K3" t="s">
        <v>14</v>
      </c>
      <c r="L3" t="s">
        <v>31</v>
      </c>
    </row>
    <row r="4" spans="1:12" x14ac:dyDescent="0.35">
      <c r="A4" t="s">
        <v>176</v>
      </c>
      <c r="B4" t="s">
        <v>11</v>
      </c>
      <c r="C4" t="s">
        <v>47</v>
      </c>
      <c r="D4" t="s">
        <v>258</v>
      </c>
      <c r="E4" t="s">
        <v>257</v>
      </c>
      <c r="F4" t="s">
        <v>18</v>
      </c>
      <c r="G4">
        <v>1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64C5-9A17-1840-801C-E3F8B85A8FA6}">
  <sheetPr>
    <tabColor theme="4" tint="0.39997558519241921"/>
  </sheetPr>
  <dimension ref="A1:L4"/>
  <sheetViews>
    <sheetView workbookViewId="0">
      <selection activeCell="E2" sqref="E2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11</v>
      </c>
      <c r="C2" t="s">
        <v>47</v>
      </c>
      <c r="D2" t="s">
        <v>56</v>
      </c>
      <c r="E2" t="s">
        <v>57</v>
      </c>
      <c r="F2" t="s">
        <v>18</v>
      </c>
      <c r="G2">
        <v>1</v>
      </c>
      <c r="J2" t="s">
        <v>13</v>
      </c>
      <c r="K2" t="s">
        <v>14</v>
      </c>
      <c r="L2" t="s">
        <v>31</v>
      </c>
    </row>
    <row r="3" spans="1:12" x14ac:dyDescent="0.35">
      <c r="A3" t="s">
        <v>175</v>
      </c>
      <c r="B3" t="s">
        <v>11</v>
      </c>
      <c r="C3" t="s">
        <v>47</v>
      </c>
      <c r="D3" t="s">
        <v>56</v>
      </c>
      <c r="E3" t="s">
        <v>58</v>
      </c>
      <c r="F3" t="s">
        <v>18</v>
      </c>
      <c r="G3">
        <v>2</v>
      </c>
      <c r="J3" t="s">
        <v>13</v>
      </c>
      <c r="K3" t="s">
        <v>14</v>
      </c>
      <c r="L3" t="s">
        <v>31</v>
      </c>
    </row>
    <row r="4" spans="1:12" x14ac:dyDescent="0.35">
      <c r="A4" t="s">
        <v>176</v>
      </c>
      <c r="B4" t="s">
        <v>11</v>
      </c>
      <c r="C4" t="s">
        <v>47</v>
      </c>
      <c r="D4" t="s">
        <v>56</v>
      </c>
      <c r="E4" t="s">
        <v>59</v>
      </c>
      <c r="F4" t="s">
        <v>18</v>
      </c>
      <c r="G4">
        <v>1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7374-1BFE-4047-B173-DE11D9D2DE36}">
  <sheetPr>
    <tabColor theme="2" tint="0.39997558519241921"/>
  </sheetPr>
  <dimension ref="A1:L4"/>
  <sheetViews>
    <sheetView workbookViewId="0">
      <selection activeCell="B32" sqref="B32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60</v>
      </c>
      <c r="C2" t="s">
        <v>187</v>
      </c>
      <c r="D2" t="s">
        <v>191</v>
      </c>
      <c r="E2" t="s">
        <v>188</v>
      </c>
      <c r="F2" t="s">
        <v>186</v>
      </c>
      <c r="G2">
        <v>0</v>
      </c>
      <c r="J2" t="s">
        <v>13</v>
      </c>
      <c r="K2" t="s">
        <v>14</v>
      </c>
      <c r="L2" t="s">
        <v>31</v>
      </c>
    </row>
    <row r="3" spans="1:12" x14ac:dyDescent="0.35">
      <c r="A3" t="s">
        <v>175</v>
      </c>
      <c r="B3" t="s">
        <v>60</v>
      </c>
      <c r="C3" t="s">
        <v>187</v>
      </c>
      <c r="D3" t="s">
        <v>191</v>
      </c>
      <c r="E3" t="s">
        <v>189</v>
      </c>
      <c r="F3" t="s">
        <v>186</v>
      </c>
      <c r="G3">
        <v>0</v>
      </c>
      <c r="J3" t="s">
        <v>13</v>
      </c>
      <c r="K3" t="s">
        <v>14</v>
      </c>
      <c r="L3" t="s">
        <v>31</v>
      </c>
    </row>
    <row r="4" spans="1:12" x14ac:dyDescent="0.35">
      <c r="A4" t="s">
        <v>176</v>
      </c>
      <c r="B4" t="s">
        <v>60</v>
      </c>
      <c r="C4" t="s">
        <v>187</v>
      </c>
      <c r="D4" t="s">
        <v>191</v>
      </c>
      <c r="E4" t="s">
        <v>190</v>
      </c>
      <c r="F4" t="s">
        <v>186</v>
      </c>
      <c r="G4">
        <v>0</v>
      </c>
      <c r="J4" t="s">
        <v>13</v>
      </c>
      <c r="K4" t="s">
        <v>14</v>
      </c>
      <c r="L4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5BA5-7629-4006-8BF6-14592DDA5798}">
  <sheetPr>
    <tabColor theme="2" tint="0.39997558519241921"/>
  </sheetPr>
  <dimension ref="A1:L4"/>
  <sheetViews>
    <sheetView workbookViewId="0">
      <selection activeCell="H7" sqref="H7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60</v>
      </c>
      <c r="C2" t="s">
        <v>187</v>
      </c>
      <c r="D2" t="s">
        <v>192</v>
      </c>
      <c r="E2" t="s">
        <v>193</v>
      </c>
      <c r="F2" t="s">
        <v>186</v>
      </c>
      <c r="G2">
        <v>28</v>
      </c>
      <c r="H2">
        <v>14</v>
      </c>
      <c r="I2">
        <v>42</v>
      </c>
      <c r="J2" t="s">
        <v>13</v>
      </c>
      <c r="K2" t="s">
        <v>14</v>
      </c>
      <c r="L2" t="s">
        <v>31</v>
      </c>
    </row>
    <row r="3" spans="1:12" x14ac:dyDescent="0.35">
      <c r="A3" t="s">
        <v>175</v>
      </c>
      <c r="B3" t="s">
        <v>60</v>
      </c>
      <c r="C3" t="s">
        <v>187</v>
      </c>
      <c r="D3" t="s">
        <v>192</v>
      </c>
      <c r="E3" t="s">
        <v>194</v>
      </c>
      <c r="F3" t="s">
        <v>186</v>
      </c>
      <c r="G3">
        <v>29</v>
      </c>
      <c r="H3">
        <v>15</v>
      </c>
      <c r="I3">
        <v>43</v>
      </c>
      <c r="J3" t="s">
        <v>13</v>
      </c>
      <c r="K3" t="s">
        <v>14</v>
      </c>
      <c r="L3" t="s">
        <v>31</v>
      </c>
    </row>
    <row r="4" spans="1:12" x14ac:dyDescent="0.35">
      <c r="A4" t="s">
        <v>176</v>
      </c>
      <c r="B4" t="s">
        <v>60</v>
      </c>
      <c r="C4" t="s">
        <v>187</v>
      </c>
      <c r="D4" t="s">
        <v>192</v>
      </c>
      <c r="E4" t="s">
        <v>195</v>
      </c>
      <c r="F4" t="s">
        <v>186</v>
      </c>
      <c r="G4">
        <v>77</v>
      </c>
      <c r="H4">
        <v>70</v>
      </c>
      <c r="I4">
        <v>84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570F-9335-4D21-B428-FF5D99427824}">
  <sheetPr>
    <tabColor theme="2" tint="0.39997558519241921"/>
  </sheetPr>
  <dimension ref="A1:L4"/>
  <sheetViews>
    <sheetView workbookViewId="0">
      <selection activeCell="H10" sqref="H10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60</v>
      </c>
      <c r="C2" t="s">
        <v>187</v>
      </c>
      <c r="D2" t="s">
        <v>199</v>
      </c>
      <c r="E2" t="s">
        <v>196</v>
      </c>
      <c r="F2" t="s">
        <v>186</v>
      </c>
      <c r="G2">
        <v>42</v>
      </c>
      <c r="H2">
        <v>30</v>
      </c>
      <c r="I2">
        <v>54</v>
      </c>
      <c r="J2" t="s">
        <v>13</v>
      </c>
      <c r="K2" t="s">
        <v>14</v>
      </c>
      <c r="L2" t="s">
        <v>31</v>
      </c>
    </row>
    <row r="3" spans="1:12" x14ac:dyDescent="0.35">
      <c r="A3" t="s">
        <v>175</v>
      </c>
      <c r="B3" t="s">
        <v>60</v>
      </c>
      <c r="C3" t="s">
        <v>187</v>
      </c>
      <c r="D3" t="s">
        <v>199</v>
      </c>
      <c r="E3" t="s">
        <v>197</v>
      </c>
      <c r="F3" t="s">
        <v>186</v>
      </c>
      <c r="G3">
        <v>74</v>
      </c>
      <c r="H3">
        <v>53</v>
      </c>
      <c r="I3">
        <v>95</v>
      </c>
      <c r="J3" t="s">
        <v>13</v>
      </c>
      <c r="K3" t="s">
        <v>14</v>
      </c>
      <c r="L3" t="s">
        <v>31</v>
      </c>
    </row>
    <row r="4" spans="1:12" x14ac:dyDescent="0.35">
      <c r="A4" t="s">
        <v>176</v>
      </c>
      <c r="B4" t="s">
        <v>60</v>
      </c>
      <c r="C4" t="s">
        <v>187</v>
      </c>
      <c r="D4" t="s">
        <v>199</v>
      </c>
      <c r="E4" t="s">
        <v>198</v>
      </c>
      <c r="F4" t="s">
        <v>186</v>
      </c>
      <c r="G4">
        <v>60</v>
      </c>
      <c r="H4">
        <v>50</v>
      </c>
      <c r="I4">
        <v>70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4409-D197-44B5-ABAB-E0CCA4CAB467}">
  <sheetPr>
    <tabColor theme="2" tint="0.39997558519241921"/>
  </sheetPr>
  <dimension ref="A1:L4"/>
  <sheetViews>
    <sheetView workbookViewId="0">
      <selection activeCell="C16" sqref="C16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60</v>
      </c>
      <c r="C2" t="s">
        <v>187</v>
      </c>
      <c r="D2" t="s">
        <v>203</v>
      </c>
      <c r="E2" t="s">
        <v>200</v>
      </c>
      <c r="F2" t="s">
        <v>186</v>
      </c>
      <c r="G2">
        <v>75</v>
      </c>
      <c r="H2">
        <v>65</v>
      </c>
      <c r="I2">
        <v>85</v>
      </c>
      <c r="J2" t="s">
        <v>13</v>
      </c>
      <c r="K2" t="s">
        <v>14</v>
      </c>
      <c r="L2" t="s">
        <v>31</v>
      </c>
    </row>
    <row r="3" spans="1:12" x14ac:dyDescent="0.35">
      <c r="A3" t="s">
        <v>175</v>
      </c>
      <c r="B3" t="s">
        <v>60</v>
      </c>
      <c r="C3" t="s">
        <v>187</v>
      </c>
      <c r="D3" t="s">
        <v>203</v>
      </c>
      <c r="E3" t="s">
        <v>201</v>
      </c>
      <c r="F3" t="s">
        <v>186</v>
      </c>
      <c r="G3">
        <v>76</v>
      </c>
      <c r="H3">
        <v>67</v>
      </c>
      <c r="I3">
        <v>85</v>
      </c>
      <c r="J3" t="s">
        <v>13</v>
      </c>
      <c r="K3" t="s">
        <v>14</v>
      </c>
      <c r="L3" t="s">
        <v>31</v>
      </c>
    </row>
    <row r="4" spans="1:12" x14ac:dyDescent="0.35">
      <c r="A4" t="s">
        <v>176</v>
      </c>
      <c r="B4" t="s">
        <v>60</v>
      </c>
      <c r="C4" t="s">
        <v>187</v>
      </c>
      <c r="D4" t="s">
        <v>203</v>
      </c>
      <c r="E4" t="s">
        <v>202</v>
      </c>
      <c r="F4" t="s">
        <v>186</v>
      </c>
      <c r="G4">
        <v>96</v>
      </c>
      <c r="H4">
        <v>93</v>
      </c>
      <c r="I4">
        <v>99</v>
      </c>
      <c r="J4" t="s">
        <v>13</v>
      </c>
      <c r="K4" t="s">
        <v>14</v>
      </c>
      <c r="L4" t="s">
        <v>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216E-F3B5-4C75-B7E3-D586986618A2}">
  <sheetPr>
    <tabColor theme="2" tint="0.39997558519241921"/>
  </sheetPr>
  <dimension ref="A1:L4"/>
  <sheetViews>
    <sheetView workbookViewId="0">
      <selection activeCell="D5" sqref="D5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60</v>
      </c>
      <c r="C2" t="s">
        <v>187</v>
      </c>
      <c r="D2" t="s">
        <v>207</v>
      </c>
      <c r="E2" t="s">
        <v>204</v>
      </c>
      <c r="F2" t="s">
        <v>186</v>
      </c>
      <c r="G2">
        <v>0</v>
      </c>
      <c r="J2" t="s">
        <v>13</v>
      </c>
      <c r="K2" t="s">
        <v>14</v>
      </c>
      <c r="L2" t="s">
        <v>31</v>
      </c>
    </row>
    <row r="3" spans="1:12" x14ac:dyDescent="0.35">
      <c r="A3" t="s">
        <v>175</v>
      </c>
      <c r="B3" t="s">
        <v>60</v>
      </c>
      <c r="C3" t="s">
        <v>187</v>
      </c>
      <c r="D3" t="s">
        <v>207</v>
      </c>
      <c r="E3" t="s">
        <v>205</v>
      </c>
      <c r="F3" t="s">
        <v>186</v>
      </c>
      <c r="G3">
        <v>40</v>
      </c>
      <c r="H3">
        <v>25</v>
      </c>
      <c r="I3">
        <v>55</v>
      </c>
      <c r="J3" t="s">
        <v>13</v>
      </c>
      <c r="K3" t="s">
        <v>14</v>
      </c>
      <c r="L3" t="s">
        <v>31</v>
      </c>
    </row>
    <row r="4" spans="1:12" x14ac:dyDescent="0.35">
      <c r="A4" t="s">
        <v>176</v>
      </c>
      <c r="B4" t="s">
        <v>60</v>
      </c>
      <c r="C4" t="s">
        <v>187</v>
      </c>
      <c r="D4" t="s">
        <v>207</v>
      </c>
      <c r="E4" t="s">
        <v>206</v>
      </c>
      <c r="F4" t="s">
        <v>186</v>
      </c>
      <c r="G4">
        <v>0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30C0-374F-4FC5-B70C-7EA120C190D0}">
  <sheetPr>
    <tabColor theme="2" tint="0.39997558519241921"/>
  </sheetPr>
  <dimension ref="A1:L4"/>
  <sheetViews>
    <sheetView workbookViewId="0">
      <selection activeCell="L30" sqref="L30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60</v>
      </c>
      <c r="C2" t="s">
        <v>187</v>
      </c>
      <c r="D2" t="s">
        <v>208</v>
      </c>
      <c r="E2" t="s">
        <v>209</v>
      </c>
      <c r="F2" t="s">
        <v>186</v>
      </c>
      <c r="G2">
        <v>2</v>
      </c>
      <c r="J2" t="s">
        <v>24</v>
      </c>
      <c r="K2" t="s">
        <v>14</v>
      </c>
      <c r="L2" t="s">
        <v>31</v>
      </c>
    </row>
    <row r="3" spans="1:12" x14ac:dyDescent="0.35">
      <c r="A3" t="s">
        <v>175</v>
      </c>
      <c r="B3" t="s">
        <v>60</v>
      </c>
      <c r="C3" t="s">
        <v>187</v>
      </c>
      <c r="D3" t="s">
        <v>208</v>
      </c>
      <c r="E3" t="s">
        <v>210</v>
      </c>
      <c r="F3" t="s">
        <v>186</v>
      </c>
      <c r="G3">
        <v>3</v>
      </c>
      <c r="J3" t="s">
        <v>24</v>
      </c>
      <c r="K3" t="s">
        <v>14</v>
      </c>
      <c r="L3" t="s">
        <v>31</v>
      </c>
    </row>
    <row r="4" spans="1:12" x14ac:dyDescent="0.35">
      <c r="A4" t="s">
        <v>176</v>
      </c>
      <c r="B4" t="s">
        <v>60</v>
      </c>
      <c r="C4" t="s">
        <v>187</v>
      </c>
      <c r="D4" t="s">
        <v>208</v>
      </c>
      <c r="E4" t="s">
        <v>211</v>
      </c>
      <c r="F4" t="s">
        <v>186</v>
      </c>
      <c r="G4">
        <v>2</v>
      </c>
      <c r="J4" t="s">
        <v>24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0029-F983-2D4B-811D-F26C25C7C5AE}">
  <sheetPr>
    <tabColor theme="7" tint="0.39997558519241921"/>
  </sheetPr>
  <dimension ref="A1:K4"/>
  <sheetViews>
    <sheetView workbookViewId="0">
      <selection activeCell="F17" sqref="F17"/>
    </sheetView>
  </sheetViews>
  <sheetFormatPr defaultColWidth="11" defaultRowHeight="15.5" x14ac:dyDescent="0.35"/>
  <cols>
    <col min="7" max="7" width="11" style="12"/>
  </cols>
  <sheetData>
    <row r="1" spans="1:11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s="12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174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s="12">
        <v>14</v>
      </c>
      <c r="H2">
        <v>10</v>
      </c>
      <c r="I2">
        <v>25</v>
      </c>
      <c r="J2" t="s">
        <v>13</v>
      </c>
      <c r="K2" t="s">
        <v>14</v>
      </c>
    </row>
    <row r="3" spans="1:11" x14ac:dyDescent="0.35">
      <c r="A3" t="s">
        <v>175</v>
      </c>
      <c r="B3" t="s">
        <v>62</v>
      </c>
      <c r="C3" t="s">
        <v>63</v>
      </c>
      <c r="D3" t="s">
        <v>64</v>
      </c>
      <c r="E3" t="s">
        <v>67</v>
      </c>
      <c r="F3" t="s">
        <v>66</v>
      </c>
      <c r="G3" s="12">
        <v>8</v>
      </c>
      <c r="H3">
        <v>3</v>
      </c>
      <c r="I3">
        <v>18</v>
      </c>
      <c r="J3" t="s">
        <v>13</v>
      </c>
      <c r="K3" t="s">
        <v>14</v>
      </c>
    </row>
    <row r="4" spans="1:11" x14ac:dyDescent="0.35">
      <c r="A4" t="s">
        <v>176</v>
      </c>
      <c r="B4" t="s">
        <v>62</v>
      </c>
      <c r="C4" t="s">
        <v>63</v>
      </c>
      <c r="D4" t="s">
        <v>64</v>
      </c>
      <c r="E4" t="s">
        <v>68</v>
      </c>
      <c r="F4" t="s">
        <v>66</v>
      </c>
      <c r="G4" s="12">
        <v>22</v>
      </c>
      <c r="H4">
        <v>16</v>
      </c>
      <c r="I4">
        <v>36</v>
      </c>
      <c r="J4" t="s">
        <v>13</v>
      </c>
      <c r="K4" t="s">
        <v>14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6486-B842-2041-98FE-2E8568208BFC}">
  <dimension ref="A1:K4"/>
  <sheetViews>
    <sheetView workbookViewId="0">
      <selection activeCell="D13" sqref="D13"/>
    </sheetView>
  </sheetViews>
  <sheetFormatPr defaultColWidth="11" defaultRowHeight="15.5" x14ac:dyDescent="0.35"/>
  <sheetData>
    <row r="1" spans="1:11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174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>
        <v>0</v>
      </c>
      <c r="J2" t="s">
        <v>24</v>
      </c>
    </row>
    <row r="3" spans="1:11" x14ac:dyDescent="0.35">
      <c r="A3" t="s">
        <v>175</v>
      </c>
      <c r="B3" t="s">
        <v>69</v>
      </c>
      <c r="C3" t="s">
        <v>70</v>
      </c>
      <c r="D3" t="s">
        <v>71</v>
      </c>
      <c r="E3" t="s">
        <v>74</v>
      </c>
      <c r="F3" t="s">
        <v>73</v>
      </c>
      <c r="G3">
        <v>10</v>
      </c>
      <c r="J3" t="s">
        <v>24</v>
      </c>
    </row>
    <row r="4" spans="1:11" x14ac:dyDescent="0.35">
      <c r="A4" t="s">
        <v>176</v>
      </c>
      <c r="B4" t="s">
        <v>69</v>
      </c>
      <c r="C4" t="s">
        <v>70</v>
      </c>
      <c r="D4" t="s">
        <v>71</v>
      </c>
      <c r="E4" t="s">
        <v>75</v>
      </c>
      <c r="F4" t="s">
        <v>73</v>
      </c>
      <c r="G4">
        <v>20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CBEC-7B3D-2640-B768-D22BC0B02D0B}">
  <sheetPr>
    <tabColor theme="4" tint="0.39997558519241921"/>
  </sheetPr>
  <dimension ref="A1:L4"/>
  <sheetViews>
    <sheetView workbookViewId="0">
      <selection activeCell="G9" sqref="G9"/>
    </sheetView>
  </sheetViews>
  <sheetFormatPr defaultColWidth="11" defaultRowHeight="15.5" x14ac:dyDescent="0.35"/>
  <cols>
    <col min="1" max="1" width="11" customWidth="1"/>
  </cols>
  <sheetData>
    <row r="1" spans="1:12" x14ac:dyDescent="0.35">
      <c r="A1" t="s">
        <v>127</v>
      </c>
      <c r="B1" t="s">
        <v>126</v>
      </c>
      <c r="C1" t="s">
        <v>125</v>
      </c>
      <c r="D1" t="s">
        <v>124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123</v>
      </c>
    </row>
    <row r="2" spans="1:12" x14ac:dyDescent="0.35">
      <c r="A2" t="s">
        <v>174</v>
      </c>
      <c r="B2" t="s">
        <v>11</v>
      </c>
      <c r="C2" t="s">
        <v>12</v>
      </c>
      <c r="D2" t="s">
        <v>22</v>
      </c>
      <c r="E2" t="s">
        <v>23</v>
      </c>
      <c r="F2" t="s">
        <v>18</v>
      </c>
      <c r="G2">
        <v>4</v>
      </c>
      <c r="J2" t="s">
        <v>24</v>
      </c>
      <c r="L2" t="s">
        <v>7</v>
      </c>
    </row>
    <row r="3" spans="1:12" x14ac:dyDescent="0.35">
      <c r="A3" t="s">
        <v>175</v>
      </c>
      <c r="B3" t="s">
        <v>11</v>
      </c>
      <c r="C3" t="s">
        <v>12</v>
      </c>
      <c r="D3" t="s">
        <v>22</v>
      </c>
      <c r="E3" t="s">
        <v>25</v>
      </c>
      <c r="F3" t="s">
        <v>18</v>
      </c>
      <c r="G3">
        <v>4</v>
      </c>
      <c r="J3" t="s">
        <v>24</v>
      </c>
      <c r="L3" t="s">
        <v>7</v>
      </c>
    </row>
    <row r="4" spans="1:12" x14ac:dyDescent="0.35">
      <c r="A4" t="s">
        <v>176</v>
      </c>
      <c r="B4" t="s">
        <v>11</v>
      </c>
      <c r="C4" t="s">
        <v>12</v>
      </c>
      <c r="D4" t="s">
        <v>22</v>
      </c>
      <c r="E4" t="s">
        <v>26</v>
      </c>
      <c r="F4" t="s">
        <v>18</v>
      </c>
      <c r="G4">
        <v>2</v>
      </c>
      <c r="J4" t="s">
        <v>24</v>
      </c>
      <c r="L4" t="s">
        <v>7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E00B-F08F-4441-9F51-5EFD877FF5B7}">
  <dimension ref="A1:K4"/>
  <sheetViews>
    <sheetView workbookViewId="0">
      <selection activeCell="E16" sqref="E16"/>
    </sheetView>
  </sheetViews>
  <sheetFormatPr defaultColWidth="11" defaultRowHeight="15.5" x14ac:dyDescent="0.35"/>
  <sheetData>
    <row r="1" spans="1:11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174</v>
      </c>
      <c r="B2" t="s">
        <v>69</v>
      </c>
      <c r="C2" t="s">
        <v>70</v>
      </c>
      <c r="D2" t="s">
        <v>76</v>
      </c>
      <c r="E2" t="s">
        <v>77</v>
      </c>
      <c r="F2" t="s">
        <v>78</v>
      </c>
      <c r="G2">
        <v>0</v>
      </c>
      <c r="J2" t="s">
        <v>24</v>
      </c>
    </row>
    <row r="3" spans="1:11" x14ac:dyDescent="0.35">
      <c r="A3" t="s">
        <v>175</v>
      </c>
      <c r="B3" t="s">
        <v>69</v>
      </c>
      <c r="C3" t="s">
        <v>70</v>
      </c>
      <c r="D3" t="s">
        <v>76</v>
      </c>
      <c r="E3" t="s">
        <v>79</v>
      </c>
      <c r="F3" t="s">
        <v>78</v>
      </c>
      <c r="G3">
        <v>10</v>
      </c>
      <c r="J3" t="s">
        <v>24</v>
      </c>
    </row>
    <row r="4" spans="1:11" x14ac:dyDescent="0.35">
      <c r="A4" t="s">
        <v>176</v>
      </c>
      <c r="B4" t="s">
        <v>69</v>
      </c>
      <c r="C4" t="s">
        <v>70</v>
      </c>
      <c r="D4" t="s">
        <v>76</v>
      </c>
      <c r="E4" t="s">
        <v>80</v>
      </c>
      <c r="F4" t="s">
        <v>78</v>
      </c>
      <c r="G4">
        <v>5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C111-3804-1240-99DA-17B1CE3A7796}">
  <dimension ref="A1:L4"/>
  <sheetViews>
    <sheetView workbookViewId="0">
      <selection activeCell="F14" sqref="F14"/>
    </sheetView>
  </sheetViews>
  <sheetFormatPr defaultColWidth="11" defaultRowHeight="15.5" x14ac:dyDescent="0.35"/>
  <cols>
    <col min="5" max="5" width="18.33203125" customWidth="1"/>
  </cols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69</v>
      </c>
      <c r="C2" t="s">
        <v>81</v>
      </c>
      <c r="D2" t="s">
        <v>82</v>
      </c>
      <c r="E2" t="s">
        <v>83</v>
      </c>
      <c r="F2" t="s">
        <v>84</v>
      </c>
      <c r="G2">
        <v>0.8</v>
      </c>
      <c r="H2">
        <v>0.3</v>
      </c>
      <c r="I2">
        <v>2.4</v>
      </c>
      <c r="J2" t="s">
        <v>13</v>
      </c>
      <c r="K2" t="s">
        <v>14</v>
      </c>
      <c r="L2" t="s">
        <v>31</v>
      </c>
    </row>
    <row r="3" spans="1:12" x14ac:dyDescent="0.35">
      <c r="A3" t="s">
        <v>175</v>
      </c>
      <c r="B3" t="s">
        <v>69</v>
      </c>
      <c r="C3" t="s">
        <v>81</v>
      </c>
      <c r="D3" t="s">
        <v>76</v>
      </c>
      <c r="E3" t="s">
        <v>85</v>
      </c>
      <c r="F3" t="s">
        <v>84</v>
      </c>
      <c r="G3">
        <v>0.8</v>
      </c>
      <c r="H3">
        <v>0.3</v>
      </c>
      <c r="I3">
        <v>2.4</v>
      </c>
      <c r="J3" t="s">
        <v>13</v>
      </c>
      <c r="K3" t="s">
        <v>14</v>
      </c>
      <c r="L3" t="s">
        <v>31</v>
      </c>
    </row>
    <row r="4" spans="1:12" x14ac:dyDescent="0.35">
      <c r="A4" t="s">
        <v>176</v>
      </c>
      <c r="B4" t="s">
        <v>69</v>
      </c>
      <c r="C4" t="s">
        <v>81</v>
      </c>
      <c r="D4" t="s">
        <v>76</v>
      </c>
      <c r="E4" t="s">
        <v>86</v>
      </c>
      <c r="F4" t="s">
        <v>84</v>
      </c>
      <c r="G4">
        <f>52*2</f>
        <v>104</v>
      </c>
      <c r="H4">
        <f>G4-(G4*0.25)</f>
        <v>78</v>
      </c>
      <c r="I4">
        <f>G4+(G4*0.25)</f>
        <v>130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6D18-8739-4443-BF99-297A6DF00AC3}">
  <dimension ref="A1:L4"/>
  <sheetViews>
    <sheetView workbookViewId="0">
      <selection activeCell="I11" sqref="I11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69</v>
      </c>
      <c r="C2" t="s">
        <v>81</v>
      </c>
      <c r="D2" t="s">
        <v>87</v>
      </c>
      <c r="E2" t="s">
        <v>88</v>
      </c>
      <c r="F2" t="s">
        <v>18</v>
      </c>
      <c r="G2">
        <v>4</v>
      </c>
      <c r="J2" t="s">
        <v>24</v>
      </c>
      <c r="K2" t="s">
        <v>14</v>
      </c>
      <c r="L2" t="s">
        <v>31</v>
      </c>
    </row>
    <row r="3" spans="1:12" x14ac:dyDescent="0.35">
      <c r="A3" t="s">
        <v>175</v>
      </c>
      <c r="B3" t="s">
        <v>69</v>
      </c>
      <c r="C3" t="s">
        <v>81</v>
      </c>
      <c r="D3" t="s">
        <v>87</v>
      </c>
      <c r="E3" t="s">
        <v>89</v>
      </c>
      <c r="F3" t="s">
        <v>18</v>
      </c>
      <c r="G3">
        <v>4</v>
      </c>
      <c r="J3" t="s">
        <v>24</v>
      </c>
      <c r="K3" t="s">
        <v>14</v>
      </c>
      <c r="L3" t="s">
        <v>31</v>
      </c>
    </row>
    <row r="4" spans="1:12" x14ac:dyDescent="0.35">
      <c r="A4" t="s">
        <v>176</v>
      </c>
      <c r="B4" t="s">
        <v>69</v>
      </c>
      <c r="C4" t="s">
        <v>81</v>
      </c>
      <c r="D4" t="s">
        <v>87</v>
      </c>
      <c r="E4" t="s">
        <v>90</v>
      </c>
      <c r="F4" t="s">
        <v>18</v>
      </c>
      <c r="G4">
        <v>1</v>
      </c>
      <c r="J4" t="s">
        <v>24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1F79E-AF75-504C-853A-36BB5946E47C}">
  <dimension ref="A1:L4"/>
  <sheetViews>
    <sheetView workbookViewId="0">
      <selection activeCell="H17" sqref="H17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69</v>
      </c>
      <c r="C2" t="s">
        <v>81</v>
      </c>
      <c r="D2" t="s">
        <v>91</v>
      </c>
      <c r="E2" t="s">
        <v>92</v>
      </c>
      <c r="F2" t="s">
        <v>93</v>
      </c>
      <c r="G2">
        <v>3</v>
      </c>
      <c r="J2" t="s">
        <v>24</v>
      </c>
      <c r="K2" t="s">
        <v>14</v>
      </c>
      <c r="L2" t="s">
        <v>31</v>
      </c>
    </row>
    <row r="3" spans="1:12" x14ac:dyDescent="0.35">
      <c r="A3" t="s">
        <v>175</v>
      </c>
      <c r="B3" t="s">
        <v>69</v>
      </c>
      <c r="C3" t="s">
        <v>81</v>
      </c>
      <c r="D3" t="s">
        <v>91</v>
      </c>
      <c r="E3" t="s">
        <v>94</v>
      </c>
      <c r="F3" t="s">
        <v>93</v>
      </c>
      <c r="G3">
        <v>3</v>
      </c>
      <c r="J3" t="s">
        <v>24</v>
      </c>
      <c r="K3" t="s">
        <v>14</v>
      </c>
      <c r="L3" t="s">
        <v>31</v>
      </c>
    </row>
    <row r="4" spans="1:12" x14ac:dyDescent="0.35">
      <c r="A4" t="s">
        <v>176</v>
      </c>
      <c r="B4" t="s">
        <v>69</v>
      </c>
      <c r="C4" t="s">
        <v>81</v>
      </c>
      <c r="D4" t="s">
        <v>91</v>
      </c>
      <c r="E4" t="s">
        <v>95</v>
      </c>
      <c r="F4" t="s">
        <v>93</v>
      </c>
      <c r="G4">
        <v>3</v>
      </c>
      <c r="J4" t="s">
        <v>24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946-C34C-F245-9D79-E6F684B40381}">
  <dimension ref="A1:K4"/>
  <sheetViews>
    <sheetView workbookViewId="0">
      <selection activeCell="G5" sqref="G5"/>
    </sheetView>
  </sheetViews>
  <sheetFormatPr defaultColWidth="11" defaultRowHeight="15.5" x14ac:dyDescent="0.35"/>
  <sheetData>
    <row r="1" spans="1:11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174</v>
      </c>
      <c r="B2" t="s">
        <v>69</v>
      </c>
      <c r="C2" t="s">
        <v>81</v>
      </c>
      <c r="D2" t="s">
        <v>96</v>
      </c>
      <c r="E2" t="s">
        <v>97</v>
      </c>
      <c r="F2" t="s">
        <v>18</v>
      </c>
      <c r="G2">
        <v>5</v>
      </c>
      <c r="J2" t="s">
        <v>24</v>
      </c>
      <c r="K2" t="s">
        <v>14</v>
      </c>
    </row>
    <row r="3" spans="1:11" x14ac:dyDescent="0.35">
      <c r="A3" t="s">
        <v>175</v>
      </c>
      <c r="B3" t="s">
        <v>69</v>
      </c>
      <c r="C3" t="s">
        <v>81</v>
      </c>
      <c r="D3" t="s">
        <v>96</v>
      </c>
      <c r="E3" t="s">
        <v>98</v>
      </c>
      <c r="F3" t="s">
        <v>18</v>
      </c>
      <c r="G3">
        <v>5</v>
      </c>
      <c r="J3" t="s">
        <v>24</v>
      </c>
      <c r="K3" t="s">
        <v>14</v>
      </c>
    </row>
    <row r="4" spans="1:11" x14ac:dyDescent="0.35">
      <c r="A4" t="s">
        <v>176</v>
      </c>
      <c r="B4" t="s">
        <v>69</v>
      </c>
      <c r="C4" t="s">
        <v>81</v>
      </c>
      <c r="D4" t="s">
        <v>96</v>
      </c>
      <c r="E4" t="s">
        <v>99</v>
      </c>
      <c r="F4" t="s">
        <v>18</v>
      </c>
      <c r="G4">
        <v>4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1FA-0383-3543-8C45-2B6643B1A76B}">
  <dimension ref="A1:K4"/>
  <sheetViews>
    <sheetView workbookViewId="0">
      <selection activeCell="G5" sqref="G5"/>
    </sheetView>
  </sheetViews>
  <sheetFormatPr defaultColWidth="11" defaultRowHeight="15.5" x14ac:dyDescent="0.35"/>
  <sheetData>
    <row r="1" spans="1:11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174</v>
      </c>
      <c r="B2" t="s">
        <v>69</v>
      </c>
      <c r="C2" t="s">
        <v>81</v>
      </c>
      <c r="D2" t="s">
        <v>100</v>
      </c>
      <c r="E2" t="s">
        <v>101</v>
      </c>
      <c r="F2" t="s">
        <v>18</v>
      </c>
      <c r="G2">
        <v>1</v>
      </c>
      <c r="J2" t="s">
        <v>24</v>
      </c>
    </row>
    <row r="3" spans="1:11" x14ac:dyDescent="0.35">
      <c r="A3" t="s">
        <v>175</v>
      </c>
      <c r="B3" t="s">
        <v>69</v>
      </c>
      <c r="C3" t="s">
        <v>81</v>
      </c>
      <c r="D3" t="s">
        <v>100</v>
      </c>
      <c r="E3" t="s">
        <v>102</v>
      </c>
      <c r="F3" t="s">
        <v>18</v>
      </c>
      <c r="G3">
        <v>1</v>
      </c>
      <c r="J3" t="s">
        <v>24</v>
      </c>
    </row>
    <row r="4" spans="1:11" x14ac:dyDescent="0.35">
      <c r="A4" t="s">
        <v>176</v>
      </c>
      <c r="B4" t="s">
        <v>69</v>
      </c>
      <c r="C4" t="s">
        <v>81</v>
      </c>
      <c r="D4" t="s">
        <v>100</v>
      </c>
      <c r="E4" t="s">
        <v>103</v>
      </c>
      <c r="F4" t="s">
        <v>18</v>
      </c>
      <c r="G4">
        <v>2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70F4-C753-3248-B3A0-EDADDC2F815B}">
  <dimension ref="A1:K4"/>
  <sheetViews>
    <sheetView workbookViewId="0">
      <selection activeCell="G16" sqref="G16"/>
    </sheetView>
  </sheetViews>
  <sheetFormatPr defaultColWidth="11" defaultRowHeight="15.5" x14ac:dyDescent="0.35"/>
  <sheetData>
    <row r="1" spans="1:11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174</v>
      </c>
      <c r="B2" t="s">
        <v>69</v>
      </c>
      <c r="C2" t="s">
        <v>104</v>
      </c>
      <c r="D2" t="s">
        <v>105</v>
      </c>
      <c r="E2" t="s">
        <v>106</v>
      </c>
      <c r="F2" t="s">
        <v>18</v>
      </c>
      <c r="G2">
        <v>0</v>
      </c>
      <c r="J2" t="s">
        <v>24</v>
      </c>
    </row>
    <row r="3" spans="1:11" x14ac:dyDescent="0.35">
      <c r="A3" t="s">
        <v>175</v>
      </c>
      <c r="B3" t="s">
        <v>69</v>
      </c>
      <c r="C3" t="s">
        <v>104</v>
      </c>
      <c r="D3" t="s">
        <v>105</v>
      </c>
      <c r="E3" t="s">
        <v>107</v>
      </c>
      <c r="F3" t="s">
        <v>18</v>
      </c>
      <c r="G3">
        <v>0</v>
      </c>
      <c r="J3" t="s">
        <v>24</v>
      </c>
    </row>
    <row r="4" spans="1:11" x14ac:dyDescent="0.35">
      <c r="A4" t="s">
        <v>176</v>
      </c>
      <c r="B4" t="s">
        <v>69</v>
      </c>
      <c r="C4" t="s">
        <v>104</v>
      </c>
      <c r="D4" t="s">
        <v>105</v>
      </c>
      <c r="E4" t="s">
        <v>108</v>
      </c>
      <c r="F4" t="s">
        <v>18</v>
      </c>
      <c r="G4">
        <v>0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A0A8-D530-E347-B58E-45BBE3162EF9}">
  <dimension ref="A1:K4"/>
  <sheetViews>
    <sheetView workbookViewId="0">
      <selection sqref="A1:A1048576"/>
    </sheetView>
  </sheetViews>
  <sheetFormatPr defaultColWidth="11" defaultRowHeight="15.5" x14ac:dyDescent="0.35"/>
  <sheetData>
    <row r="1" spans="1:11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174</v>
      </c>
      <c r="B2" t="s">
        <v>69</v>
      </c>
      <c r="C2" t="s">
        <v>109</v>
      </c>
      <c r="D2" t="s">
        <v>110</v>
      </c>
      <c r="E2" t="s">
        <v>106</v>
      </c>
      <c r="F2" t="s">
        <v>18</v>
      </c>
      <c r="G2">
        <v>0</v>
      </c>
      <c r="J2" t="s">
        <v>24</v>
      </c>
    </row>
    <row r="3" spans="1:11" x14ac:dyDescent="0.35">
      <c r="A3" t="s">
        <v>175</v>
      </c>
      <c r="B3" t="s">
        <v>69</v>
      </c>
      <c r="C3" t="s">
        <v>109</v>
      </c>
      <c r="D3" t="s">
        <v>110</v>
      </c>
      <c r="E3" t="s">
        <v>107</v>
      </c>
      <c r="F3" t="s">
        <v>18</v>
      </c>
      <c r="G3">
        <v>0</v>
      </c>
      <c r="J3" t="s">
        <v>24</v>
      </c>
    </row>
    <row r="4" spans="1:11" x14ac:dyDescent="0.35">
      <c r="A4" t="s">
        <v>176</v>
      </c>
      <c r="B4" t="s">
        <v>69</v>
      </c>
      <c r="C4" t="s">
        <v>109</v>
      </c>
      <c r="D4" t="s">
        <v>110</v>
      </c>
      <c r="E4" t="s">
        <v>108</v>
      </c>
      <c r="F4" t="s">
        <v>18</v>
      </c>
      <c r="G4">
        <v>0</v>
      </c>
      <c r="J4" t="s">
        <v>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2F5F-32EC-C046-8FDB-241E5C1F829A}">
  <dimension ref="A1:K4"/>
  <sheetViews>
    <sheetView workbookViewId="0">
      <selection activeCell="F14" sqref="F14"/>
    </sheetView>
  </sheetViews>
  <sheetFormatPr defaultColWidth="11" defaultRowHeight="15.5" x14ac:dyDescent="0.35"/>
  <sheetData>
    <row r="1" spans="1:11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174</v>
      </c>
      <c r="B2" t="s">
        <v>69</v>
      </c>
      <c r="C2" t="s">
        <v>111</v>
      </c>
      <c r="D2" t="s">
        <v>132</v>
      </c>
      <c r="E2" t="s">
        <v>133</v>
      </c>
      <c r="F2" t="s">
        <v>18</v>
      </c>
      <c r="G2">
        <v>0</v>
      </c>
      <c r="J2" t="s">
        <v>24</v>
      </c>
    </row>
    <row r="3" spans="1:11" x14ac:dyDescent="0.35">
      <c r="A3" t="s">
        <v>175</v>
      </c>
      <c r="B3" t="s">
        <v>69</v>
      </c>
      <c r="C3" t="s">
        <v>111</v>
      </c>
      <c r="D3" t="s">
        <v>132</v>
      </c>
      <c r="E3" t="s">
        <v>134</v>
      </c>
      <c r="F3" t="s">
        <v>18</v>
      </c>
      <c r="G3">
        <v>0</v>
      </c>
      <c r="J3" t="s">
        <v>24</v>
      </c>
    </row>
    <row r="4" spans="1:11" x14ac:dyDescent="0.35">
      <c r="A4" t="s">
        <v>176</v>
      </c>
      <c r="B4" t="s">
        <v>69</v>
      </c>
      <c r="C4" t="s">
        <v>111</v>
      </c>
      <c r="D4" t="s">
        <v>132</v>
      </c>
      <c r="E4" t="s">
        <v>135</v>
      </c>
      <c r="F4" t="s">
        <v>18</v>
      </c>
      <c r="G4">
        <v>0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2356-1DFC-4726-8591-7B465EEC758C}">
  <dimension ref="A1:K4"/>
  <sheetViews>
    <sheetView workbookViewId="0">
      <selection activeCell="G13" sqref="G13"/>
    </sheetView>
  </sheetViews>
  <sheetFormatPr defaultColWidth="11" defaultRowHeight="15.5" x14ac:dyDescent="0.35"/>
  <sheetData>
    <row r="1" spans="1:11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174</v>
      </c>
      <c r="B2" t="s">
        <v>69</v>
      </c>
      <c r="C2" t="s">
        <v>111</v>
      </c>
      <c r="D2" t="s">
        <v>139</v>
      </c>
      <c r="E2" t="s">
        <v>136</v>
      </c>
      <c r="F2" t="s">
        <v>18</v>
      </c>
      <c r="G2">
        <v>0</v>
      </c>
      <c r="J2" t="s">
        <v>24</v>
      </c>
    </row>
    <row r="3" spans="1:11" x14ac:dyDescent="0.35">
      <c r="A3" t="s">
        <v>175</v>
      </c>
      <c r="B3" t="s">
        <v>69</v>
      </c>
      <c r="C3" t="s">
        <v>111</v>
      </c>
      <c r="D3" t="s">
        <v>139</v>
      </c>
      <c r="E3" t="s">
        <v>137</v>
      </c>
      <c r="F3" t="s">
        <v>18</v>
      </c>
      <c r="G3">
        <v>0</v>
      </c>
      <c r="J3" t="s">
        <v>24</v>
      </c>
    </row>
    <row r="4" spans="1:11" x14ac:dyDescent="0.35">
      <c r="A4" t="s">
        <v>176</v>
      </c>
      <c r="B4" t="s">
        <v>69</v>
      </c>
      <c r="C4" t="s">
        <v>111</v>
      </c>
      <c r="D4" t="s">
        <v>139</v>
      </c>
      <c r="E4" t="s">
        <v>138</v>
      </c>
      <c r="F4" t="s">
        <v>18</v>
      </c>
      <c r="G4">
        <v>0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99CC-9F79-FF42-A37A-31A0490F5D1E}">
  <sheetPr>
    <tabColor theme="4" tint="0.39997558519241921"/>
  </sheetPr>
  <dimension ref="A1:L4"/>
  <sheetViews>
    <sheetView workbookViewId="0">
      <selection activeCell="F14" sqref="F14"/>
    </sheetView>
  </sheetViews>
  <sheetFormatPr defaultColWidth="11" defaultRowHeight="15.5" x14ac:dyDescent="0.35"/>
  <cols>
    <col min="5" max="5" width="16.08203125" customWidth="1"/>
  </cols>
  <sheetData>
    <row r="1" spans="1:12" x14ac:dyDescent="0.35">
      <c r="A1" t="s">
        <v>127</v>
      </c>
      <c r="B1" t="s">
        <v>126</v>
      </c>
      <c r="C1" t="s">
        <v>125</v>
      </c>
      <c r="D1" t="s">
        <v>124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123</v>
      </c>
    </row>
    <row r="2" spans="1:12" x14ac:dyDescent="0.35">
      <c r="A2" t="s">
        <v>174</v>
      </c>
      <c r="B2" t="s">
        <v>11</v>
      </c>
      <c r="C2" t="s">
        <v>12</v>
      </c>
      <c r="D2" t="s">
        <v>16</v>
      </c>
      <c r="E2" t="s">
        <v>17</v>
      </c>
      <c r="F2" t="s">
        <v>18</v>
      </c>
      <c r="G2">
        <v>1</v>
      </c>
      <c r="J2" t="s">
        <v>24</v>
      </c>
      <c r="L2" t="s">
        <v>19</v>
      </c>
    </row>
    <row r="3" spans="1:12" x14ac:dyDescent="0.35">
      <c r="A3" t="s">
        <v>175</v>
      </c>
      <c r="B3" t="s">
        <v>11</v>
      </c>
      <c r="C3" t="s">
        <v>12</v>
      </c>
      <c r="D3" t="s">
        <v>16</v>
      </c>
      <c r="E3" t="s">
        <v>20</v>
      </c>
      <c r="F3" t="s">
        <v>18</v>
      </c>
      <c r="G3">
        <v>1</v>
      </c>
      <c r="J3" t="s">
        <v>24</v>
      </c>
      <c r="L3" t="s">
        <v>19</v>
      </c>
    </row>
    <row r="4" spans="1:12" x14ac:dyDescent="0.35">
      <c r="A4" t="s">
        <v>176</v>
      </c>
      <c r="B4" t="s">
        <v>11</v>
      </c>
      <c r="C4" t="s">
        <v>12</v>
      </c>
      <c r="D4" t="s">
        <v>16</v>
      </c>
      <c r="E4" t="s">
        <v>21</v>
      </c>
      <c r="F4" t="s">
        <v>18</v>
      </c>
      <c r="G4">
        <v>1</v>
      </c>
      <c r="J4" t="s">
        <v>24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8D9E-A590-4EAA-B765-BA883BF4243E}">
  <dimension ref="A1:K4"/>
  <sheetViews>
    <sheetView tabSelected="1" workbookViewId="0">
      <selection activeCell="I11" sqref="I11"/>
    </sheetView>
  </sheetViews>
  <sheetFormatPr defaultColWidth="11" defaultRowHeight="15.5" x14ac:dyDescent="0.35"/>
  <sheetData>
    <row r="1" spans="1:11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174</v>
      </c>
      <c r="B2" t="s">
        <v>69</v>
      </c>
      <c r="C2" t="s">
        <v>111</v>
      </c>
      <c r="D2" t="s">
        <v>143</v>
      </c>
      <c r="E2" t="s">
        <v>140</v>
      </c>
      <c r="F2" t="s">
        <v>18</v>
      </c>
      <c r="G2">
        <v>0</v>
      </c>
      <c r="J2" t="s">
        <v>24</v>
      </c>
    </row>
    <row r="3" spans="1:11" x14ac:dyDescent="0.35">
      <c r="A3" t="s">
        <v>175</v>
      </c>
      <c r="B3" t="s">
        <v>69</v>
      </c>
      <c r="C3" t="s">
        <v>111</v>
      </c>
      <c r="D3" t="s">
        <v>143</v>
      </c>
      <c r="E3" t="s">
        <v>141</v>
      </c>
      <c r="F3" t="s">
        <v>18</v>
      </c>
      <c r="G3">
        <v>0</v>
      </c>
      <c r="J3" t="s">
        <v>24</v>
      </c>
    </row>
    <row r="4" spans="1:11" x14ac:dyDescent="0.35">
      <c r="A4" t="s">
        <v>176</v>
      </c>
      <c r="B4" t="s">
        <v>69</v>
      </c>
      <c r="C4" t="s">
        <v>111</v>
      </c>
      <c r="D4" t="s">
        <v>143</v>
      </c>
      <c r="E4" t="s">
        <v>142</v>
      </c>
      <c r="F4" t="s">
        <v>18</v>
      </c>
      <c r="G4">
        <v>0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BC08-0CC1-294B-9956-73FF679D4B96}">
  <sheetPr>
    <tabColor theme="4" tint="0.39997558519241921"/>
  </sheetPr>
  <dimension ref="A1:L4"/>
  <sheetViews>
    <sheetView workbookViewId="0">
      <selection activeCell="H8" sqref="H8"/>
    </sheetView>
  </sheetViews>
  <sheetFormatPr defaultColWidth="11" defaultRowHeight="15.5" x14ac:dyDescent="0.35"/>
  <cols>
    <col min="4" max="4" width="20.83203125" customWidth="1"/>
    <col min="5" max="5" width="17.33203125" customWidth="1"/>
  </cols>
  <sheetData>
    <row r="1" spans="1:12" x14ac:dyDescent="0.35">
      <c r="A1" t="s">
        <v>127</v>
      </c>
      <c r="B1" t="s">
        <v>0</v>
      </c>
      <c r="C1" t="s">
        <v>15</v>
      </c>
      <c r="D1" t="s">
        <v>2</v>
      </c>
      <c r="E1" t="s">
        <v>3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11</v>
      </c>
      <c r="C2" t="s">
        <v>28</v>
      </c>
      <c r="D2" t="s">
        <v>29</v>
      </c>
      <c r="E2" t="s">
        <v>30</v>
      </c>
      <c r="F2" t="s">
        <v>18</v>
      </c>
      <c r="G2">
        <v>5</v>
      </c>
      <c r="J2" t="s">
        <v>24</v>
      </c>
      <c r="K2" t="s">
        <v>31</v>
      </c>
      <c r="L2" t="s">
        <v>19</v>
      </c>
    </row>
    <row r="3" spans="1:12" x14ac:dyDescent="0.35">
      <c r="A3" t="s">
        <v>175</v>
      </c>
      <c r="B3" t="s">
        <v>11</v>
      </c>
      <c r="C3" t="s">
        <v>28</v>
      </c>
      <c r="D3" t="s">
        <v>29</v>
      </c>
      <c r="E3" t="s">
        <v>32</v>
      </c>
      <c r="F3" t="s">
        <v>18</v>
      </c>
      <c r="G3">
        <v>4</v>
      </c>
      <c r="J3" t="s">
        <v>24</v>
      </c>
      <c r="K3" t="s">
        <v>31</v>
      </c>
      <c r="L3" t="s">
        <v>19</v>
      </c>
    </row>
    <row r="4" spans="1:12" x14ac:dyDescent="0.35">
      <c r="A4" t="s">
        <v>176</v>
      </c>
      <c r="B4" t="s">
        <v>11</v>
      </c>
      <c r="C4" t="s">
        <v>28</v>
      </c>
      <c r="D4" t="s">
        <v>29</v>
      </c>
      <c r="E4" t="s">
        <v>33</v>
      </c>
      <c r="F4" t="s">
        <v>18</v>
      </c>
      <c r="G4">
        <v>5</v>
      </c>
      <c r="J4" t="s">
        <v>24</v>
      </c>
      <c r="K4" t="s">
        <v>31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2346-303E-AF48-8822-7462137D06AF}">
  <sheetPr>
    <tabColor theme="4" tint="0.39997558519241921"/>
  </sheetPr>
  <dimension ref="A1:L4"/>
  <sheetViews>
    <sheetView workbookViewId="0">
      <selection activeCell="G19" sqref="G19"/>
    </sheetView>
  </sheetViews>
  <sheetFormatPr defaultColWidth="11" defaultRowHeight="15.5" x14ac:dyDescent="0.35"/>
  <cols>
    <col min="4" max="4" width="20.08203125" customWidth="1"/>
  </cols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11</v>
      </c>
      <c r="C2" t="s">
        <v>28</v>
      </c>
      <c r="D2" t="s">
        <v>34</v>
      </c>
      <c r="E2" t="s">
        <v>35</v>
      </c>
      <c r="F2" t="s">
        <v>18</v>
      </c>
      <c r="G2">
        <v>5</v>
      </c>
      <c r="J2" t="s">
        <v>24</v>
      </c>
      <c r="L2" t="s">
        <v>19</v>
      </c>
    </row>
    <row r="3" spans="1:12" x14ac:dyDescent="0.35">
      <c r="A3" t="s">
        <v>175</v>
      </c>
      <c r="B3" t="s">
        <v>11</v>
      </c>
      <c r="C3" t="s">
        <v>28</v>
      </c>
      <c r="D3" t="s">
        <v>34</v>
      </c>
      <c r="E3" t="s">
        <v>36</v>
      </c>
      <c r="F3" t="s">
        <v>18</v>
      </c>
      <c r="G3">
        <v>5</v>
      </c>
      <c r="J3" t="s">
        <v>24</v>
      </c>
      <c r="L3" t="s">
        <v>19</v>
      </c>
    </row>
    <row r="4" spans="1:12" x14ac:dyDescent="0.35">
      <c r="A4" t="s">
        <v>176</v>
      </c>
      <c r="B4" t="s">
        <v>11</v>
      </c>
      <c r="C4" t="s">
        <v>28</v>
      </c>
      <c r="D4" t="s">
        <v>34</v>
      </c>
      <c r="E4" t="s">
        <v>37</v>
      </c>
      <c r="F4" t="s">
        <v>18</v>
      </c>
      <c r="G4">
        <v>6</v>
      </c>
      <c r="J4" t="s">
        <v>24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BD5A-4744-8E49-8BF1-0566611DF950}">
  <sheetPr>
    <tabColor theme="4" tint="0.39997558519241921"/>
  </sheetPr>
  <dimension ref="A1:L4"/>
  <sheetViews>
    <sheetView workbookViewId="0">
      <selection activeCell="G15" sqref="G15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11</v>
      </c>
      <c r="C2" t="s">
        <v>28</v>
      </c>
      <c r="D2" t="s">
        <v>39</v>
      </c>
      <c r="E2" t="s">
        <v>40</v>
      </c>
      <c r="F2" t="s">
        <v>18</v>
      </c>
      <c r="G2">
        <v>5</v>
      </c>
      <c r="J2" t="s">
        <v>24</v>
      </c>
      <c r="L2" t="s">
        <v>19</v>
      </c>
    </row>
    <row r="3" spans="1:12" x14ac:dyDescent="0.35">
      <c r="A3" t="s">
        <v>175</v>
      </c>
      <c r="B3" t="s">
        <v>11</v>
      </c>
      <c r="C3" t="s">
        <v>28</v>
      </c>
      <c r="D3" t="s">
        <v>39</v>
      </c>
      <c r="E3" t="s">
        <v>41</v>
      </c>
      <c r="F3" t="s">
        <v>18</v>
      </c>
      <c r="G3">
        <v>2</v>
      </c>
      <c r="J3" t="s">
        <v>24</v>
      </c>
      <c r="L3" t="s">
        <v>19</v>
      </c>
    </row>
    <row r="4" spans="1:12" x14ac:dyDescent="0.35">
      <c r="A4" t="s">
        <v>176</v>
      </c>
      <c r="B4" t="s">
        <v>11</v>
      </c>
      <c r="C4" t="s">
        <v>28</v>
      </c>
      <c r="D4" t="s">
        <v>39</v>
      </c>
      <c r="E4" t="s">
        <v>42</v>
      </c>
      <c r="F4" t="s">
        <v>18</v>
      </c>
      <c r="G4">
        <v>5</v>
      </c>
      <c r="J4" t="s">
        <v>24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B161-BBE6-9642-89E2-D15490DBF037}">
  <sheetPr>
    <tabColor theme="4" tint="0.39997558519241921"/>
  </sheetPr>
  <dimension ref="A1:L4"/>
  <sheetViews>
    <sheetView workbookViewId="0">
      <selection activeCell="F2" sqref="F2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11</v>
      </c>
      <c r="C2" t="s">
        <v>28</v>
      </c>
      <c r="D2" t="s">
        <v>43</v>
      </c>
      <c r="E2" t="s">
        <v>44</v>
      </c>
      <c r="F2" t="s">
        <v>18</v>
      </c>
      <c r="G2">
        <v>3</v>
      </c>
      <c r="J2" t="s">
        <v>24</v>
      </c>
      <c r="L2" t="s">
        <v>19</v>
      </c>
    </row>
    <row r="3" spans="1:12" x14ac:dyDescent="0.35">
      <c r="A3" t="s">
        <v>175</v>
      </c>
      <c r="B3" t="s">
        <v>11</v>
      </c>
      <c r="C3" t="s">
        <v>28</v>
      </c>
      <c r="D3" t="s">
        <v>43</v>
      </c>
      <c r="E3" t="s">
        <v>45</v>
      </c>
      <c r="F3" t="s">
        <v>18</v>
      </c>
      <c r="G3">
        <v>2</v>
      </c>
      <c r="J3" t="s">
        <v>24</v>
      </c>
      <c r="L3" t="s">
        <v>19</v>
      </c>
    </row>
    <row r="4" spans="1:12" x14ac:dyDescent="0.35">
      <c r="A4" t="s">
        <v>176</v>
      </c>
      <c r="B4" t="s">
        <v>11</v>
      </c>
      <c r="C4" t="s">
        <v>28</v>
      </c>
      <c r="D4" t="s">
        <v>43</v>
      </c>
      <c r="E4" t="s">
        <v>46</v>
      </c>
      <c r="F4" t="s">
        <v>18</v>
      </c>
      <c r="G4">
        <v>3</v>
      </c>
      <c r="J4" t="s">
        <v>24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A395-7915-EB4E-A9BE-00AD81F3D771}">
  <sheetPr>
    <tabColor theme="4" tint="0.39997558519241921"/>
  </sheetPr>
  <dimension ref="A1:L4"/>
  <sheetViews>
    <sheetView workbookViewId="0">
      <selection activeCell="F4" sqref="F4"/>
    </sheetView>
  </sheetViews>
  <sheetFormatPr defaultColWidth="11" defaultRowHeight="15.5" x14ac:dyDescent="0.35"/>
  <cols>
    <col min="6" max="6" width="18.33203125" customWidth="1"/>
  </cols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11</v>
      </c>
      <c r="C2" t="s">
        <v>47</v>
      </c>
      <c r="D2" t="s">
        <v>48</v>
      </c>
      <c r="E2" t="s">
        <v>49</v>
      </c>
      <c r="F2" t="s">
        <v>18</v>
      </c>
      <c r="G2">
        <v>2</v>
      </c>
      <c r="J2" t="s">
        <v>13</v>
      </c>
      <c r="K2" t="s">
        <v>14</v>
      </c>
      <c r="L2" t="s">
        <v>31</v>
      </c>
    </row>
    <row r="3" spans="1:12" x14ac:dyDescent="0.35">
      <c r="A3" t="s">
        <v>175</v>
      </c>
      <c r="B3" t="s">
        <v>11</v>
      </c>
      <c r="C3" t="s">
        <v>47</v>
      </c>
      <c r="D3" t="s">
        <v>48</v>
      </c>
      <c r="E3" t="s">
        <v>50</v>
      </c>
      <c r="F3" t="s">
        <v>18</v>
      </c>
      <c r="G3">
        <v>2</v>
      </c>
      <c r="J3" t="s">
        <v>13</v>
      </c>
      <c r="K3" t="s">
        <v>14</v>
      </c>
      <c r="L3" t="s">
        <v>31</v>
      </c>
    </row>
    <row r="4" spans="1:12" x14ac:dyDescent="0.35">
      <c r="A4" t="s">
        <v>176</v>
      </c>
      <c r="B4" t="s">
        <v>11</v>
      </c>
      <c r="C4" t="s">
        <v>47</v>
      </c>
      <c r="D4" t="s">
        <v>48</v>
      </c>
      <c r="E4" t="s">
        <v>51</v>
      </c>
      <c r="F4" t="s">
        <v>18</v>
      </c>
      <c r="G4">
        <v>2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A08C-2F04-A943-8DF6-E4544488FB02}">
  <sheetPr>
    <tabColor theme="4" tint="0.39997558519241921"/>
  </sheetPr>
  <dimension ref="A1:L4"/>
  <sheetViews>
    <sheetView workbookViewId="0">
      <selection activeCell="F4" sqref="F4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11</v>
      </c>
      <c r="C2" t="s">
        <v>47</v>
      </c>
      <c r="D2" t="s">
        <v>52</v>
      </c>
      <c r="E2" t="s">
        <v>53</v>
      </c>
      <c r="F2" t="s">
        <v>18</v>
      </c>
      <c r="G2">
        <v>2</v>
      </c>
      <c r="J2" t="s">
        <v>13</v>
      </c>
      <c r="K2" t="s">
        <v>14</v>
      </c>
      <c r="L2" t="s">
        <v>31</v>
      </c>
    </row>
    <row r="3" spans="1:12" x14ac:dyDescent="0.35">
      <c r="A3" t="s">
        <v>175</v>
      </c>
      <c r="B3" t="s">
        <v>11</v>
      </c>
      <c r="C3" t="s">
        <v>47</v>
      </c>
      <c r="D3" t="s">
        <v>52</v>
      </c>
      <c r="E3" t="s">
        <v>54</v>
      </c>
      <c r="F3" t="s">
        <v>18</v>
      </c>
      <c r="G3">
        <v>2</v>
      </c>
      <c r="J3" t="s">
        <v>13</v>
      </c>
      <c r="K3" t="s">
        <v>14</v>
      </c>
      <c r="L3" t="s">
        <v>31</v>
      </c>
    </row>
    <row r="4" spans="1:12" x14ac:dyDescent="0.35">
      <c r="A4" t="s">
        <v>176</v>
      </c>
      <c r="B4" t="s">
        <v>11</v>
      </c>
      <c r="C4" t="s">
        <v>47</v>
      </c>
      <c r="D4" t="s">
        <v>52</v>
      </c>
      <c r="E4" t="s">
        <v>55</v>
      </c>
      <c r="F4" t="s">
        <v>18</v>
      </c>
      <c r="G4">
        <v>1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DataSummary</vt:lpstr>
      <vt:lpstr>user_interface</vt:lpstr>
      <vt:lpstr>treatment_type</vt:lpstr>
      <vt:lpstr>system_part_accessibility</vt:lpstr>
      <vt:lpstr>design_transport</vt:lpstr>
      <vt:lpstr>construction_skills</vt:lpstr>
      <vt:lpstr>OM_complexity</vt:lpstr>
      <vt:lpstr>pop_flexibility</vt:lpstr>
      <vt:lpstr>storm_flexibility</vt:lpstr>
      <vt:lpstr>electricity_flexibility</vt:lpstr>
      <vt:lpstr>drought_flexibility</vt:lpstr>
      <vt:lpstr>water_reuse</vt:lpstr>
      <vt:lpstr>N_nutrient_recovery</vt:lpstr>
      <vt:lpstr>P_nutrient_recovery</vt:lpstr>
      <vt:lpstr>K_nutrient_recovery</vt:lpstr>
      <vt:lpstr>energy_recovery</vt:lpstr>
      <vt:lpstr>supply_chain</vt:lpstr>
      <vt:lpstr>user_net_cost</vt:lpstr>
      <vt:lpstr>design_job_creation</vt:lpstr>
      <vt:lpstr>design_high_pay_jobs</vt:lpstr>
      <vt:lpstr>end_user_disposal</vt:lpstr>
      <vt:lpstr>end_user_cleaning</vt:lpstr>
      <vt:lpstr>privacy</vt:lpstr>
      <vt:lpstr>odor</vt:lpstr>
      <vt:lpstr>noise</vt:lpstr>
      <vt:lpstr>end_user_disposal_safety</vt:lpstr>
      <vt:lpstr>security</vt:lpstr>
      <vt:lpstr>management_disposal</vt:lpstr>
      <vt:lpstr>management_cleaning</vt:lpstr>
      <vt:lpstr>management_disposal_safety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Morgan, Tori</dc:creator>
  <cp:keywords/>
  <dc:description/>
  <cp:lastModifiedBy>Hannah Lohman</cp:lastModifiedBy>
  <cp:revision/>
  <dcterms:created xsi:type="dcterms:W3CDTF">2021-04-13T16:10:55Z</dcterms:created>
  <dcterms:modified xsi:type="dcterms:W3CDTF">2021-06-29T14:30:04Z</dcterms:modified>
  <cp:category/>
  <cp:contentStatus/>
</cp:coreProperties>
</file>