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enviroloo\data\units_data\"/>
    </mc:Choice>
  </mc:AlternateContent>
  <xr:revisionPtr revIDLastSave="0" documentId="13_ncr:1_{2B487466-0AF2-4AA5-9BF1-AEA341DCE4B6}" xr6:coauthVersionLast="47" xr6:coauthVersionMax="47" xr10:uidLastSave="{00000000-0000-0000-0000-000000000000}"/>
  <bookViews>
    <workbookView xWindow="2910" yWindow="3765" windowWidth="40560" windowHeight="15990" activeTab="7" xr2:uid="{218DD762-44D5-4240-B5CB-C558EBE30BA7}"/>
  </bookViews>
  <sheets>
    <sheet name="asm" sheetId="1" r:id="rId1"/>
    <sheet name="asm2" sheetId="6" r:id="rId2"/>
    <sheet name="asm3" sheetId="7" r:id="rId3"/>
    <sheet name="adm" sheetId="2" r:id="rId4"/>
    <sheet name="adm2" sheetId="5" r:id="rId5"/>
    <sheet name="settler" sheetId="3" r:id="rId6"/>
    <sheet name="others" sheetId="4" r:id="rId7"/>
    <sheet name="e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7" l="1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G3" i="6"/>
  <c r="H3" i="6"/>
  <c r="I3" i="6"/>
  <c r="D3" i="6"/>
  <c r="C3" i="6"/>
  <c r="E3" i="6"/>
  <c r="F3" i="6"/>
  <c r="J3" i="6"/>
  <c r="M3" i="6"/>
  <c r="N3" i="6"/>
  <c r="O3" i="6"/>
  <c r="P3" i="6"/>
  <c r="Q3" i="6"/>
  <c r="R3" i="6"/>
  <c r="S3" i="6"/>
  <c r="K3" i="6"/>
  <c r="L3" i="6"/>
  <c r="AD3" i="6"/>
  <c r="AE3" i="6"/>
  <c r="T3" i="6"/>
  <c r="U3" i="6"/>
  <c r="V3" i="6"/>
  <c r="W3" i="6"/>
  <c r="X3" i="6"/>
  <c r="Y3" i="6"/>
  <c r="Z3" i="6"/>
  <c r="AA3" i="6"/>
  <c r="AB3" i="6"/>
  <c r="AC3" i="6"/>
  <c r="B3" i="6"/>
  <c r="AG2" i="5"/>
  <c r="M2" i="5"/>
  <c r="L2" i="5"/>
  <c r="K2" i="5"/>
  <c r="L2" i="2"/>
  <c r="K2" i="2"/>
  <c r="J2" i="2"/>
</calcChain>
</file>

<file path=xl/sharedStrings.xml><?xml version="1.0" encoding="utf-8"?>
<sst xmlns="http://schemas.openxmlformats.org/spreadsheetml/2006/main" count="259" uniqueCount="72">
  <si>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</si>
  <si>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</si>
  <si>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</si>
  <si>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</si>
  <si>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</si>
  <si>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</si>
  <si>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</si>
  <si>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</si>
  <si>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</si>
  <si>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</si>
  <si>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</si>
  <si>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</si>
  <si>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</si>
  <si>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</si>
  <si>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X_TSS</t>
  </si>
  <si>
    <t>S_K</t>
  </si>
  <si>
    <t>S_Mg</t>
  </si>
  <si>
    <t>Q1</t>
  </si>
  <si>
    <t>T1</t>
  </si>
  <si>
    <t>S_Na</t>
  </si>
  <si>
    <t>S_Cl</t>
  </si>
  <si>
    <t>S_Ca</t>
  </si>
  <si>
    <t>X_ISS0</t>
  </si>
  <si>
    <t>X_AUT</t>
  </si>
  <si>
    <t>S_NO3</t>
  </si>
  <si>
    <t>C1</t>
  </si>
  <si>
    <t>A1</t>
  </si>
  <si>
    <t>A2</t>
  </si>
  <si>
    <t>A3</t>
  </si>
  <si>
    <t>A4</t>
  </si>
  <si>
    <t>O1</t>
  </si>
  <si>
    <t>O2</t>
  </si>
  <si>
    <t>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</si>
  <si>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</si>
  <si>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</si>
  <si>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</si>
  <si>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</si>
  <si>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</si>
  <si>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</si>
  <si>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</si>
  <si>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</si>
  <si>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</si>
  <si>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</si>
  <si>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</si>
  <si>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</si>
  <si>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</si>
  <si>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</si>
  <si>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</si>
  <si>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</si>
  <si>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</si>
  <si>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</si>
  <si>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</si>
  <si>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S_gas_ch4</t>
  </si>
  <si>
    <t>S_IP</t>
  </si>
  <si>
    <t>X_ACP</t>
  </si>
  <si>
    <t>X_FePO4</t>
  </si>
  <si>
    <t>DIGESTERINIT</t>
  </si>
  <si>
    <t>S_gas_IC</t>
  </si>
  <si>
    <t>X_struv</t>
  </si>
  <si>
    <t>s</t>
  </si>
  <si>
    <t>x</t>
  </si>
  <si>
    <t>tss</t>
  </si>
  <si>
    <t>inf</t>
  </si>
  <si>
    <t>X_CaCO3</t>
  </si>
  <si>
    <t>X_newb</t>
  </si>
  <si>
    <t>X_MgCO3</t>
  </si>
  <si>
    <t>X_AlOH</t>
  </si>
  <si>
    <t>X_AlPO4</t>
  </si>
  <si>
    <t>X_FeOH</t>
  </si>
  <si>
    <t>S_h2</t>
  </si>
  <si>
    <t>H2O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</si>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</sst>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7DCA-7CBD-4529-953E-A8DE039190F5}">
  <dimension ref="A1:AE20"/>
  <sheetViews>
    <sheetView topLeftCell="G1" workbookViewId="0">
      <selection activeCell="H30" sqref="H30"/>
    </sheetView>
  </sheetViews>
  <sheetFormatPr defaultColWidth="8.85546875" defaultRowHeight="15" x14ac:dyDescent="0.25"/>
  <cols>
    <col min="1" max="1" width="9.28515625" bestFit="1" customWidth="1"/>
    <col min="2" max="2" width="9.7109375" customWidth="1"/>
    <col min="3" max="33" width="9.285156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15</v>
      </c>
      <c r="S1" t="s">
        <v>16</v>
      </c>
      <c r="T1" t="s">
        <v>19</v>
      </c>
      <c r="U1" t="s">
        <v>20</v>
      </c>
      <c r="V1" t="s">
        <v>21</v>
      </c>
      <c r="W1" t="s">
        <v>63</v>
      </c>
      <c r="X1" t="s">
        <v>58</v>
      </c>
      <c r="Y1" t="s">
        <v>64</v>
      </c>
      <c r="Z1" t="s">
        <v>54</v>
      </c>
      <c r="AA1" t="s">
        <v>65</v>
      </c>
      <c r="AB1" t="s">
        <v>66</v>
      </c>
      <c r="AC1" t="s">
        <v>67</v>
      </c>
      <c r="AD1" t="s">
        <v>68</v>
      </c>
      <c r="AE1" t="s">
        <v>55</v>
      </c>
    </row>
    <row r="2" spans="1:31" s="2" customFormat="1" x14ac:dyDescent="0.25">
      <c r="A2" s="2" t="s">
        <v>62</v>
      </c>
      <c r="B2" s="2">
        <v>0</v>
      </c>
      <c r="C2" s="2">
        <v>70</v>
      </c>
      <c r="D2" s="2">
        <v>57.45</v>
      </c>
      <c r="E2" s="2">
        <v>26.6</v>
      </c>
      <c r="F2" s="2">
        <v>25.19</v>
      </c>
      <c r="G2" s="2">
        <v>0</v>
      </c>
      <c r="H2" s="2">
        <v>0</v>
      </c>
      <c r="I2" s="2">
        <v>5.6520000000000001</v>
      </c>
      <c r="J2" s="2">
        <v>84</v>
      </c>
      <c r="K2" s="2">
        <v>94.1</v>
      </c>
      <c r="L2" s="2">
        <v>370</v>
      </c>
      <c r="M2" s="2">
        <v>51.53</v>
      </c>
      <c r="N2" s="2">
        <v>0</v>
      </c>
      <c r="O2" s="2">
        <v>0</v>
      </c>
      <c r="P2" s="2">
        <v>0</v>
      </c>
      <c r="Q2" s="2">
        <v>0</v>
      </c>
      <c r="R2" s="2">
        <v>20</v>
      </c>
      <c r="S2" s="2">
        <v>30</v>
      </c>
      <c r="T2" s="2">
        <v>175</v>
      </c>
      <c r="U2" s="2">
        <v>300</v>
      </c>
      <c r="V2" s="2">
        <v>60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s="2" customFormat="1" x14ac:dyDescent="0.25">
      <c r="A3" s="2" t="s">
        <v>25</v>
      </c>
      <c r="B3" s="2">
        <v>1.6899999999999998E-2</v>
      </c>
      <c r="C3" s="2">
        <v>69.5852</v>
      </c>
      <c r="D3" s="2">
        <v>57.004199999999997</v>
      </c>
      <c r="E3" s="2">
        <v>26.596299999999999</v>
      </c>
      <c r="F3" s="2">
        <v>34.576000000000001</v>
      </c>
      <c r="G3" s="2">
        <v>0.1991</v>
      </c>
      <c r="H3" s="2">
        <v>8.3400000000000002E-2</v>
      </c>
      <c r="I3" s="2">
        <v>14.0077</v>
      </c>
      <c r="J3" s="2">
        <v>89.923000000000002</v>
      </c>
      <c r="K3" s="2">
        <v>50.216799999999999</v>
      </c>
      <c r="L3" s="2">
        <v>224.4676</v>
      </c>
      <c r="M3" s="2">
        <v>31.997499999999999</v>
      </c>
      <c r="N3" s="2">
        <v>0.47560000000000002</v>
      </c>
      <c r="O3" s="2">
        <v>0.1394</v>
      </c>
      <c r="P3" s="2">
        <v>2.9999999999999997E-4</v>
      </c>
      <c r="Q3" s="2">
        <v>5.3199999999999997E-2</v>
      </c>
      <c r="R3" s="2">
        <v>24.408999999999999</v>
      </c>
      <c r="S3" s="2">
        <v>99.133399999999995</v>
      </c>
      <c r="T3" s="2">
        <v>82.441500000000005</v>
      </c>
      <c r="U3" s="2">
        <v>449.95940000000002</v>
      </c>
      <c r="V3" s="2">
        <v>118.9924</v>
      </c>
      <c r="W3" s="3">
        <v>1.0000000000000001E-5</v>
      </c>
      <c r="X3" s="3">
        <v>1.0000000000000001E-5</v>
      </c>
      <c r="Y3" s="3">
        <v>1.0000000000000001E-5</v>
      </c>
      <c r="Z3" s="3">
        <v>1.0000000000000001E-5</v>
      </c>
      <c r="AA3" s="3">
        <v>1.0000000000000001E-5</v>
      </c>
      <c r="AB3" s="3">
        <v>1.0000000000000001E-5</v>
      </c>
      <c r="AC3" s="3">
        <v>1.0000000000000001E-5</v>
      </c>
      <c r="AD3" s="3">
        <v>1.0000000000000001E-5</v>
      </c>
      <c r="AE3" s="3">
        <v>1.0000000000000001E-5</v>
      </c>
    </row>
    <row r="4" spans="1:31" x14ac:dyDescent="0.25">
      <c r="A4" t="s">
        <v>26</v>
      </c>
      <c r="B4">
        <v>1E-3</v>
      </c>
      <c r="C4">
        <v>4.9268999999999998</v>
      </c>
      <c r="D4">
        <v>15.1297</v>
      </c>
      <c r="E4">
        <v>26.596299999999999</v>
      </c>
      <c r="F4">
        <v>18.388400000000001</v>
      </c>
      <c r="G4">
        <v>8.7476000000000003</v>
      </c>
      <c r="H4">
        <v>5.4899999999999997E-2</v>
      </c>
      <c r="I4">
        <v>24.657699999999998</v>
      </c>
      <c r="J4">
        <v>78.586799999999997</v>
      </c>
      <c r="K4">
        <v>1823.9622999999999</v>
      </c>
      <c r="L4">
        <v>131.804</v>
      </c>
      <c r="M4">
        <v>1850.8924</v>
      </c>
      <c r="N4">
        <v>1009.3055000000001</v>
      </c>
      <c r="O4">
        <v>278.53640000000001</v>
      </c>
      <c r="P4">
        <v>44.267299999999999</v>
      </c>
      <c r="Q4">
        <v>112.8643</v>
      </c>
      <c r="R4">
        <v>28.996300000000002</v>
      </c>
      <c r="S4">
        <v>101.9855</v>
      </c>
      <c r="T4">
        <v>82.441500000000005</v>
      </c>
      <c r="U4">
        <v>449.95940000000002</v>
      </c>
      <c r="V4">
        <v>118.9924</v>
      </c>
      <c r="W4" s="3">
        <v>1.0000000000000001E-5</v>
      </c>
      <c r="X4" s="3">
        <v>1.0000000000000001E-5</v>
      </c>
      <c r="Y4" s="3">
        <v>1.0000000000000001E-5</v>
      </c>
      <c r="Z4" s="3">
        <v>1.0000000000000001E-5</v>
      </c>
      <c r="AA4" s="3">
        <v>1.0000000000000001E-5</v>
      </c>
      <c r="AB4" s="3">
        <v>1.0000000000000001E-5</v>
      </c>
      <c r="AC4" s="3">
        <v>1.0000000000000001E-5</v>
      </c>
      <c r="AD4" s="3">
        <v>1.0000000000000001E-5</v>
      </c>
      <c r="AE4" s="3">
        <v>1.0000000000000001E-5</v>
      </c>
    </row>
    <row r="5" spans="1:31" x14ac:dyDescent="0.25">
      <c r="A5" t="s">
        <v>27</v>
      </c>
      <c r="B5">
        <v>0</v>
      </c>
      <c r="C5">
        <v>1.1234</v>
      </c>
      <c r="D5">
        <v>4.6102999999999996</v>
      </c>
      <c r="E5">
        <v>26.596299999999999</v>
      </c>
      <c r="F5">
        <v>19.059200000000001</v>
      </c>
      <c r="G5">
        <v>8.8010000000000002</v>
      </c>
      <c r="H5">
        <v>1.5E-3</v>
      </c>
      <c r="I5">
        <v>37.046599999999998</v>
      </c>
      <c r="J5">
        <v>79.785799999999995</v>
      </c>
      <c r="K5">
        <v>1823.9645</v>
      </c>
      <c r="L5">
        <v>115.021</v>
      </c>
      <c r="M5">
        <v>1851.0859</v>
      </c>
      <c r="N5">
        <v>1009.3334</v>
      </c>
      <c r="O5">
        <v>266.25779999999997</v>
      </c>
      <c r="P5">
        <v>74.996499999999997</v>
      </c>
      <c r="Q5">
        <v>112.86409999999999</v>
      </c>
      <c r="R5">
        <v>34.1586</v>
      </c>
      <c r="S5">
        <v>105.1951</v>
      </c>
      <c r="T5">
        <v>82.441500000000005</v>
      </c>
      <c r="U5">
        <v>449.95940000000002</v>
      </c>
      <c r="V5">
        <v>118.9924</v>
      </c>
      <c r="W5" s="3">
        <v>1.0000000000000001E-5</v>
      </c>
      <c r="X5" s="3">
        <v>1.0000000000000001E-5</v>
      </c>
      <c r="Y5" s="3">
        <v>1.0000000000000001E-5</v>
      </c>
      <c r="Z5" s="3">
        <v>1.0000000000000001E-5</v>
      </c>
      <c r="AA5" s="3">
        <v>1.0000000000000001E-5</v>
      </c>
      <c r="AB5" s="3">
        <v>1.0000000000000001E-5</v>
      </c>
      <c r="AC5" s="3">
        <v>1.0000000000000001E-5</v>
      </c>
      <c r="AD5" s="3">
        <v>1.0000000000000001E-5</v>
      </c>
      <c r="AE5" s="3">
        <v>1.0000000000000001E-5</v>
      </c>
    </row>
    <row r="6" spans="1:31" x14ac:dyDescent="0.25">
      <c r="A6" t="s">
        <v>28</v>
      </c>
      <c r="B6">
        <v>6.4000000000000003E-3</v>
      </c>
      <c r="C6">
        <v>0.4798</v>
      </c>
      <c r="D6">
        <v>0.22409999999999999</v>
      </c>
      <c r="E6">
        <v>26.596299999999999</v>
      </c>
      <c r="F6">
        <v>7.4791999999999996</v>
      </c>
      <c r="G6">
        <v>13.0839</v>
      </c>
      <c r="H6">
        <v>1.0373000000000001</v>
      </c>
      <c r="I6">
        <v>12.245699999999999</v>
      </c>
      <c r="J6">
        <v>69.465100000000007</v>
      </c>
      <c r="K6">
        <v>1832.5407</v>
      </c>
      <c r="L6">
        <v>62.077399999999997</v>
      </c>
      <c r="M6">
        <v>1861.6576</v>
      </c>
      <c r="N6">
        <v>1025.0133000000001</v>
      </c>
      <c r="O6">
        <v>290.70609999999999</v>
      </c>
      <c r="P6">
        <v>25.902899999999999</v>
      </c>
      <c r="Q6">
        <v>114.3052</v>
      </c>
      <c r="R6">
        <v>23.879799999999999</v>
      </c>
      <c r="S6">
        <v>98.804400000000001</v>
      </c>
      <c r="T6">
        <v>82.441500000000005</v>
      </c>
      <c r="U6">
        <v>449.95940000000002</v>
      </c>
      <c r="V6">
        <v>118.9924</v>
      </c>
      <c r="W6" s="3">
        <v>1.0000000000000001E-5</v>
      </c>
      <c r="X6" s="3">
        <v>1.0000000000000001E-5</v>
      </c>
      <c r="Y6" s="3">
        <v>1.0000000000000001E-5</v>
      </c>
      <c r="Z6" s="3">
        <v>1.0000000000000001E-5</v>
      </c>
      <c r="AA6" s="3">
        <v>1.0000000000000001E-5</v>
      </c>
      <c r="AB6" s="3">
        <v>1.0000000000000001E-5</v>
      </c>
      <c r="AC6" s="3">
        <v>1.0000000000000001E-5</v>
      </c>
      <c r="AD6" s="3">
        <v>1.0000000000000001E-5</v>
      </c>
      <c r="AE6" s="3">
        <v>1.0000000000000001E-5</v>
      </c>
    </row>
    <row r="7" spans="1:31" x14ac:dyDescent="0.25">
      <c r="A7" t="s">
        <v>29</v>
      </c>
      <c r="B7">
        <v>1E-4</v>
      </c>
      <c r="C7">
        <v>0.49080000000000001</v>
      </c>
      <c r="D7">
        <v>0.3836</v>
      </c>
      <c r="E7">
        <v>26.596299999999999</v>
      </c>
      <c r="F7">
        <v>7.4557000000000002</v>
      </c>
      <c r="G7">
        <v>13.952299999999999</v>
      </c>
      <c r="H7">
        <v>0.16930000000000001</v>
      </c>
      <c r="I7">
        <v>12.051500000000001</v>
      </c>
      <c r="J7">
        <v>70.103300000000004</v>
      </c>
      <c r="K7">
        <v>1832.6564000000001</v>
      </c>
      <c r="L7">
        <v>56.1325</v>
      </c>
      <c r="M7">
        <v>1863.0041000000001</v>
      </c>
      <c r="N7">
        <v>1026.175</v>
      </c>
      <c r="O7">
        <v>290.87889999999999</v>
      </c>
      <c r="P7">
        <v>26.580500000000001</v>
      </c>
      <c r="Q7">
        <v>114.2927</v>
      </c>
      <c r="R7">
        <v>23.807200000000002</v>
      </c>
      <c r="S7">
        <v>98.759200000000007</v>
      </c>
      <c r="T7">
        <v>82.441500000000005</v>
      </c>
      <c r="U7">
        <v>449.95940000000002</v>
      </c>
      <c r="V7">
        <v>118.9924</v>
      </c>
      <c r="W7" s="3">
        <v>1.0000000000000001E-5</v>
      </c>
      <c r="X7" s="3">
        <v>1.0000000000000001E-5</v>
      </c>
      <c r="Y7" s="3">
        <v>1.0000000000000001E-5</v>
      </c>
      <c r="Z7" s="3">
        <v>1.0000000000000001E-5</v>
      </c>
      <c r="AA7" s="3">
        <v>1.0000000000000001E-5</v>
      </c>
      <c r="AB7" s="3">
        <v>1.0000000000000001E-5</v>
      </c>
      <c r="AC7" s="3">
        <v>1.0000000000000001E-5</v>
      </c>
      <c r="AD7" s="3">
        <v>1.0000000000000001E-5</v>
      </c>
      <c r="AE7" s="3">
        <v>1.0000000000000001E-5</v>
      </c>
    </row>
    <row r="8" spans="1:31" x14ac:dyDescent="0.25">
      <c r="A8" t="s">
        <v>30</v>
      </c>
      <c r="B8">
        <v>0.4078</v>
      </c>
      <c r="C8">
        <v>0.34110000000000001</v>
      </c>
      <c r="D8">
        <v>3.7999999999999999E-2</v>
      </c>
      <c r="E8">
        <v>26.596299999999999</v>
      </c>
      <c r="F8">
        <v>3.8313000000000001</v>
      </c>
      <c r="G8">
        <v>12.9102</v>
      </c>
      <c r="H8">
        <v>1.9770000000000001</v>
      </c>
      <c r="I8">
        <v>3.1339999999999999</v>
      </c>
      <c r="J8">
        <v>65.202399999999997</v>
      </c>
      <c r="K8">
        <v>1834.2221</v>
      </c>
      <c r="L8">
        <v>47.112699999999997</v>
      </c>
      <c r="M8">
        <v>1865.0862999999999</v>
      </c>
      <c r="N8">
        <v>1032.7075</v>
      </c>
      <c r="O8">
        <v>299.64010000000002</v>
      </c>
      <c r="P8">
        <v>9.6491000000000007</v>
      </c>
      <c r="Q8">
        <v>114.84350000000001</v>
      </c>
      <c r="R8">
        <v>20.123699999999999</v>
      </c>
      <c r="S8">
        <v>96.469099999999997</v>
      </c>
      <c r="T8">
        <v>82.441500000000005</v>
      </c>
      <c r="U8">
        <v>449.95940000000002</v>
      </c>
      <c r="V8">
        <v>118.9924</v>
      </c>
      <c r="W8" s="3">
        <v>1.0000000000000001E-5</v>
      </c>
      <c r="X8" s="3">
        <v>1.0000000000000001E-5</v>
      </c>
      <c r="Y8" s="3">
        <v>1.0000000000000001E-5</v>
      </c>
      <c r="Z8" s="3">
        <v>1.0000000000000001E-5</v>
      </c>
      <c r="AA8" s="3">
        <v>1.0000000000000001E-5</v>
      </c>
      <c r="AB8" s="3">
        <v>1.0000000000000001E-5</v>
      </c>
      <c r="AC8" s="3">
        <v>1.0000000000000001E-5</v>
      </c>
      <c r="AD8" s="3">
        <v>1.0000000000000001E-5</v>
      </c>
      <c r="AE8" s="3">
        <v>1.0000000000000001E-5</v>
      </c>
    </row>
    <row r="9" spans="1:31" x14ac:dyDescent="0.25">
      <c r="A9" t="s">
        <v>31</v>
      </c>
      <c r="B9">
        <v>1.1736</v>
      </c>
      <c r="C9">
        <v>0.29909999999999998</v>
      </c>
      <c r="D9">
        <v>7.7999999999999996E-3</v>
      </c>
      <c r="E9">
        <v>26.596299999999999</v>
      </c>
      <c r="F9">
        <v>0.95520000000000005</v>
      </c>
      <c r="G9">
        <v>12.477600000000001</v>
      </c>
      <c r="H9">
        <v>4.4699</v>
      </c>
      <c r="I9">
        <v>0.69189999999999996</v>
      </c>
      <c r="J9">
        <v>60.955800000000004</v>
      </c>
      <c r="K9">
        <v>1836.0331000000001</v>
      </c>
      <c r="L9">
        <v>40.818800000000003</v>
      </c>
      <c r="M9">
        <v>1865.1026999999999</v>
      </c>
      <c r="N9">
        <v>1033.0401999999999</v>
      </c>
      <c r="O9">
        <v>302.08850000000001</v>
      </c>
      <c r="P9">
        <v>2.4420999999999999</v>
      </c>
      <c r="Q9">
        <v>115.3008</v>
      </c>
      <c r="R9">
        <v>19.0943</v>
      </c>
      <c r="S9">
        <v>95.829099999999997</v>
      </c>
      <c r="T9">
        <v>82.441500000000005</v>
      </c>
      <c r="U9">
        <v>449.95940000000002</v>
      </c>
      <c r="V9">
        <v>118.9924</v>
      </c>
      <c r="W9" s="3">
        <v>1.0000000000000001E-5</v>
      </c>
      <c r="X9" s="3">
        <v>1.0000000000000001E-5</v>
      </c>
      <c r="Y9" s="3">
        <v>1.0000000000000001E-5</v>
      </c>
      <c r="Z9" s="3">
        <v>1.0000000000000001E-5</v>
      </c>
      <c r="AA9" s="3">
        <v>1.0000000000000001E-5</v>
      </c>
      <c r="AB9" s="3">
        <v>1.0000000000000001E-5</v>
      </c>
      <c r="AC9" s="3">
        <v>1.0000000000000001E-5</v>
      </c>
      <c r="AD9" s="3">
        <v>1.0000000000000001E-5</v>
      </c>
      <c r="AE9" s="3">
        <v>1.0000000000000001E-5</v>
      </c>
    </row>
    <row r="10" spans="1:31" x14ac:dyDescent="0.25">
      <c r="A10" t="s">
        <v>32</v>
      </c>
      <c r="B10">
        <v>1.0591999999999999</v>
      </c>
      <c r="C10">
        <v>0.311</v>
      </c>
      <c r="D10">
        <v>6.1999999999999998E-3</v>
      </c>
      <c r="E10">
        <v>26.596299999999999</v>
      </c>
      <c r="F10">
        <v>0.23330000000000001</v>
      </c>
      <c r="G10">
        <v>12.450100000000001</v>
      </c>
      <c r="H10">
        <v>5.2125000000000004</v>
      </c>
      <c r="I10">
        <v>0.8256</v>
      </c>
      <c r="J10">
        <v>59.654000000000003</v>
      </c>
      <c r="K10">
        <v>1837.8286000000001</v>
      </c>
      <c r="L10">
        <v>36.499499999999998</v>
      </c>
      <c r="M10">
        <v>1863.865</v>
      </c>
      <c r="N10">
        <v>1030.3502000000001</v>
      </c>
      <c r="O10">
        <v>302.05119999999999</v>
      </c>
      <c r="P10">
        <v>0.62460000000000004</v>
      </c>
      <c r="Q10">
        <v>115.3265</v>
      </c>
      <c r="R10">
        <v>19.11</v>
      </c>
      <c r="S10">
        <v>95.838800000000006</v>
      </c>
      <c r="T10">
        <v>82.441500000000005</v>
      </c>
      <c r="U10">
        <v>449.95940000000002</v>
      </c>
      <c r="V10">
        <v>118.9924</v>
      </c>
      <c r="W10" s="3">
        <v>1.0000000000000001E-5</v>
      </c>
      <c r="X10" s="3">
        <v>1.0000000000000001E-5</v>
      </c>
      <c r="Y10" s="3">
        <v>1.0000000000000001E-5</v>
      </c>
      <c r="Z10" s="3">
        <v>1.0000000000000001E-5</v>
      </c>
      <c r="AA10" s="3">
        <v>1.0000000000000001E-5</v>
      </c>
      <c r="AB10" s="3">
        <v>1.0000000000000001E-5</v>
      </c>
      <c r="AC10" s="3">
        <v>1.0000000000000001E-5</v>
      </c>
      <c r="AD10" s="3">
        <v>1.0000000000000001E-5</v>
      </c>
      <c r="AE10" s="3">
        <v>1.0000000000000001E-5</v>
      </c>
    </row>
    <row r="20" spans="21:26" x14ac:dyDescent="0.25">
      <c r="U20" s="1"/>
      <c r="V20" s="1"/>
      <c r="W20" s="1"/>
      <c r="X20" s="1"/>
      <c r="Y20" s="1"/>
      <c r="Z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1DB9-63E8-4585-98A4-57278B8222C3}">
  <dimension ref="A1:AE21"/>
  <sheetViews>
    <sheetView workbookViewId="0">
      <selection activeCell="A8" activeCellId="3" sqref="A1:XFD1 A2:XFD2 A4:XFD4 A8:XFD8"/>
    </sheetView>
  </sheetViews>
  <sheetFormatPr defaultColWidth="8.85546875" defaultRowHeight="15" x14ac:dyDescent="0.25"/>
  <cols>
    <col min="1" max="1" width="9.28515625" bestFit="1" customWidth="1"/>
    <col min="2" max="2" width="9.7109375" customWidth="1"/>
    <col min="3" max="33" width="9.28515625" bestFit="1" customWidth="1"/>
  </cols>
  <sheetData>
    <row r="1" spans="1:31" x14ac:dyDescent="0.25">
      <c r="B1" t="s">
        <v>0</v>
      </c>
      <c r="C1" t="s">
        <v>5</v>
      </c>
      <c r="D1" t="s">
        <v>4</v>
      </c>
      <c r="E1" t="s">
        <v>24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21</v>
      </c>
      <c r="U1" t="s">
        <v>63</v>
      </c>
      <c r="V1" t="s">
        <v>58</v>
      </c>
      <c r="W1" t="s">
        <v>64</v>
      </c>
      <c r="X1" t="s">
        <v>54</v>
      </c>
      <c r="Y1" t="s">
        <v>65</v>
      </c>
      <c r="Z1" t="s">
        <v>66</v>
      </c>
      <c r="AA1" t="s">
        <v>67</v>
      </c>
      <c r="AB1" t="s">
        <v>68</v>
      </c>
      <c r="AC1" t="s">
        <v>55</v>
      </c>
      <c r="AD1" t="s">
        <v>19</v>
      </c>
      <c r="AE1" t="s">
        <v>20</v>
      </c>
    </row>
    <row r="2" spans="1:31" s="2" customFormat="1" x14ac:dyDescent="0.25">
      <c r="A2" s="2" t="s">
        <v>62</v>
      </c>
      <c r="B2" s="2">
        <v>0</v>
      </c>
      <c r="C2" s="2">
        <v>0</v>
      </c>
      <c r="D2" s="2">
        <v>25.19</v>
      </c>
      <c r="E2" s="2">
        <v>0</v>
      </c>
      <c r="F2" s="2">
        <v>5.6520000000000001</v>
      </c>
      <c r="G2" s="2">
        <v>70</v>
      </c>
      <c r="H2" s="2">
        <v>57.45</v>
      </c>
      <c r="I2" s="2">
        <v>26.6</v>
      </c>
      <c r="J2" s="2">
        <v>84</v>
      </c>
      <c r="K2" s="2">
        <v>20</v>
      </c>
      <c r="L2" s="2">
        <v>30</v>
      </c>
      <c r="M2" s="2">
        <v>94.1</v>
      </c>
      <c r="N2" s="2">
        <v>370</v>
      </c>
      <c r="O2" s="2">
        <v>51.53</v>
      </c>
      <c r="P2" s="2">
        <v>0</v>
      </c>
      <c r="Q2" s="2">
        <v>0</v>
      </c>
      <c r="R2" s="2">
        <v>0</v>
      </c>
      <c r="S2" s="2">
        <v>0</v>
      </c>
      <c r="T2" s="2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175</v>
      </c>
      <c r="AE2" s="2">
        <v>300</v>
      </c>
    </row>
    <row r="3" spans="1:31" s="2" customFormat="1" x14ac:dyDescent="0.25">
      <c r="A3" s="2" t="s">
        <v>25</v>
      </c>
      <c r="B3" s="2">
        <f ca="1">asm!B3*(0.9+0.2*RAND())</f>
        <v>1.8129295442659246E-2</v>
      </c>
      <c r="C3" s="2">
        <f ca="1">asm!G3*(0.9+0.2*RAND())</f>
        <v>0.18267600081432717</v>
      </c>
      <c r="D3" s="2">
        <f ca="1">asm!F3*(0.9+0.2*RAND())</f>
        <v>37.658762109673063</v>
      </c>
      <c r="E3" s="2">
        <f ca="1">asm!H3*(0.9+0.2*RAND())</f>
        <v>8.4979904287491859E-2</v>
      </c>
      <c r="F3" s="2">
        <f ca="1">asm!I3*(0.9+0.2*RAND())</f>
        <v>14.585159090501586</v>
      </c>
      <c r="G3" s="2">
        <f ca="1">asm!C3*(0.9+0.2*RAND())</f>
        <v>74.992674885186858</v>
      </c>
      <c r="H3" s="2">
        <f ca="1">asm!D3*(0.9+0.2*RAND())</f>
        <v>59.976786850010811</v>
      </c>
      <c r="I3" s="2">
        <f ca="1">asm!E3*(0.9+0.2*RAND())</f>
        <v>26.755516572973637</v>
      </c>
      <c r="J3" s="2">
        <f ca="1">asm!J3*(0.9+0.2*RAND())</f>
        <v>82.298236936652103</v>
      </c>
      <c r="K3" s="2">
        <f ca="1">asm!R3*(0.9+0.2*RAND())</f>
        <v>26.599734153518163</v>
      </c>
      <c r="L3" s="2">
        <f ca="1">asm!S3*(0.9+0.2*RAND())</f>
        <v>94.169336907907038</v>
      </c>
      <c r="M3" s="2">
        <f ca="1">asm!K3*(0.9+0.2*RAND())</f>
        <v>52.505385190076758</v>
      </c>
      <c r="N3" s="2">
        <f ca="1">asm!L3*(0.9+0.2*RAND())</f>
        <v>214.67729794636844</v>
      </c>
      <c r="O3" s="2">
        <f ca="1">asm!M3*(0.9+0.2*RAND())</f>
        <v>30.099450976386034</v>
      </c>
      <c r="P3" s="2">
        <f ca="1">asm!N3*(0.9+0.2*RAND())</f>
        <v>0.49737259276704782</v>
      </c>
      <c r="Q3" s="2">
        <f ca="1">asm!O3*(0.9+0.2*RAND())</f>
        <v>0.12730959755547203</v>
      </c>
      <c r="R3" s="2">
        <f ca="1">asm!P3*(0.9+0.2*RAND())</f>
        <v>2.9454998042642729E-4</v>
      </c>
      <c r="S3" s="2">
        <f ca="1">asm!Q3*(0.9+0.2*RAND())</f>
        <v>5.7791737826242917E-2</v>
      </c>
      <c r="T3" s="2">
        <f ca="1">asm!V3*(0.9+0.2*RAND())</f>
        <v>108.38551583667018</v>
      </c>
      <c r="U3" s="2">
        <f ca="1">asm!W3*(0.9+0.2*RAND())</f>
        <v>1.0036088395733994E-5</v>
      </c>
      <c r="V3" s="2">
        <f ca="1">asm!X3*(0.9+0.2*RAND())</f>
        <v>1.047504190201383E-5</v>
      </c>
      <c r="W3" s="2">
        <f ca="1">asm!Y3*(0.9+0.2*RAND())</f>
        <v>9.428476315257217E-6</v>
      </c>
      <c r="X3" s="2">
        <f ca="1">asm!Z3*(0.9+0.2*RAND())</f>
        <v>9.7763076879276124E-6</v>
      </c>
      <c r="Y3" s="2">
        <f ca="1">asm!AA3*(0.9+0.2*RAND())</f>
        <v>1.0810625011782534E-5</v>
      </c>
      <c r="Z3" s="2">
        <f ca="1">asm!AB3*(0.9+0.2*RAND())</f>
        <v>1.0565848264027958E-5</v>
      </c>
      <c r="AA3" s="2">
        <f ca="1">asm!AC3*(0.9+0.2*RAND())</f>
        <v>9.6220928057620398E-6</v>
      </c>
      <c r="AB3" s="2">
        <f ca="1">asm!AD3*(0.9+0.2*RAND())</f>
        <v>1.0974092013536752E-5</v>
      </c>
      <c r="AC3" s="2">
        <f ca="1">asm!AE3*(0.9+0.2*RAND())</f>
        <v>1.0063667976543204E-5</v>
      </c>
      <c r="AD3" s="2">
        <f ca="1">asm!T3*(0.9+0.2*RAND())</f>
        <v>79.371894623372398</v>
      </c>
      <c r="AE3" s="2">
        <f ca="1">asm!U3*(0.9+0.2*RAND())</f>
        <v>461.50429951644628</v>
      </c>
    </row>
    <row r="4" spans="1:31" x14ac:dyDescent="0.25">
      <c r="A4" t="s">
        <v>26</v>
      </c>
      <c r="B4">
        <v>3.0474042058124102E-3</v>
      </c>
      <c r="C4">
        <v>11.714418849847901</v>
      </c>
      <c r="D4">
        <v>18.8903691863988</v>
      </c>
      <c r="E4">
        <v>0.11946083149644</v>
      </c>
      <c r="F4">
        <v>13.9810263597446</v>
      </c>
      <c r="G4">
        <v>6.5555411612357402</v>
      </c>
      <c r="H4">
        <v>24.574442076447799</v>
      </c>
      <c r="I4">
        <v>26.593511091194799</v>
      </c>
      <c r="J4">
        <v>46.417063153684701</v>
      </c>
      <c r="K4">
        <v>23.325330665950201</v>
      </c>
      <c r="L4">
        <v>30.394208886020799</v>
      </c>
      <c r="M4">
        <v>1192.9927654390001</v>
      </c>
      <c r="N4">
        <v>106.103655323589</v>
      </c>
      <c r="O4">
        <v>1587.47408876292</v>
      </c>
      <c r="P4">
        <v>326.15633508048103</v>
      </c>
      <c r="Q4">
        <v>93.018247423488702</v>
      </c>
      <c r="R4">
        <v>14.8592292888102</v>
      </c>
      <c r="S4">
        <v>86.981310436304597</v>
      </c>
      <c r="T4">
        <v>59.759826732459601</v>
      </c>
      <c r="U4">
        <v>3.2343485435841597E-2</v>
      </c>
      <c r="V4" s="1">
        <v>4.9248224056000201E-9</v>
      </c>
      <c r="W4">
        <v>0.56676361511683904</v>
      </c>
      <c r="X4" s="1">
        <v>2.5741800565300101E-13</v>
      </c>
      <c r="Y4" s="1">
        <v>2.91456298717996E-12</v>
      </c>
      <c r="Z4" s="1">
        <v>2.9116388217527898E-12</v>
      </c>
      <c r="AA4" s="1">
        <v>2.9128622440031698E-12</v>
      </c>
      <c r="AB4" s="1">
        <v>2.91438458769372E-12</v>
      </c>
      <c r="AC4" s="1">
        <v>2.4790217734229101E-11</v>
      </c>
      <c r="AD4">
        <v>174.957309519863</v>
      </c>
      <c r="AE4">
        <v>299.92681718591899</v>
      </c>
    </row>
    <row r="5" spans="1:31" x14ac:dyDescent="0.25">
      <c r="A5" t="s">
        <v>27</v>
      </c>
      <c r="B5" s="1">
        <v>6.4568713975449E-6</v>
      </c>
      <c r="C5">
        <v>11.989923551188401</v>
      </c>
      <c r="D5">
        <v>19.4825115853196</v>
      </c>
      <c r="E5">
        <v>2.4901116539098301E-3</v>
      </c>
      <c r="F5">
        <v>20.477909859324601</v>
      </c>
      <c r="G5">
        <v>1.2578842972998501</v>
      </c>
      <c r="H5">
        <v>26.7107297134927</v>
      </c>
      <c r="I5">
        <v>26.593511083615098</v>
      </c>
      <c r="J5">
        <v>43.564939222326799</v>
      </c>
      <c r="K5">
        <v>25.9920912851304</v>
      </c>
      <c r="L5">
        <v>32.0519661682183</v>
      </c>
      <c r="M5">
        <v>1192.9956796459401</v>
      </c>
      <c r="N5">
        <v>92.376790791656504</v>
      </c>
      <c r="O5">
        <v>1587.98516130302</v>
      </c>
      <c r="P5">
        <v>326.17160592706801</v>
      </c>
      <c r="Q5">
        <v>86.616344570805794</v>
      </c>
      <c r="R5">
        <v>30.881521392260399</v>
      </c>
      <c r="S5">
        <v>86.981030699767302</v>
      </c>
      <c r="T5">
        <v>59.759800577133703</v>
      </c>
      <c r="U5">
        <v>3.2355508241598697E-2</v>
      </c>
      <c r="V5" s="1">
        <v>4.9309760811529299E-9</v>
      </c>
      <c r="W5">
        <v>0.56675975737903295</v>
      </c>
      <c r="X5" s="1">
        <v>2.5791553770738401E-13</v>
      </c>
      <c r="Y5" s="1">
        <v>2.9184287849342798E-12</v>
      </c>
      <c r="Z5" s="1">
        <v>2.9155046152974502E-12</v>
      </c>
      <c r="AA5" s="1">
        <v>2.9167280464293702E-12</v>
      </c>
      <c r="AB5" s="1">
        <v>2.9182503806677198E-12</v>
      </c>
      <c r="AC5" s="1">
        <v>2.48216641747163E-11</v>
      </c>
      <c r="AD5">
        <v>174.95730946974999</v>
      </c>
      <c r="AE5">
        <v>299.92681710062402</v>
      </c>
    </row>
    <row r="6" spans="1:31" x14ac:dyDescent="0.25">
      <c r="A6" t="s">
        <v>28</v>
      </c>
      <c r="B6">
        <v>2.1525875171421599E-2</v>
      </c>
      <c r="C6">
        <v>15.5685869000007</v>
      </c>
      <c r="D6">
        <v>7.2583016613873799</v>
      </c>
      <c r="E6">
        <v>3.0239073683853301</v>
      </c>
      <c r="F6">
        <v>10.1012593046304</v>
      </c>
      <c r="G6">
        <v>0.64712695955556698</v>
      </c>
      <c r="H6">
        <v>0.731912466061301</v>
      </c>
      <c r="I6">
        <v>26.5935110241168</v>
      </c>
      <c r="J6">
        <v>20.058538826026101</v>
      </c>
      <c r="K6">
        <v>21.805367005231201</v>
      </c>
      <c r="L6">
        <v>29.4493128048952</v>
      </c>
      <c r="M6">
        <v>1200.48397001649</v>
      </c>
      <c r="N6">
        <v>48.576485920317801</v>
      </c>
      <c r="O6">
        <v>1603.62852840702</v>
      </c>
      <c r="P6">
        <v>333.32611541131598</v>
      </c>
      <c r="Q6">
        <v>96.666715442376102</v>
      </c>
      <c r="R6">
        <v>11.250868921209401</v>
      </c>
      <c r="S6">
        <v>88.594371979443807</v>
      </c>
      <c r="T6">
        <v>59.759596413934602</v>
      </c>
      <c r="U6">
        <v>3.2449809162469298E-2</v>
      </c>
      <c r="V6" s="1">
        <v>4.9793478783085098E-9</v>
      </c>
      <c r="W6">
        <v>0.56672947710173005</v>
      </c>
      <c r="X6" s="1">
        <v>2.6187111662248002E-13</v>
      </c>
      <c r="Y6" s="1">
        <v>2.9488560934195098E-12</v>
      </c>
      <c r="Z6" s="1">
        <v>2.9459318910550898E-12</v>
      </c>
      <c r="AA6" s="1">
        <v>2.94715539276408E-12</v>
      </c>
      <c r="AB6" s="1">
        <v>2.94867765135778E-12</v>
      </c>
      <c r="AC6" s="1">
        <v>2.50689356105208E-11</v>
      </c>
      <c r="AD6">
        <v>174.95730907470099</v>
      </c>
      <c r="AE6">
        <v>299.92681643170999</v>
      </c>
    </row>
    <row r="7" spans="1:31" x14ac:dyDescent="0.25">
      <c r="A7" t="s">
        <v>29</v>
      </c>
      <c r="B7">
        <v>3.64233312576509E-4</v>
      </c>
      <c r="C7">
        <v>16.779808692809102</v>
      </c>
      <c r="D7">
        <v>7.1258436667881098</v>
      </c>
      <c r="E7">
        <v>1.70307941510101</v>
      </c>
      <c r="F7">
        <v>8.8923058479179904</v>
      </c>
      <c r="G7">
        <v>0.39363167940083299</v>
      </c>
      <c r="H7">
        <v>0.16377716119820199</v>
      </c>
      <c r="I7">
        <v>26.593511019507499</v>
      </c>
      <c r="J7">
        <v>20.2304195315781</v>
      </c>
      <c r="K7">
        <v>21.3197718849121</v>
      </c>
      <c r="L7">
        <v>29.147446323464099</v>
      </c>
      <c r="M7">
        <v>1200.7560338830999</v>
      </c>
      <c r="N7">
        <v>44.185744745364801</v>
      </c>
      <c r="O7">
        <v>1605.6195656831601</v>
      </c>
      <c r="P7">
        <v>334.49491215352401</v>
      </c>
      <c r="Q7">
        <v>97.8324153515875</v>
      </c>
      <c r="R7">
        <v>9.2708177866210697</v>
      </c>
      <c r="S7">
        <v>88.565441121298093</v>
      </c>
      <c r="T7">
        <v>59.759580514525403</v>
      </c>
      <c r="U7">
        <v>3.2457147812730597E-2</v>
      </c>
      <c r="V7" s="1">
        <v>4.9831109675272198E-9</v>
      </c>
      <c r="W7">
        <v>0.56672712090363497</v>
      </c>
      <c r="X7" s="1">
        <v>2.6217830403540701E-13</v>
      </c>
      <c r="Y7" s="1">
        <v>2.9512227089781101E-12</v>
      </c>
      <c r="Z7" s="1">
        <v>2.9482985040429101E-12</v>
      </c>
      <c r="AA7" s="1">
        <v>2.94952201132764E-12</v>
      </c>
      <c r="AB7" s="1">
        <v>2.9510442640735798E-12</v>
      </c>
      <c r="AC7" s="1">
        <v>2.5088171121562199E-11</v>
      </c>
      <c r="AD7">
        <v>174.95730904396899</v>
      </c>
      <c r="AE7">
        <v>299.926816379716</v>
      </c>
    </row>
    <row r="8" spans="1:31" x14ac:dyDescent="0.25">
      <c r="A8" t="s">
        <v>30</v>
      </c>
      <c r="B8">
        <v>3.4087014628173198</v>
      </c>
      <c r="C8">
        <v>14.562662155920901</v>
      </c>
      <c r="D8">
        <v>2.80396789146217</v>
      </c>
      <c r="E8">
        <v>5.7703053500929702</v>
      </c>
      <c r="F8">
        <v>5.7663022533402604</v>
      </c>
      <c r="G8">
        <v>0.31053079106644299</v>
      </c>
      <c r="H8">
        <v>1.8683680536395599E-2</v>
      </c>
      <c r="I8">
        <v>26.5935110101913</v>
      </c>
      <c r="J8">
        <v>3.1527118926041999</v>
      </c>
      <c r="K8">
        <v>20.0333521904004</v>
      </c>
      <c r="L8">
        <v>28.3477546584907</v>
      </c>
      <c r="M8">
        <v>1202.16848045137</v>
      </c>
      <c r="N8">
        <v>36.326993213211701</v>
      </c>
      <c r="O8">
        <v>1605.9559534970899</v>
      </c>
      <c r="P8">
        <v>336.75178105965301</v>
      </c>
      <c r="Q8">
        <v>100.92055904562601</v>
      </c>
      <c r="R8">
        <v>2.9556009152170102</v>
      </c>
      <c r="S8">
        <v>89.364440513125004</v>
      </c>
      <c r="T8">
        <v>59.759548692966199</v>
      </c>
      <c r="U8">
        <v>3.2471843306945497E-2</v>
      </c>
      <c r="V8" s="1">
        <v>4.9906484593148497E-9</v>
      </c>
      <c r="W8">
        <v>0.56672240226555604</v>
      </c>
      <c r="X8" s="1">
        <v>2.62794444062592E-13</v>
      </c>
      <c r="Y8" s="1">
        <v>2.9559638006753001E-12</v>
      </c>
      <c r="Z8" s="1">
        <v>2.9530395905932002E-12</v>
      </c>
      <c r="AA8" s="1">
        <v>2.9542631088832099E-12</v>
      </c>
      <c r="AB8" s="1">
        <v>2.9557853498085E-12</v>
      </c>
      <c r="AC8" s="1">
        <v>2.51267015214776E-11</v>
      </c>
      <c r="AD8">
        <v>174.95730898241101</v>
      </c>
      <c r="AE8">
        <v>299.92681627556999</v>
      </c>
    </row>
    <row r="9" spans="1:31" x14ac:dyDescent="0.25">
      <c r="A9" t="s">
        <v>31</v>
      </c>
      <c r="B9">
        <v>3.0819522088367099</v>
      </c>
      <c r="C9">
        <v>14.3155415132745</v>
      </c>
      <c r="D9">
        <v>0.68538898759302502</v>
      </c>
      <c r="E9">
        <v>7.9478041416710896</v>
      </c>
      <c r="F9">
        <v>4.9392620625966996</v>
      </c>
      <c r="G9">
        <v>0.273086865116691</v>
      </c>
      <c r="H9">
        <v>5.3838600203315002E-3</v>
      </c>
      <c r="I9">
        <v>26.5935110009166</v>
      </c>
      <c r="J9">
        <v>1.3782670399649</v>
      </c>
      <c r="K9">
        <v>19.671151862556101</v>
      </c>
      <c r="L9">
        <v>28.122593122449</v>
      </c>
      <c r="M9">
        <v>1203.57628439425</v>
      </c>
      <c r="N9">
        <v>30.996600223628601</v>
      </c>
      <c r="O9">
        <v>1604.65819569635</v>
      </c>
      <c r="P9">
        <v>336.707349515641</v>
      </c>
      <c r="Q9">
        <v>101.790009865736</v>
      </c>
      <c r="R9">
        <v>0.71187377729831702</v>
      </c>
      <c r="S9">
        <v>89.705707575854802</v>
      </c>
      <c r="T9">
        <v>59.759516851915102</v>
      </c>
      <c r="U9">
        <v>3.2486557020544898E-2</v>
      </c>
      <c r="V9" s="1">
        <v>4.9981972816858502E-9</v>
      </c>
      <c r="W9">
        <v>0.56671767736151302</v>
      </c>
      <c r="X9" s="1">
        <v>2.63412344627296E-13</v>
      </c>
      <c r="Y9" s="1">
        <v>2.9607127669273499E-12</v>
      </c>
      <c r="Z9" s="1">
        <v>2.9577885516918598E-12</v>
      </c>
      <c r="AA9" s="1">
        <v>2.9590120809323401E-12</v>
      </c>
      <c r="AB9" s="1">
        <v>2.96053431026345E-12</v>
      </c>
      <c r="AC9" s="1">
        <v>2.5165291394763399E-11</v>
      </c>
      <c r="AD9">
        <v>174.95730892076</v>
      </c>
      <c r="AE9">
        <v>299.92681617126402</v>
      </c>
    </row>
    <row r="10" spans="1:31" x14ac:dyDescent="0.25">
      <c r="A10" t="s">
        <v>32</v>
      </c>
      <c r="B10">
        <v>2.6920776947153602</v>
      </c>
      <c r="C10">
        <v>14.2895366556849</v>
      </c>
      <c r="D10">
        <v>0.17769893452496299</v>
      </c>
      <c r="E10">
        <v>8.6680606865253704</v>
      </c>
      <c r="F10">
        <v>5.0613951618098403</v>
      </c>
      <c r="G10">
        <v>0.29252691445618001</v>
      </c>
      <c r="H10">
        <v>4.1032000655480396E-3</v>
      </c>
      <c r="I10">
        <v>26.593510991599601</v>
      </c>
      <c r="J10">
        <v>1.38780147836048</v>
      </c>
      <c r="K10">
        <v>19.6869353756706</v>
      </c>
      <c r="L10">
        <v>28.1324008034223</v>
      </c>
      <c r="M10">
        <v>1204.9753628677399</v>
      </c>
      <c r="N10">
        <v>27.420220237680901</v>
      </c>
      <c r="O10">
        <v>1602.2485722848701</v>
      </c>
      <c r="P10">
        <v>335.71637584449002</v>
      </c>
      <c r="Q10">
        <v>101.752067829213</v>
      </c>
      <c r="R10">
        <v>0.17800507967013099</v>
      </c>
      <c r="S10">
        <v>89.698388827565694</v>
      </c>
      <c r="T10">
        <v>59.759484990288897</v>
      </c>
      <c r="U10">
        <v>3.25012889562813E-2</v>
      </c>
      <c r="V10" s="1">
        <v>5.0057574517920404E-9</v>
      </c>
      <c r="W10">
        <v>0.56671294619898605</v>
      </c>
      <c r="X10" s="1">
        <v>2.6403200131837699E-13</v>
      </c>
      <c r="Y10" s="1">
        <v>2.9654696216638199E-12</v>
      </c>
      <c r="Z10" s="1">
        <v>2.9625454011789702E-12</v>
      </c>
      <c r="AA10" s="1">
        <v>2.9637689415815699E-12</v>
      </c>
      <c r="AB10" s="1">
        <v>2.9652911591002998E-12</v>
      </c>
      <c r="AC10" s="1">
        <v>2.5203940835629E-11</v>
      </c>
      <c r="AD10">
        <v>174.957308859015</v>
      </c>
      <c r="AE10">
        <v>299.92681606679997</v>
      </c>
    </row>
    <row r="11" spans="1:31" x14ac:dyDescent="0.25">
      <c r="U11" s="1"/>
      <c r="V11" s="1"/>
      <c r="W11" s="1"/>
      <c r="X11" s="1"/>
      <c r="Y11" s="1"/>
      <c r="Z11" s="1"/>
    </row>
    <row r="15" spans="1:31" x14ac:dyDescent="0.25">
      <c r="U15" s="1"/>
      <c r="V15" s="1"/>
      <c r="W15" s="1"/>
      <c r="X15" s="1"/>
      <c r="Y15" s="1"/>
      <c r="Z15" s="1"/>
      <c r="AA15" s="1"/>
      <c r="AB15" s="1"/>
      <c r="AC15" s="1"/>
    </row>
    <row r="16" spans="1:31" x14ac:dyDescent="0.25">
      <c r="B16" s="1"/>
      <c r="U16" s="1"/>
      <c r="V16" s="1"/>
      <c r="W16" s="1"/>
      <c r="X16" s="1"/>
      <c r="Y16" s="1"/>
      <c r="Z16" s="1"/>
      <c r="AA16" s="1"/>
      <c r="AB16" s="1"/>
      <c r="AC16" s="1"/>
    </row>
    <row r="17" spans="21:29" x14ac:dyDescent="0.25">
      <c r="U17" s="1"/>
      <c r="V17" s="1"/>
      <c r="W17" s="1"/>
      <c r="X17" s="1"/>
      <c r="Y17" s="1"/>
      <c r="Z17" s="1"/>
      <c r="AA17" s="1"/>
      <c r="AB17" s="1"/>
      <c r="AC17" s="1"/>
    </row>
    <row r="18" spans="21:29" x14ac:dyDescent="0.25">
      <c r="U18" s="1"/>
      <c r="V18" s="1"/>
      <c r="W18" s="1"/>
      <c r="X18" s="1"/>
      <c r="Y18" s="1"/>
      <c r="Z18" s="1"/>
      <c r="AA18" s="1"/>
      <c r="AB18" s="1"/>
      <c r="AC18" s="1"/>
    </row>
    <row r="19" spans="21:29" x14ac:dyDescent="0.25">
      <c r="U19" s="1"/>
      <c r="V19" s="1"/>
      <c r="W19" s="1"/>
      <c r="X19" s="1"/>
      <c r="Y19" s="1"/>
      <c r="Z19" s="1"/>
      <c r="AA19" s="1"/>
      <c r="AB19" s="1"/>
      <c r="AC19" s="1"/>
    </row>
    <row r="20" spans="21:29" x14ac:dyDescent="0.25">
      <c r="U20" s="1"/>
      <c r="V20" s="1"/>
      <c r="W20" s="1"/>
      <c r="X20" s="1"/>
      <c r="Y20" s="1"/>
      <c r="Z20" s="1"/>
      <c r="AA20" s="1"/>
      <c r="AB20" s="1"/>
      <c r="AC20" s="1"/>
    </row>
    <row r="21" spans="21:29" x14ac:dyDescent="0.25">
      <c r="U21" s="1"/>
      <c r="V21" s="1"/>
      <c r="W21" s="1"/>
      <c r="X21" s="1"/>
      <c r="Y21" s="1"/>
      <c r="Z21" s="1"/>
      <c r="AA21" s="1"/>
      <c r="AB21" s="1"/>
      <c r="AC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3C9C-739A-4B44-9BC5-AFAB2D3CEC17}">
  <dimension ref="A1:AE11"/>
  <sheetViews>
    <sheetView workbookViewId="0">
      <selection activeCell="I8" sqref="I8"/>
    </sheetView>
  </sheetViews>
  <sheetFormatPr defaultColWidth="8.85546875" defaultRowHeight="15" x14ac:dyDescent="0.25"/>
  <cols>
    <col min="1" max="1" width="9.28515625" bestFit="1" customWidth="1"/>
    <col min="2" max="2" width="9.7109375" customWidth="1"/>
    <col min="3" max="33" width="9.28515625" bestFit="1" customWidth="1"/>
  </cols>
  <sheetData>
    <row r="1" spans="1:31" x14ac:dyDescent="0.25">
      <c r="B1" t="s">
        <v>0</v>
      </c>
      <c r="C1" t="s">
        <v>5</v>
      </c>
      <c r="D1" t="s">
        <v>4</v>
      </c>
      <c r="E1" t="s">
        <v>24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21</v>
      </c>
      <c r="U1" t="s">
        <v>63</v>
      </c>
      <c r="V1" t="s">
        <v>58</v>
      </c>
      <c r="W1" t="s">
        <v>64</v>
      </c>
      <c r="X1" t="s">
        <v>54</v>
      </c>
      <c r="Y1" t="s">
        <v>65</v>
      </c>
      <c r="Z1" t="s">
        <v>66</v>
      </c>
      <c r="AA1" t="s">
        <v>67</v>
      </c>
      <c r="AB1" t="s">
        <v>68</v>
      </c>
      <c r="AC1" t="s">
        <v>55</v>
      </c>
      <c r="AD1" t="s">
        <v>19</v>
      </c>
      <c r="AE1" t="s">
        <v>20</v>
      </c>
    </row>
    <row r="2" spans="1:31" s="2" customFormat="1" x14ac:dyDescent="0.25">
      <c r="A2" s="2" t="s">
        <v>62</v>
      </c>
      <c r="B2" s="2">
        <v>0</v>
      </c>
      <c r="C2" s="2">
        <v>0</v>
      </c>
      <c r="D2" s="2">
        <v>25.19</v>
      </c>
      <c r="E2" s="2">
        <v>0</v>
      </c>
      <c r="F2" s="2">
        <v>5.6520000000000001</v>
      </c>
      <c r="G2" s="2">
        <v>70</v>
      </c>
      <c r="H2" s="2">
        <v>57.45</v>
      </c>
      <c r="I2" s="2">
        <v>26.6</v>
      </c>
      <c r="J2" s="2">
        <v>84</v>
      </c>
      <c r="K2" s="2">
        <v>20</v>
      </c>
      <c r="L2" s="2">
        <v>30</v>
      </c>
      <c r="M2" s="2">
        <v>94.1</v>
      </c>
      <c r="N2" s="2">
        <v>370</v>
      </c>
      <c r="O2" s="2">
        <v>51.53</v>
      </c>
      <c r="P2" s="2">
        <v>0</v>
      </c>
      <c r="Q2" s="2">
        <v>0</v>
      </c>
      <c r="R2" s="2">
        <v>0</v>
      </c>
      <c r="S2" s="2">
        <v>0</v>
      </c>
      <c r="T2" s="2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175</v>
      </c>
      <c r="AE2" s="2">
        <v>300</v>
      </c>
    </row>
    <row r="3" spans="1:31" s="2" customFormat="1" x14ac:dyDescent="0.25">
      <c r="A3" s="2" t="s">
        <v>25</v>
      </c>
      <c r="B3" s="2">
        <f ca="1">asm!B3*(0.9+0.2*RAND())</f>
        <v>1.5329370017016451E-2</v>
      </c>
      <c r="C3" s="2">
        <f ca="1">asm!G3*(0.9+0.2*RAND())</f>
        <v>0.20423597648494976</v>
      </c>
      <c r="D3" s="2">
        <f ca="1">asm!F3*(0.9+0.2*RAND())</f>
        <v>34.086913773675825</v>
      </c>
      <c r="E3" s="2">
        <f ca="1">asm!H3*(0.9+0.2*RAND())</f>
        <v>7.8310487776575496E-2</v>
      </c>
      <c r="F3" s="2">
        <f ca="1">asm!I3*(0.9+0.2*RAND())</f>
        <v>13.641924311295396</v>
      </c>
      <c r="G3" s="2">
        <f ca="1">asm!C3*(0.9+0.2*RAND())</f>
        <v>67.251540009813539</v>
      </c>
      <c r="H3" s="2">
        <f ca="1">asm!D3*(0.9+0.2*RAND())</f>
        <v>52.854276116420351</v>
      </c>
      <c r="I3" s="2">
        <f ca="1">asm!E3*(0.9+0.2*RAND())</f>
        <v>28.14096367292483</v>
      </c>
      <c r="J3" s="2">
        <f ca="1">asm!J3*(0.9+0.2*RAND())</f>
        <v>84.390435091594554</v>
      </c>
      <c r="K3" s="2">
        <f ca="1">asm!R3*(0.9+0.2*RAND())</f>
        <v>26.636191591201008</v>
      </c>
      <c r="L3" s="2">
        <f ca="1">asm!S3*(0.9+0.2*RAND())</f>
        <v>103.17572232153776</v>
      </c>
      <c r="M3" s="2">
        <f ca="1">asm!K3*(0.9+0.2*RAND())</f>
        <v>52.628472899145848</v>
      </c>
      <c r="N3" s="2">
        <f ca="1">asm!L3*(0.9+0.2*RAND())</f>
        <v>224.40516370571757</v>
      </c>
      <c r="O3" s="2">
        <f ca="1">asm!M3*(0.9+0.2*RAND())</f>
        <v>29.409899047372722</v>
      </c>
      <c r="P3" s="2">
        <f ca="1">asm!N3*(0.9+0.2*RAND())</f>
        <v>0.46303755598161905</v>
      </c>
      <c r="Q3" s="2">
        <f ca="1">asm!O3*(0.9+0.2*RAND())</f>
        <v>0.15253311415756685</v>
      </c>
      <c r="R3" s="2">
        <f ca="1">asm!P3*(0.9+0.2*RAND())</f>
        <v>3.1843114526383762E-4</v>
      </c>
      <c r="S3" s="2">
        <f ca="1">asm!Q3*(0.9+0.2*RAND())</f>
        <v>4.8924771953512497E-2</v>
      </c>
      <c r="T3" s="2">
        <f ca="1">asm!V3*(0.9+0.2*RAND())</f>
        <v>120.70759144772616</v>
      </c>
      <c r="U3" s="2">
        <f ca="1">asm!W3*(0.9+0.2*RAND())</f>
        <v>1.0338986438960643E-5</v>
      </c>
      <c r="V3" s="2">
        <f ca="1">asm!X3*(0.9+0.2*RAND())</f>
        <v>9.6173003885338793E-6</v>
      </c>
      <c r="W3" s="2">
        <f ca="1">asm!Y3*(0.9+0.2*RAND())</f>
        <v>1.0749924406027423E-5</v>
      </c>
      <c r="X3" s="2">
        <f ca="1">asm!Z3*(0.9+0.2*RAND())</f>
        <v>1.097650465546533E-5</v>
      </c>
      <c r="Y3" s="2">
        <f ca="1">asm!AA3*(0.9+0.2*RAND())</f>
        <v>1.062360291633105E-5</v>
      </c>
      <c r="Z3" s="2">
        <f ca="1">asm!AB3*(0.9+0.2*RAND())</f>
        <v>9.3163345204359746E-6</v>
      </c>
      <c r="AA3" s="2">
        <f ca="1">asm!AC3*(0.9+0.2*RAND())</f>
        <v>9.1692101752390814E-6</v>
      </c>
      <c r="AB3" s="2">
        <f ca="1">asm!AD3*(0.9+0.2*RAND())</f>
        <v>9.8201878225313595E-6</v>
      </c>
      <c r="AC3" s="2">
        <f ca="1">asm!AE3*(0.9+0.2*RAND())</f>
        <v>1.0608340796533643E-5</v>
      </c>
      <c r="AD3" s="2">
        <f ca="1">asm!T3*(0.9+0.2*RAND())</f>
        <v>84.638303665601754</v>
      </c>
      <c r="AE3" s="2">
        <f ca="1">asm!U3*(0.9+0.2*RAND())</f>
        <v>417.53087988060901</v>
      </c>
    </row>
    <row r="4" spans="1:31" x14ac:dyDescent="0.25">
      <c r="A4" t="s">
        <v>26</v>
      </c>
      <c r="B4">
        <v>2.38130293599478E-3</v>
      </c>
      <c r="C4">
        <v>10.9957983647753</v>
      </c>
      <c r="D4">
        <v>19.8069543888396</v>
      </c>
      <c r="E4">
        <v>9.0605396846738906E-2</v>
      </c>
      <c r="F4">
        <v>13.205049887094299</v>
      </c>
      <c r="G4">
        <v>6.0779055319200204</v>
      </c>
      <c r="H4">
        <v>21.7849715522688</v>
      </c>
      <c r="I4">
        <v>26.592245255965601</v>
      </c>
      <c r="J4">
        <v>46.372878154963701</v>
      </c>
      <c r="K4">
        <v>25.292905512681699</v>
      </c>
      <c r="L4">
        <v>31.316074290297301</v>
      </c>
      <c r="M4">
        <v>1220.29956811582</v>
      </c>
      <c r="N4">
        <v>108.065882290388</v>
      </c>
      <c r="O4">
        <v>1610.5581405692101</v>
      </c>
      <c r="P4">
        <v>564.90716480899005</v>
      </c>
      <c r="Q4">
        <v>99.9256320231529</v>
      </c>
      <c r="R4">
        <v>25.301780988790199</v>
      </c>
      <c r="S4">
        <v>87.048815693203096</v>
      </c>
      <c r="T4">
        <v>59.506742646549903</v>
      </c>
      <c r="U4" s="1">
        <v>1.0000000000000001E-5</v>
      </c>
      <c r="V4" s="1">
        <v>1.0000000000000001E-5</v>
      </c>
      <c r="W4" s="1">
        <v>1.0000000000000001E-5</v>
      </c>
      <c r="X4" s="1">
        <v>1.0000000000000001E-5</v>
      </c>
      <c r="Y4" s="1">
        <v>1.0000000000000001E-5</v>
      </c>
      <c r="Z4" s="1">
        <v>1.0000000000000001E-5</v>
      </c>
      <c r="AA4" s="1">
        <v>1.0000000000000001E-5</v>
      </c>
      <c r="AB4" s="1">
        <v>1.0000000000000001E-5</v>
      </c>
      <c r="AC4" s="1">
        <v>1.0000000000000001E-5</v>
      </c>
      <c r="AD4">
        <v>174.94898071208499</v>
      </c>
      <c r="AE4">
        <v>299.91253823298899</v>
      </c>
    </row>
    <row r="5" spans="1:31" x14ac:dyDescent="0.25">
      <c r="A5" t="s">
        <v>27</v>
      </c>
      <c r="B5" s="1">
        <v>5.2557496878040798E-6</v>
      </c>
      <c r="C5">
        <v>11.292854255577399</v>
      </c>
      <c r="D5">
        <v>20.404032840895098</v>
      </c>
      <c r="E5">
        <v>1.9971133274356099E-3</v>
      </c>
      <c r="F5">
        <v>23.164668636443501</v>
      </c>
      <c r="G5">
        <v>1.2151716187842001</v>
      </c>
      <c r="H5">
        <v>15.268457545213501</v>
      </c>
      <c r="I5">
        <v>26.592245202517699</v>
      </c>
      <c r="J5">
        <v>44.114183039354899</v>
      </c>
      <c r="K5">
        <v>29.4014436733707</v>
      </c>
      <c r="L5">
        <v>33.8699157316643</v>
      </c>
      <c r="M5">
        <v>1220.3036939748699</v>
      </c>
      <c r="N5">
        <v>94.106295581927995</v>
      </c>
      <c r="O5">
        <v>1610.9275515762899</v>
      </c>
      <c r="P5">
        <v>564.92924243725702</v>
      </c>
      <c r="Q5">
        <v>90.072916926183794</v>
      </c>
      <c r="R5">
        <v>49.992481451365798</v>
      </c>
      <c r="S5">
        <v>87.048653391319206</v>
      </c>
      <c r="T5">
        <v>59.506739383122998</v>
      </c>
      <c r="U5" s="1">
        <v>1.0000000000000001E-5</v>
      </c>
      <c r="V5" s="1">
        <v>1.0000000000000001E-5</v>
      </c>
      <c r="W5" s="1">
        <v>1.0000000000000001E-5</v>
      </c>
      <c r="X5" s="1">
        <v>1.0000000000000001E-5</v>
      </c>
      <c r="Y5" s="1">
        <v>1.0000000000000001E-5</v>
      </c>
      <c r="Z5" s="1">
        <v>1.0000000000000001E-5</v>
      </c>
      <c r="AA5" s="1">
        <v>1.0000000000000001E-5</v>
      </c>
      <c r="AB5" s="1">
        <v>1.0000000000000001E-5</v>
      </c>
      <c r="AC5" s="1">
        <v>1.0000000000000001E-5</v>
      </c>
      <c r="AD5">
        <v>174.94898036374201</v>
      </c>
      <c r="AE5">
        <v>299.91253759370102</v>
      </c>
    </row>
    <row r="6" spans="1:31" x14ac:dyDescent="0.25">
      <c r="A6" t="s">
        <v>28</v>
      </c>
      <c r="B6">
        <v>1.56934509083934E-2</v>
      </c>
      <c r="C6">
        <v>15.6574363031713</v>
      </c>
      <c r="D6">
        <v>7.1551258303094896</v>
      </c>
      <c r="E6">
        <v>1.91284471026577</v>
      </c>
      <c r="F6">
        <v>6.8501333385906804</v>
      </c>
      <c r="G6">
        <v>0.67841491565803802</v>
      </c>
      <c r="H6">
        <v>0.88957453679085297</v>
      </c>
      <c r="I6">
        <v>26.590975257061601</v>
      </c>
      <c r="J6">
        <v>19.7534996347059</v>
      </c>
      <c r="K6">
        <v>22.8226464142518</v>
      </c>
      <c r="L6">
        <v>29.7780682793246</v>
      </c>
      <c r="M6">
        <v>1228.3839064935901</v>
      </c>
      <c r="N6">
        <v>49.406176969206001</v>
      </c>
      <c r="O6">
        <v>1630.27095125766</v>
      </c>
      <c r="P6">
        <v>577.35970102306203</v>
      </c>
      <c r="Q6">
        <v>105.941062442515</v>
      </c>
      <c r="R6">
        <v>18.050081225756099</v>
      </c>
      <c r="S6">
        <v>88.707212373626703</v>
      </c>
      <c r="T6">
        <v>59.5038724824065</v>
      </c>
      <c r="U6" s="1">
        <v>1.0000000000000001E-5</v>
      </c>
      <c r="V6" s="1">
        <v>1.0000000000000001E-5</v>
      </c>
      <c r="W6" s="1">
        <v>1.0000000000000001E-5</v>
      </c>
      <c r="X6" s="1">
        <v>1.0000000000000001E-5</v>
      </c>
      <c r="Y6" s="1">
        <v>1.0000000000000001E-5</v>
      </c>
      <c r="Z6" s="1">
        <v>1.0000000000000001E-5</v>
      </c>
      <c r="AA6" s="1">
        <v>1.0000000000000001E-5</v>
      </c>
      <c r="AB6" s="1">
        <v>1.0000000000000001E-5</v>
      </c>
      <c r="AC6" s="1">
        <v>1.0000000000000001E-5</v>
      </c>
      <c r="AD6">
        <v>174.940625563791</v>
      </c>
      <c r="AE6">
        <v>299.89821486787002</v>
      </c>
    </row>
    <row r="7" spans="1:31" x14ac:dyDescent="0.25">
      <c r="A7" t="s">
        <v>29</v>
      </c>
      <c r="B7">
        <v>2.2936090102531099E-4</v>
      </c>
      <c r="C7">
        <v>16.801650456844499</v>
      </c>
      <c r="D7">
        <v>7.0124321442111297</v>
      </c>
      <c r="E7">
        <v>0.66358522148304699</v>
      </c>
      <c r="F7">
        <v>5.2033735431291896</v>
      </c>
      <c r="G7">
        <v>0.44535123544799099</v>
      </c>
      <c r="H7">
        <v>0.25973594228931701</v>
      </c>
      <c r="I7">
        <v>26.590975225446499</v>
      </c>
      <c r="J7">
        <v>19.9225117507475</v>
      </c>
      <c r="K7">
        <v>22.1559937451438</v>
      </c>
      <c r="L7">
        <v>29.363545597454799</v>
      </c>
      <c r="M7">
        <v>1228.5859675238</v>
      </c>
      <c r="N7">
        <v>45.116182954239598</v>
      </c>
      <c r="O7">
        <v>1632.14290273388</v>
      </c>
      <c r="P7">
        <v>578.77010033953798</v>
      </c>
      <c r="Q7">
        <v>107.547337517225</v>
      </c>
      <c r="R7">
        <v>16.159327682034</v>
      </c>
      <c r="S7">
        <v>88.687031841484796</v>
      </c>
      <c r="T7">
        <v>59.503870622887199</v>
      </c>
      <c r="U7" s="1">
        <v>1.0000000000000001E-5</v>
      </c>
      <c r="V7" s="1">
        <v>1.0000000000000001E-5</v>
      </c>
      <c r="W7" s="1">
        <v>1.0000000000000001E-5</v>
      </c>
      <c r="X7" s="1">
        <v>1.0000000000000001E-5</v>
      </c>
      <c r="Y7" s="1">
        <v>1.0000000000000001E-5</v>
      </c>
      <c r="Z7" s="1">
        <v>1.0000000000000001E-5</v>
      </c>
      <c r="AA7" s="1">
        <v>1.0000000000000001E-5</v>
      </c>
      <c r="AB7" s="1">
        <v>1.0000000000000001E-5</v>
      </c>
      <c r="AC7" s="1">
        <v>1.0000000000000001E-5</v>
      </c>
      <c r="AD7">
        <v>174.94062537496501</v>
      </c>
      <c r="AE7">
        <v>299.89821451696002</v>
      </c>
    </row>
    <row r="8" spans="1:31" x14ac:dyDescent="0.25">
      <c r="A8" t="s">
        <v>30</v>
      </c>
      <c r="B8">
        <v>3.1654230951006199</v>
      </c>
      <c r="C8">
        <v>14.5877047954561</v>
      </c>
      <c r="D8">
        <v>2.8651195174663702</v>
      </c>
      <c r="E8">
        <v>4.3506500738159701</v>
      </c>
      <c r="F8">
        <v>0.34993623591341599</v>
      </c>
      <c r="G8">
        <v>0.32975071885405399</v>
      </c>
      <c r="H8">
        <v>2.2127572209832701E-2</v>
      </c>
      <c r="I8">
        <v>26.590975163793999</v>
      </c>
      <c r="J8">
        <v>3.3182043765774099</v>
      </c>
      <c r="K8">
        <v>20.168031279554199</v>
      </c>
      <c r="L8">
        <v>28.127543059567</v>
      </c>
      <c r="M8">
        <v>1230.0264270426801</v>
      </c>
      <c r="N8">
        <v>37.933425344216197</v>
      </c>
      <c r="O8">
        <v>1632.77384197943</v>
      </c>
      <c r="P8">
        <v>582.62953863750204</v>
      </c>
      <c r="Q8">
        <v>112.331461606419</v>
      </c>
      <c r="R8">
        <v>5.7066229746039401</v>
      </c>
      <c r="S8">
        <v>89.414259942305193</v>
      </c>
      <c r="T8">
        <v>59.503866904899802</v>
      </c>
      <c r="U8" s="1">
        <v>1.0000000000000001E-5</v>
      </c>
      <c r="V8" s="1">
        <v>1.0000000000000001E-5</v>
      </c>
      <c r="W8" s="1">
        <v>1.0000000000000001E-5</v>
      </c>
      <c r="X8" s="1">
        <v>1.0000000000000001E-5</v>
      </c>
      <c r="Y8" s="1">
        <v>1.0000000000000001E-5</v>
      </c>
      <c r="Z8" s="1">
        <v>1.0000000000000001E-5</v>
      </c>
      <c r="AA8" s="1">
        <v>1.0000000000000001E-5</v>
      </c>
      <c r="AB8" s="1">
        <v>1.0000000000000001E-5</v>
      </c>
      <c r="AC8" s="1">
        <v>1.0000000000000001E-5</v>
      </c>
      <c r="AD8">
        <v>174.94062494867001</v>
      </c>
      <c r="AE8">
        <v>299.89821377600401</v>
      </c>
    </row>
    <row r="9" spans="1:31" x14ac:dyDescent="0.25">
      <c r="A9" t="s">
        <v>31</v>
      </c>
      <c r="B9">
        <v>2.9205773809490201</v>
      </c>
      <c r="C9">
        <v>14.329347580465001</v>
      </c>
      <c r="D9">
        <v>0.90010130417779499</v>
      </c>
      <c r="E9">
        <v>6.2914832700551298</v>
      </c>
      <c r="F9">
        <v>4.7191088737661202E-2</v>
      </c>
      <c r="G9">
        <v>0.34043097526072502</v>
      </c>
      <c r="H9">
        <v>5.6599518455539202E-3</v>
      </c>
      <c r="I9">
        <v>26.5909751000722</v>
      </c>
      <c r="J9">
        <v>1.5002668306085301</v>
      </c>
      <c r="K9">
        <v>20.031315881644598</v>
      </c>
      <c r="L9">
        <v>28.042345705244198</v>
      </c>
      <c r="M9">
        <v>1231.46365745354</v>
      </c>
      <c r="N9">
        <v>32.951896249138301</v>
      </c>
      <c r="O9">
        <v>1631.90642515526</v>
      </c>
      <c r="P9">
        <v>582.86396522790301</v>
      </c>
      <c r="Q9">
        <v>112.671465839237</v>
      </c>
      <c r="R9">
        <v>1.8253305592254101</v>
      </c>
      <c r="S9">
        <v>89.714357258421899</v>
      </c>
      <c r="T9">
        <v>59.5038631684859</v>
      </c>
      <c r="U9" s="1">
        <v>1.0000000000000001E-5</v>
      </c>
      <c r="V9" s="1">
        <v>1.0000000000000001E-5</v>
      </c>
      <c r="W9" s="1">
        <v>1.0000000000000001E-5</v>
      </c>
      <c r="X9" s="1">
        <v>1.0000000000000001E-5</v>
      </c>
      <c r="Y9" s="1">
        <v>1.0000000000000001E-5</v>
      </c>
      <c r="Z9" s="1">
        <v>1.0000000000000001E-5</v>
      </c>
      <c r="AA9" s="1">
        <v>1.0000000000000001E-5</v>
      </c>
      <c r="AB9" s="1">
        <v>1.0000000000000001E-5</v>
      </c>
      <c r="AC9" s="1">
        <v>1.0000000000000001E-5</v>
      </c>
      <c r="AD9">
        <v>174.94062453605801</v>
      </c>
      <c r="AE9">
        <v>299.89821304423799</v>
      </c>
    </row>
    <row r="10" spans="1:31" x14ac:dyDescent="0.25">
      <c r="A10" t="s">
        <v>32</v>
      </c>
      <c r="B10">
        <v>2.1790862563003301</v>
      </c>
      <c r="C10">
        <v>14.309715064876899</v>
      </c>
      <c r="D10">
        <v>0.25672090919658802</v>
      </c>
      <c r="E10">
        <v>7.08293547823836</v>
      </c>
      <c r="F10">
        <v>9.7752745558240997E-2</v>
      </c>
      <c r="G10">
        <v>0.31632733164228799</v>
      </c>
      <c r="H10">
        <v>4.1532584250470097E-3</v>
      </c>
      <c r="I10">
        <v>26.590975034408199</v>
      </c>
      <c r="J10">
        <v>1.5043216049116901</v>
      </c>
      <c r="K10">
        <v>20.020837362491399</v>
      </c>
      <c r="L10">
        <v>28.0356208318806</v>
      </c>
      <c r="M10">
        <v>1232.8825397058399</v>
      </c>
      <c r="N10">
        <v>29.522153111489501</v>
      </c>
      <c r="O10">
        <v>1630.12658236577</v>
      </c>
      <c r="P10">
        <v>581.55613719121197</v>
      </c>
      <c r="Q10">
        <v>112.708429095398</v>
      </c>
      <c r="R10">
        <v>0.52136339827321798</v>
      </c>
      <c r="S10">
        <v>89.747600253328599</v>
      </c>
      <c r="T10">
        <v>59.503859452837197</v>
      </c>
      <c r="U10" s="1">
        <v>1.0000000000000001E-5</v>
      </c>
      <c r="V10" s="1">
        <v>1.0000000000000001E-5</v>
      </c>
      <c r="W10" s="1">
        <v>1.0000000000000001E-5</v>
      </c>
      <c r="X10" s="1">
        <v>1.0000000000000001E-5</v>
      </c>
      <c r="Y10" s="1">
        <v>1.0000000000000001E-5</v>
      </c>
      <c r="Z10" s="1">
        <v>1.0000000000000001E-5</v>
      </c>
      <c r="AA10" s="1">
        <v>1.0000000000000001E-5</v>
      </c>
      <c r="AB10" s="1">
        <v>1.0000000000000001E-5</v>
      </c>
      <c r="AC10" s="1">
        <v>1.0000000000000001E-5</v>
      </c>
      <c r="AD10">
        <v>174.940624136053</v>
      </c>
      <c r="AE10">
        <v>299.89821230976298</v>
      </c>
    </row>
    <row r="11" spans="1:31" x14ac:dyDescent="0.25">
      <c r="U11" s="1"/>
      <c r="V11" s="1"/>
      <c r="W11" s="1"/>
      <c r="X11" s="1"/>
      <c r="Y11" s="1"/>
      <c r="Z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H2"/>
  <sheetViews>
    <sheetView workbookViewId="0">
      <selection activeCell="F1" sqref="F1"/>
    </sheetView>
  </sheetViews>
  <sheetFormatPr defaultColWidth="8.85546875" defaultRowHeight="15" x14ac:dyDescent="0.25"/>
  <sheetData>
    <row r="1" spans="1:34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7</v>
      </c>
      <c r="K1" t="s">
        <v>41</v>
      </c>
      <c r="L1" t="s">
        <v>53</v>
      </c>
      <c r="M1" t="s">
        <v>13</v>
      </c>
      <c r="N1" t="s">
        <v>11</v>
      </c>
      <c r="O1" t="s">
        <v>3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8</v>
      </c>
      <c r="AA1" t="s">
        <v>19</v>
      </c>
      <c r="AB1" t="s">
        <v>15</v>
      </c>
      <c r="AC1" t="s">
        <v>20</v>
      </c>
      <c r="AD1" t="s">
        <v>21</v>
      </c>
      <c r="AE1" t="s">
        <v>16</v>
      </c>
      <c r="AF1" t="s">
        <v>54</v>
      </c>
      <c r="AG1" t="s">
        <v>58</v>
      </c>
      <c r="AH1" t="s">
        <v>55</v>
      </c>
    </row>
    <row r="2" spans="1:34" x14ac:dyDescent="0.25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5.4399999999999997E-2</v>
      </c>
      <c r="J2">
        <f>12*0.089</f>
        <v>1.0680000000000001</v>
      </c>
      <c r="K2">
        <f>14*0.0663</f>
        <v>0.92819999999999991</v>
      </c>
      <c r="L2">
        <f>31*0.028</f>
        <v>0.86799999999999999</v>
      </c>
      <c r="M2">
        <v>0.66969999999999996</v>
      </c>
      <c r="N2">
        <v>0.91539999999999999</v>
      </c>
      <c r="O2">
        <v>2.63E-2</v>
      </c>
      <c r="P2">
        <v>1.302</v>
      </c>
      <c r="Q2">
        <v>1.3613</v>
      </c>
      <c r="R2">
        <v>1.8127</v>
      </c>
      <c r="S2">
        <v>0.51459999999999995</v>
      </c>
      <c r="T2">
        <v>0.4017</v>
      </c>
      <c r="U2">
        <v>0.37490000000000001</v>
      </c>
      <c r="V2">
        <v>0.15959999999999999</v>
      </c>
      <c r="W2">
        <v>8.9599999999999999E-2</v>
      </c>
      <c r="X2">
        <v>0.50060000000000004</v>
      </c>
      <c r="Y2">
        <v>0.25800000000000001</v>
      </c>
      <c r="Z2">
        <v>12.9232</v>
      </c>
      <c r="AA2">
        <v>6.0999999999999999E-2</v>
      </c>
      <c r="AB2">
        <v>1.29E-2</v>
      </c>
      <c r="AC2">
        <v>1.26E-2</v>
      </c>
      <c r="AD2">
        <v>2.0000000000000001E-4</v>
      </c>
      <c r="AE2">
        <v>1E-4</v>
      </c>
      <c r="AF2">
        <v>8.9999999999999998E-4</v>
      </c>
      <c r="AG2">
        <v>1.61E-2</v>
      </c>
      <c r="AH2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EAAA-987D-43CA-A836-37D3B86B2368}">
  <dimension ref="A1:AQ2"/>
  <sheetViews>
    <sheetView workbookViewId="0">
      <selection activeCell="AA8" sqref="AA8"/>
    </sheetView>
  </sheetViews>
  <sheetFormatPr defaultColWidth="8.85546875" defaultRowHeight="15" x14ac:dyDescent="0.25"/>
  <sheetData>
    <row r="1" spans="1:43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69</v>
      </c>
      <c r="J1" t="s">
        <v>40</v>
      </c>
      <c r="K1" t="s">
        <v>7</v>
      </c>
      <c r="L1" t="s">
        <v>41</v>
      </c>
      <c r="M1" t="s">
        <v>53</v>
      </c>
      <c r="N1" t="s">
        <v>3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8</v>
      </c>
      <c r="Z1" t="s">
        <v>13</v>
      </c>
      <c r="AA1" t="s">
        <v>12</v>
      </c>
      <c r="AB1" t="s">
        <v>11</v>
      </c>
      <c r="AC1" t="s">
        <v>15</v>
      </c>
      <c r="AD1" t="s">
        <v>16</v>
      </c>
      <c r="AE1" t="s">
        <v>21</v>
      </c>
      <c r="AF1" t="s">
        <v>63</v>
      </c>
      <c r="AG1" t="s">
        <v>58</v>
      </c>
      <c r="AH1" t="s">
        <v>64</v>
      </c>
      <c r="AI1" t="s">
        <v>54</v>
      </c>
      <c r="AJ1" t="s">
        <v>65</v>
      </c>
      <c r="AK1" t="s">
        <v>66</v>
      </c>
      <c r="AL1" t="s">
        <v>67</v>
      </c>
      <c r="AM1" t="s">
        <v>68</v>
      </c>
      <c r="AN1" t="s">
        <v>55</v>
      </c>
      <c r="AO1" t="s">
        <v>19</v>
      </c>
      <c r="AP1" t="s">
        <v>20</v>
      </c>
      <c r="AQ1" t="s">
        <v>70</v>
      </c>
    </row>
    <row r="2" spans="1:43" x14ac:dyDescent="0.25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2.8308999999999998E-7</v>
      </c>
      <c r="J2">
        <v>5.4399999999999997E-2</v>
      </c>
      <c r="K2">
        <f>0.089*12</f>
        <v>1.0680000000000001</v>
      </c>
      <c r="L2">
        <f>0.0663*14</f>
        <v>0.92819999999999991</v>
      </c>
      <c r="M2">
        <f>0.028*31</f>
        <v>0.86799999999999999</v>
      </c>
      <c r="N2">
        <v>2.63E-2</v>
      </c>
      <c r="O2">
        <v>1.302</v>
      </c>
      <c r="P2">
        <v>1.3613</v>
      </c>
      <c r="Q2">
        <v>1.8127</v>
      </c>
      <c r="R2">
        <v>0.51459999999999995</v>
      </c>
      <c r="S2">
        <v>0.4017</v>
      </c>
      <c r="T2">
        <v>0.37490000000000001</v>
      </c>
      <c r="U2">
        <v>0.15959999999999999</v>
      </c>
      <c r="V2">
        <v>8.9599999999999999E-2</v>
      </c>
      <c r="W2">
        <v>0.50060000000000004</v>
      </c>
      <c r="X2">
        <v>0.25800000000000001</v>
      </c>
      <c r="Y2">
        <v>12.9232</v>
      </c>
      <c r="Z2">
        <v>0.66969999999999996</v>
      </c>
      <c r="AA2">
        <v>0</v>
      </c>
      <c r="AB2">
        <v>0.91539999999999999</v>
      </c>
      <c r="AC2">
        <v>1.29E-2</v>
      </c>
      <c r="AD2">
        <v>1E-4</v>
      </c>
      <c r="AE2">
        <v>2.0000000000000001E-4</v>
      </c>
      <c r="AF2">
        <v>0</v>
      </c>
      <c r="AG2">
        <f>0.0161</f>
        <v>1.61E-2</v>
      </c>
      <c r="AH2">
        <v>0</v>
      </c>
      <c r="AI2">
        <v>8.9999999999999998E-4</v>
      </c>
      <c r="AJ2">
        <v>0</v>
      </c>
      <c r="AK2">
        <v>0</v>
      </c>
      <c r="AL2">
        <v>0</v>
      </c>
      <c r="AM2">
        <v>0</v>
      </c>
      <c r="AN2">
        <v>1E-3</v>
      </c>
      <c r="AO2">
        <v>6.0999999999999999E-2</v>
      </c>
      <c r="AP2">
        <v>1.26E-2</v>
      </c>
      <c r="AQ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946B-17C1-41F5-A32B-CE0A064A22AA}">
  <dimension ref="A1:V4"/>
  <sheetViews>
    <sheetView workbookViewId="0">
      <selection activeCell="M3" sqref="M3"/>
    </sheetView>
  </sheetViews>
  <sheetFormatPr defaultColWidth="8.85546875"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15</v>
      </c>
      <c r="L1" t="s">
        <v>16</v>
      </c>
      <c r="M1" t="s">
        <v>19</v>
      </c>
      <c r="N1" t="s">
        <v>20</v>
      </c>
      <c r="O1" t="s">
        <v>21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</row>
    <row r="2" spans="1:22" x14ac:dyDescent="0.25">
      <c r="A2" t="s">
        <v>59</v>
      </c>
      <c r="B2">
        <v>1.0591999999999999</v>
      </c>
      <c r="C2">
        <v>0.311</v>
      </c>
      <c r="D2">
        <v>6.1999999999999998E-3</v>
      </c>
      <c r="E2">
        <v>26.596299999999999</v>
      </c>
      <c r="F2">
        <v>0.23330000000000001</v>
      </c>
      <c r="G2">
        <v>12.450100000000001</v>
      </c>
      <c r="H2">
        <v>5.2125000000000004</v>
      </c>
      <c r="I2">
        <v>0.8256</v>
      </c>
      <c r="J2">
        <v>59.654000000000003</v>
      </c>
      <c r="K2">
        <v>19.11</v>
      </c>
      <c r="L2">
        <v>95.838800000000006</v>
      </c>
      <c r="M2">
        <v>82.441500000000005</v>
      </c>
      <c r="N2">
        <v>449.95940000000002</v>
      </c>
      <c r="O2">
        <v>118.9924</v>
      </c>
    </row>
    <row r="3" spans="1:22" x14ac:dyDescent="0.25">
      <c r="A3" t="s">
        <v>60</v>
      </c>
      <c r="P3">
        <v>2232.6423</v>
      </c>
      <c r="Q3">
        <v>44.340600000000002</v>
      </c>
      <c r="R3">
        <v>2264.2719999999999</v>
      </c>
      <c r="S3">
        <v>1251.6964</v>
      </c>
      <c r="T3">
        <v>366.93970000000002</v>
      </c>
      <c r="U3">
        <v>0.75880000000000003</v>
      </c>
      <c r="V3">
        <v>140.10169999999999</v>
      </c>
    </row>
    <row r="4" spans="1:22" x14ac:dyDescent="0.25">
      <c r="A4" t="s">
        <v>61</v>
      </c>
      <c r="B4">
        <v>24.1754</v>
      </c>
      <c r="C4">
        <v>47.404299999999999</v>
      </c>
      <c r="D4">
        <v>148.3211</v>
      </c>
      <c r="E4">
        <v>1274.0642</v>
      </c>
      <c r="F4">
        <v>6139.3838999999998</v>
      </c>
      <c r="G4">
        <v>7167.9807000000001</v>
      </c>
      <c r="H4">
        <v>7846.7434000000003</v>
      </c>
      <c r="I4">
        <v>8427.3920999999991</v>
      </c>
      <c r="J4">
        <v>9072.0622999999996</v>
      </c>
      <c r="K4">
        <v>10102.4354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BAC6-0393-4FAA-A818-3D4621797738}">
  <dimension ref="B1:H13"/>
  <sheetViews>
    <sheetView workbookViewId="0">
      <selection activeCell="E27" sqref="E27"/>
    </sheetView>
  </sheetViews>
  <sheetFormatPr defaultColWidth="8.85546875" defaultRowHeight="15" x14ac:dyDescent="0.25"/>
  <sheetData>
    <row r="1" spans="2:8" x14ac:dyDescent="0.25">
      <c r="B1" t="s">
        <v>52</v>
      </c>
      <c r="C1" t="s">
        <v>57</v>
      </c>
      <c r="E1" t="s">
        <v>22</v>
      </c>
      <c r="F1" t="s">
        <v>14</v>
      </c>
      <c r="G1" t="s">
        <v>17</v>
      </c>
      <c r="H1" t="s">
        <v>18</v>
      </c>
    </row>
    <row r="2" spans="2:8" x14ac:dyDescent="0.25">
      <c r="B2">
        <v>1.641</v>
      </c>
      <c r="C2">
        <v>1.35E-2</v>
      </c>
      <c r="E2">
        <v>33.53</v>
      </c>
      <c r="F2">
        <v>374.7</v>
      </c>
      <c r="G2">
        <v>20940</v>
      </c>
      <c r="H2">
        <v>14.91</v>
      </c>
    </row>
    <row r="5" spans="2:8" x14ac:dyDescent="0.25">
      <c r="G5" t="s">
        <v>17</v>
      </c>
      <c r="H5" t="s">
        <v>18</v>
      </c>
    </row>
    <row r="6" spans="2:8" x14ac:dyDescent="0.25">
      <c r="G6">
        <v>21325.5088</v>
      </c>
      <c r="H6">
        <v>15.096</v>
      </c>
    </row>
    <row r="7" spans="2:8" x14ac:dyDescent="0.25">
      <c r="G7">
        <v>41771.508800000003</v>
      </c>
      <c r="H7">
        <v>15.096</v>
      </c>
    </row>
    <row r="8" spans="2:8" x14ac:dyDescent="0.25">
      <c r="G8">
        <v>41771.508800000003</v>
      </c>
      <c r="H8">
        <v>15.096</v>
      </c>
    </row>
    <row r="9" spans="2:8" x14ac:dyDescent="0.25">
      <c r="G9">
        <v>103109.5088</v>
      </c>
      <c r="H9">
        <v>15.096</v>
      </c>
    </row>
    <row r="10" spans="2:8" x14ac:dyDescent="0.25">
      <c r="G10">
        <v>103109.5088</v>
      </c>
      <c r="H10">
        <v>15.096</v>
      </c>
    </row>
    <row r="11" spans="2:8" x14ac:dyDescent="0.25">
      <c r="G11">
        <v>103109.5088</v>
      </c>
      <c r="H11">
        <v>15.096</v>
      </c>
    </row>
    <row r="12" spans="2:8" x14ac:dyDescent="0.25">
      <c r="G12">
        <v>103109.5088</v>
      </c>
      <c r="H12">
        <v>15.096</v>
      </c>
    </row>
    <row r="13" spans="2:8" x14ac:dyDescent="0.25">
      <c r="G13">
        <v>103109.5088</v>
      </c>
      <c r="H13">
        <v>15.096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21F6-DF53-C943-85F5-5A46E588E886}">
  <dimension ref="A1:AE4"/>
  <sheetViews>
    <sheetView tabSelected="1" workbookViewId="0">
      <selection activeCell="Y2" sqref="Y2"/>
    </sheetView>
  </sheetViews>
  <sheetFormatPr defaultColWidth="11.42578125"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24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21</v>
      </c>
      <c r="U1" t="s">
        <v>63</v>
      </c>
      <c r="V1" t="s">
        <v>58</v>
      </c>
      <c r="W1" t="s">
        <v>64</v>
      </c>
      <c r="X1" t="s">
        <v>54</v>
      </c>
      <c r="Y1" t="s">
        <v>65</v>
      </c>
      <c r="Z1" t="s">
        <v>66</v>
      </c>
      <c r="AA1" t="s">
        <v>67</v>
      </c>
      <c r="AB1" t="s">
        <v>68</v>
      </c>
      <c r="AC1" t="s">
        <v>55</v>
      </c>
      <c r="AD1" t="s">
        <v>19</v>
      </c>
      <c r="AE1" t="s">
        <v>20</v>
      </c>
    </row>
    <row r="2" spans="1:31" x14ac:dyDescent="0.25">
      <c r="A2" t="s">
        <v>26</v>
      </c>
      <c r="B2">
        <v>3.0474042058124102E-3</v>
      </c>
      <c r="C2">
        <v>11.714418849847901</v>
      </c>
      <c r="D2">
        <v>18.8903691863988</v>
      </c>
      <c r="E2">
        <v>0.11946083149644</v>
      </c>
      <c r="F2">
        <v>13.9810263597446</v>
      </c>
      <c r="G2">
        <v>6.5555411612357402</v>
      </c>
      <c r="H2">
        <v>24.574442076447799</v>
      </c>
      <c r="I2">
        <v>26.593511091194799</v>
      </c>
      <c r="J2">
        <v>46.417063153684701</v>
      </c>
      <c r="K2">
        <v>23.325330665950201</v>
      </c>
      <c r="L2">
        <v>30.394208886020799</v>
      </c>
      <c r="M2">
        <v>1192.9927654390001</v>
      </c>
      <c r="N2">
        <v>106.103655323589</v>
      </c>
      <c r="O2">
        <v>1587.47408876292</v>
      </c>
      <c r="P2">
        <v>326.15633508048103</v>
      </c>
      <c r="Q2">
        <v>93.018247423488702</v>
      </c>
      <c r="R2">
        <v>14.8592292888102</v>
      </c>
      <c r="S2">
        <v>86.981310436304597</v>
      </c>
      <c r="T2">
        <v>59.759826732459601</v>
      </c>
      <c r="U2" s="1">
        <v>1E-8</v>
      </c>
      <c r="V2" s="1">
        <v>1E-8</v>
      </c>
      <c r="W2" s="1">
        <v>1E-8</v>
      </c>
      <c r="X2" s="1">
        <v>1E-8</v>
      </c>
      <c r="Y2" s="1">
        <v>1E-8</v>
      </c>
      <c r="Z2" s="1">
        <v>1E-8</v>
      </c>
      <c r="AA2" s="1">
        <v>1E-8</v>
      </c>
      <c r="AB2" s="1">
        <v>1E-8</v>
      </c>
      <c r="AC2" s="1">
        <v>1E-8</v>
      </c>
      <c r="AD2">
        <v>174.957309519863</v>
      </c>
      <c r="AE2">
        <v>299.92681718591899</v>
      </c>
    </row>
    <row r="3" spans="1:31" x14ac:dyDescent="0.25">
      <c r="A3" t="s">
        <v>30</v>
      </c>
      <c r="B3">
        <v>3.4087014628173198</v>
      </c>
      <c r="C3">
        <v>14.562662155920901</v>
      </c>
      <c r="D3">
        <v>2.80396789146217</v>
      </c>
      <c r="E3">
        <v>5.7703053500929702</v>
      </c>
      <c r="F3">
        <v>5.7663022533402604</v>
      </c>
      <c r="G3">
        <v>0.31053079106644299</v>
      </c>
      <c r="H3">
        <v>1.8683680536395599E-2</v>
      </c>
      <c r="I3">
        <v>26.5935110101913</v>
      </c>
      <c r="J3">
        <v>3.1527118926041999</v>
      </c>
      <c r="K3">
        <v>20.0333521904004</v>
      </c>
      <c r="L3">
        <v>28.3477546584907</v>
      </c>
      <c r="M3">
        <v>1202.16848045137</v>
      </c>
      <c r="N3">
        <v>36.326993213211701</v>
      </c>
      <c r="O3">
        <v>1605.9559534970899</v>
      </c>
      <c r="P3">
        <v>336.75178105965301</v>
      </c>
      <c r="Q3">
        <v>100.92055904562601</v>
      </c>
      <c r="R3">
        <v>2.9556009152170102</v>
      </c>
      <c r="S3">
        <v>89.364440513125004</v>
      </c>
      <c r="T3">
        <v>59.759548692966199</v>
      </c>
      <c r="U3" s="1">
        <v>1E-8</v>
      </c>
      <c r="V3" s="1">
        <v>1E-8</v>
      </c>
      <c r="W3" s="1">
        <v>1E-8</v>
      </c>
      <c r="X3" s="1">
        <v>1E-8</v>
      </c>
      <c r="Y3" s="1">
        <v>1E-8</v>
      </c>
      <c r="Z3" s="1">
        <v>1E-8</v>
      </c>
      <c r="AA3" s="1">
        <v>1E-8</v>
      </c>
      <c r="AB3" s="1">
        <v>1E-8</v>
      </c>
      <c r="AC3" s="1">
        <v>1E-8</v>
      </c>
      <c r="AD3">
        <v>174.95730898241101</v>
      </c>
      <c r="AE3">
        <v>299.92681627556999</v>
      </c>
    </row>
    <row r="4" spans="1:31" x14ac:dyDescent="0.25">
      <c r="A4" t="s">
        <v>71</v>
      </c>
      <c r="B4">
        <v>3.4087014628173198</v>
      </c>
      <c r="C4">
        <v>14.562662155920901</v>
      </c>
      <c r="D4">
        <v>2.80396789146217</v>
      </c>
      <c r="E4">
        <v>5.7703053500929702</v>
      </c>
      <c r="F4">
        <v>5.7663022533402604</v>
      </c>
      <c r="G4">
        <v>0.31053079106644299</v>
      </c>
      <c r="H4">
        <v>1.8683680536395599E-2</v>
      </c>
      <c r="I4">
        <v>26.5935110101913</v>
      </c>
      <c r="J4">
        <v>3.1527118926041999</v>
      </c>
      <c r="K4">
        <v>20.0333521904004</v>
      </c>
      <c r="L4">
        <v>28.3477546584907</v>
      </c>
      <c r="M4">
        <v>1202.16848045137</v>
      </c>
      <c r="N4">
        <v>36.326993213211701</v>
      </c>
      <c r="O4">
        <v>1605.9559534970899</v>
      </c>
      <c r="P4">
        <v>336.75178105965301</v>
      </c>
      <c r="Q4">
        <v>100.92055904562601</v>
      </c>
      <c r="R4">
        <v>2.9556009152170102</v>
      </c>
      <c r="S4">
        <v>89.364440513125004</v>
      </c>
      <c r="T4">
        <v>59.759548692966199</v>
      </c>
      <c r="U4" s="1">
        <v>1E-8</v>
      </c>
      <c r="V4" s="1">
        <v>1E-8</v>
      </c>
      <c r="W4" s="1">
        <v>1E-8</v>
      </c>
      <c r="X4" s="1">
        <v>1E-8</v>
      </c>
      <c r="Y4" s="1">
        <v>1E-8</v>
      </c>
      <c r="Z4" s="1">
        <v>1E-8</v>
      </c>
      <c r="AA4" s="1">
        <v>1E-8</v>
      </c>
      <c r="AB4" s="1">
        <v>1E-8</v>
      </c>
      <c r="AC4" s="1">
        <v>1E-8</v>
      </c>
      <c r="AD4">
        <v>174.95730898241101</v>
      </c>
      <c r="AE4">
        <v>299.92681627556999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asm</vt:lpstr>
      <vt:lpstr>asm2</vt:lpstr>
      <vt:lpstr>asm3</vt:lpstr>
      <vt:lpstr>adm</vt:lpstr>
      <vt:lpstr>adm2</vt:lpstr>
      <vt:lpstr>settler</vt:lpstr>
      <vt:lpstr>others</vt:lpstr>
      <vt:lpstr>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2025-04-03T19:27:26Z</dcterms:modified>
</cp:coreProperties>
</file>