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F074703A-1583-5340-BA7A-8C71699672CB}" xr6:coauthVersionLast="47" xr6:coauthVersionMax="47" xr10:uidLastSave="{00000000-0000-0000-0000-000000000000}"/>
  <bookViews>
    <workbookView xWindow="23300" yWindow="1600" windowWidth="26400" windowHeight="2686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4" l="1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1" i="14" l="1"/>
  <c r="C10" i="14"/>
  <c r="C16" i="14"/>
  <c r="C22" i="14" l="1"/>
  <c r="E41" i="14"/>
  <c r="D41" i="14"/>
  <c r="D40" i="14" l="1"/>
  <c r="E40" i="14"/>
  <c r="D39" i="14"/>
  <c r="E39" i="14"/>
  <c r="E38" i="14" l="1"/>
  <c r="D38" i="14"/>
  <c r="E37" i="14"/>
  <c r="D37" i="14"/>
  <c r="E36" i="14"/>
  <c r="D36" i="14"/>
  <c r="E35" i="14"/>
  <c r="D35" i="14"/>
  <c r="E20" i="14"/>
  <c r="D20" i="14"/>
  <c r="E29" i="14"/>
  <c r="D29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16" i="14" l="1"/>
  <c r="E16" i="14"/>
  <c r="D17" i="14"/>
  <c r="E17" i="14"/>
  <c r="E19" i="14" l="1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</calcChain>
</file>

<file path=xl/sharedStrings.xml><?xml version="1.0" encoding="utf-8"?>
<sst xmlns="http://schemas.openxmlformats.org/spreadsheetml/2006/main" count="340" uniqueCount="110">
  <si>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</si>
  <si>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</si>
  <si>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</si>
  <si>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</si>
  <si>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</si>
  <si>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</si>
  <si>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</si>
  <si>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</si>
  <si>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</si>
  <si>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</si>
  <si>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</si>
  <si>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</si>
  <si>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</si>
  <si>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</si>
  <si>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</si>
  <si>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</si>
  <si>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</si>
  <si>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</si>
  <si>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</si>
  <si>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</si>
  <si>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</si>
  <si>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</si>
  <si>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</si>
  <si>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</si>
  <si>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</si>
  <si>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</si>
  <si>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</si>
  <si>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</si>
  <si>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</si>
  <si>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</si>
  <si>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</si>
  <si>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</si>
  <si>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</si>
  <si>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</si>
  <si>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</si>
  <si>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</si>
  <si>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</si>
  <si>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</si>
  <si>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</si>
  <si>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</si>
  <si>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</si>
  <si>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</si>
  <si>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</si>
  <si>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</si>
  <si>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</si>
  <si>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</si>
  <si>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</si>
  <si>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</si>
  <si>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</si>
  <si>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</si>
  <si>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</si>
  <si>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</si>
  <si>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</si>
  <si>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</si>
  <si>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</si>
  <si>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</si>
  <si>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</si>
  <si>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</si>
  <si>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</si>
  <si>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</si>
  <si>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</si>
  <si>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</si>
  <si>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</si>
  <si>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</si>
  <si>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</si>
  <si>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</si>
  <si>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</si>
  <si>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</si>
  <si>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</si>
  <si>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</si>
  <si>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</si>
  <si>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</si>
  <si>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</si>
  <si>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</si>
  <si>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</si>
  <si>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</si>
  <si>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</si>
  <si>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</si>
  <si>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</si>
  <si>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</si>
  <si>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</si>
  <si>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</si>
  <si>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</si>
  <si>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</si>
  <si>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48.5 MJ/kg (https://world-nuclear.org/information-library/facts-and-figures/heat-values-of-various-fuels, accessed 07-31-2024)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</si>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</sst>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2"/>
  <sheetViews>
    <sheetView zoomScaleNormal="100" workbookViewId="0">
      <selection activeCell="C41" sqref="C41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5" t="s">
        <v>105</v>
      </c>
      <c r="B1" s="15"/>
      <c r="C1" s="15"/>
      <c r="D1" s="15"/>
      <c r="E1" s="15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85</v>
      </c>
      <c r="B3" s="2" t="s">
        <v>8</v>
      </c>
      <c r="C3" s="2" t="s">
        <v>103</v>
      </c>
      <c r="D3" s="2" t="s">
        <v>103</v>
      </c>
      <c r="E3" s="2" t="s">
        <v>104</v>
      </c>
    </row>
    <row r="4" spans="1:5" x14ac:dyDescent="0.2">
      <c r="A4" s="2" t="s">
        <v>86</v>
      </c>
      <c r="B4" s="2" t="s">
        <v>8</v>
      </c>
      <c r="C4" s="2" t="s">
        <v>92</v>
      </c>
      <c r="D4" s="2" t="s">
        <v>98</v>
      </c>
      <c r="E4" s="2" t="s">
        <v>97</v>
      </c>
    </row>
    <row r="5" spans="1:5" x14ac:dyDescent="0.2">
      <c r="A5" s="2" t="s">
        <v>87</v>
      </c>
      <c r="B5" s="2" t="s">
        <v>93</v>
      </c>
      <c r="C5" s="2" t="s">
        <v>99</v>
      </c>
      <c r="D5" s="2" t="s">
        <v>23</v>
      </c>
    </row>
    <row r="6" spans="1:5" x14ac:dyDescent="0.2">
      <c r="A6" s="2" t="s">
        <v>88</v>
      </c>
      <c r="B6" s="2" t="s">
        <v>93</v>
      </c>
      <c r="C6" s="2" t="s">
        <v>100</v>
      </c>
      <c r="D6" s="2" t="s">
        <v>23</v>
      </c>
    </row>
    <row r="7" spans="1:5" x14ac:dyDescent="0.2">
      <c r="A7" s="2" t="s">
        <v>89</v>
      </c>
      <c r="B7" s="2" t="s">
        <v>8</v>
      </c>
      <c r="C7" s="2" t="s">
        <v>94</v>
      </c>
      <c r="D7" s="2" t="s">
        <v>23</v>
      </c>
    </row>
    <row r="8" spans="1:5" x14ac:dyDescent="0.2">
      <c r="A8" s="2" t="s">
        <v>90</v>
      </c>
      <c r="B8" s="2" t="s">
        <v>8</v>
      </c>
      <c r="C8" s="2" t="s">
        <v>95</v>
      </c>
      <c r="D8" s="2" t="s">
        <v>23</v>
      </c>
    </row>
    <row r="9" spans="1:5" x14ac:dyDescent="0.2">
      <c r="A9" s="2" t="s">
        <v>91</v>
      </c>
      <c r="B9" s="2" t="s">
        <v>8</v>
      </c>
      <c r="C9" s="2" t="s">
        <v>96</v>
      </c>
      <c r="D9" s="2" t="s">
        <v>23</v>
      </c>
    </row>
    <row r="10" spans="1:5" x14ac:dyDescent="0.2">
      <c r="A10" s="2" t="s">
        <v>101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12</v>
      </c>
      <c r="B11" s="2" t="s">
        <v>8</v>
      </c>
      <c r="C11" s="2" t="s">
        <v>31</v>
      </c>
      <c r="D11" s="2" t="s">
        <v>75</v>
      </c>
      <c r="E11" s="2" t="s">
        <v>52</v>
      </c>
    </row>
    <row r="12" spans="1:5" x14ac:dyDescent="0.2">
      <c r="A12" s="2" t="s">
        <v>13</v>
      </c>
      <c r="B12" s="2" t="s">
        <v>8</v>
      </c>
      <c r="C12" s="2" t="s">
        <v>24</v>
      </c>
      <c r="D12" s="2" t="s">
        <v>23</v>
      </c>
    </row>
    <row r="13" spans="1:5" x14ac:dyDescent="0.2">
      <c r="A13" s="2" t="s">
        <v>14</v>
      </c>
      <c r="B13" s="2" t="s">
        <v>8</v>
      </c>
      <c r="C13" s="2" t="s">
        <v>26</v>
      </c>
      <c r="D13" s="2" t="s">
        <v>23</v>
      </c>
      <c r="E13" s="2" t="s">
        <v>27</v>
      </c>
    </row>
    <row r="14" spans="1:5" x14ac:dyDescent="0.2">
      <c r="A14" s="2" t="s">
        <v>15</v>
      </c>
      <c r="B14" s="2" t="s">
        <v>8</v>
      </c>
      <c r="C14" s="2" t="s">
        <v>25</v>
      </c>
      <c r="D14" s="2" t="s">
        <v>23</v>
      </c>
    </row>
    <row r="15" spans="1:5" x14ac:dyDescent="0.2">
      <c r="A15" s="2" t="s">
        <v>16</v>
      </c>
      <c r="B15" s="2" t="s">
        <v>8</v>
      </c>
      <c r="C15" s="2" t="s">
        <v>76</v>
      </c>
      <c r="D15" s="2" t="s">
        <v>23</v>
      </c>
    </row>
    <row r="16" spans="1:5" x14ac:dyDescent="0.2">
      <c r="A16" s="2" t="s">
        <v>17</v>
      </c>
      <c r="B16" s="2" t="s">
        <v>8</v>
      </c>
      <c r="C16" s="2" t="s">
        <v>29</v>
      </c>
      <c r="D16" s="2" t="s">
        <v>23</v>
      </c>
    </row>
    <row r="17" spans="1:5" x14ac:dyDescent="0.2">
      <c r="A17" s="2" t="s">
        <v>54</v>
      </c>
      <c r="B17" s="2" t="s">
        <v>8</v>
      </c>
      <c r="C17" s="2" t="s">
        <v>33</v>
      </c>
      <c r="D17" s="2" t="s">
        <v>75</v>
      </c>
      <c r="E17" s="2" t="s">
        <v>32</v>
      </c>
    </row>
    <row r="18" spans="1:5" x14ac:dyDescent="0.2">
      <c r="A18" s="2" t="s">
        <v>61</v>
      </c>
      <c r="B18" s="2" t="s">
        <v>8</v>
      </c>
      <c r="C18" s="2" t="s">
        <v>107</v>
      </c>
      <c r="D18" s="2" t="s">
        <v>75</v>
      </c>
    </row>
    <row r="19" spans="1:5" x14ac:dyDescent="0.2">
      <c r="A19" s="2" t="s">
        <v>62</v>
      </c>
      <c r="B19" s="2" t="s">
        <v>8</v>
      </c>
      <c r="C19" s="2" t="s">
        <v>106</v>
      </c>
      <c r="D19" s="2" t="s">
        <v>82</v>
      </c>
      <c r="E19" s="2" t="s">
        <v>84</v>
      </c>
    </row>
    <row r="20" spans="1:5" x14ac:dyDescent="0.2">
      <c r="A20" s="2" t="s">
        <v>55</v>
      </c>
      <c r="B20" s="2" t="s">
        <v>19</v>
      </c>
      <c r="C20" s="2" t="s">
        <v>78</v>
      </c>
      <c r="D20" s="2" t="s">
        <v>77</v>
      </c>
    </row>
    <row r="21" spans="1:5" x14ac:dyDescent="0.2">
      <c r="A21" s="2" t="s">
        <v>56</v>
      </c>
      <c r="B21" s="2" t="s">
        <v>8</v>
      </c>
      <c r="C21" s="2" t="s">
        <v>48</v>
      </c>
      <c r="D21" s="2" t="s">
        <v>75</v>
      </c>
    </row>
    <row r="22" spans="1:5" x14ac:dyDescent="0.2">
      <c r="A22" s="2" t="s">
        <v>63</v>
      </c>
      <c r="B22" s="2" t="s">
        <v>8</v>
      </c>
      <c r="C22" s="14" t="s">
        <v>81</v>
      </c>
      <c r="D22" s="14"/>
      <c r="E22" s="14"/>
    </row>
    <row r="23" spans="1:5" x14ac:dyDescent="0.2">
      <c r="A23" s="2" t="s">
        <v>68</v>
      </c>
      <c r="B23" s="2" t="s">
        <v>8</v>
      </c>
      <c r="C23" s="14" t="s">
        <v>81</v>
      </c>
      <c r="D23" s="14"/>
      <c r="E23" s="14"/>
    </row>
    <row r="24" spans="1:5" x14ac:dyDescent="0.2">
      <c r="A24" s="2" t="s">
        <v>34</v>
      </c>
      <c r="B24" s="2" t="s">
        <v>8</v>
      </c>
      <c r="C24" s="2" t="s">
        <v>40</v>
      </c>
      <c r="D24" s="2" t="s">
        <v>28</v>
      </c>
    </row>
    <row r="25" spans="1:5" x14ac:dyDescent="0.2">
      <c r="A25" s="2" t="s">
        <v>64</v>
      </c>
      <c r="B25" s="2" t="s">
        <v>8</v>
      </c>
      <c r="C25" s="2" t="s">
        <v>41</v>
      </c>
      <c r="D25" s="2" t="s">
        <v>82</v>
      </c>
    </row>
    <row r="26" spans="1:5" x14ac:dyDescent="0.2">
      <c r="A26" s="2" t="s">
        <v>35</v>
      </c>
      <c r="B26" s="2" t="s">
        <v>8</v>
      </c>
      <c r="C26" s="2" t="s">
        <v>79</v>
      </c>
      <c r="D26" s="2" t="s">
        <v>23</v>
      </c>
    </row>
    <row r="27" spans="1:5" x14ac:dyDescent="0.2">
      <c r="A27" s="2" t="s">
        <v>36</v>
      </c>
      <c r="B27" s="2" t="s">
        <v>8</v>
      </c>
      <c r="C27" s="2" t="s">
        <v>80</v>
      </c>
      <c r="D27" s="2" t="s">
        <v>23</v>
      </c>
    </row>
    <row r="28" spans="1:5" x14ac:dyDescent="0.2">
      <c r="A28" s="2" t="s">
        <v>37</v>
      </c>
      <c r="B28" s="2" t="s">
        <v>8</v>
      </c>
      <c r="C28" s="2" t="s">
        <v>42</v>
      </c>
      <c r="D28" s="2" t="s">
        <v>23</v>
      </c>
    </row>
    <row r="29" spans="1:5" x14ac:dyDescent="0.2">
      <c r="A29" s="2" t="s">
        <v>57</v>
      </c>
      <c r="B29" s="2" t="s">
        <v>8</v>
      </c>
      <c r="C29" s="2" t="s">
        <v>43</v>
      </c>
      <c r="D29" s="2" t="s">
        <v>23</v>
      </c>
    </row>
    <row r="30" spans="1:5" x14ac:dyDescent="0.2">
      <c r="A30" s="2" t="s">
        <v>58</v>
      </c>
      <c r="B30" s="2" t="s">
        <v>8</v>
      </c>
      <c r="C30" s="2" t="s">
        <v>26</v>
      </c>
      <c r="D30" s="2" t="s">
        <v>23</v>
      </c>
      <c r="E30" s="2" t="s">
        <v>27</v>
      </c>
    </row>
    <row r="31" spans="1:5" x14ac:dyDescent="0.2">
      <c r="A31" s="2" t="s">
        <v>69</v>
      </c>
      <c r="B31" s="2" t="s">
        <v>8</v>
      </c>
      <c r="C31" s="2" t="s">
        <v>48</v>
      </c>
      <c r="D31" s="2" t="s">
        <v>75</v>
      </c>
    </row>
    <row r="32" spans="1:5" x14ac:dyDescent="0.2">
      <c r="A32" s="2" t="s">
        <v>65</v>
      </c>
      <c r="B32" s="2" t="s">
        <v>8</v>
      </c>
      <c r="C32" s="2" t="s">
        <v>47</v>
      </c>
      <c r="D32" s="2" t="s">
        <v>23</v>
      </c>
    </row>
    <row r="33" spans="1:5" x14ac:dyDescent="0.2">
      <c r="A33" s="2" t="s">
        <v>53</v>
      </c>
      <c r="B33" s="2" t="s">
        <v>8</v>
      </c>
      <c r="C33" s="2" t="s">
        <v>46</v>
      </c>
      <c r="D33" s="2" t="s">
        <v>23</v>
      </c>
    </row>
    <row r="34" spans="1:5" x14ac:dyDescent="0.2">
      <c r="A34" s="2" t="s">
        <v>38</v>
      </c>
      <c r="B34" s="2" t="s">
        <v>8</v>
      </c>
      <c r="C34" s="2" t="s">
        <v>45</v>
      </c>
      <c r="D34" s="2" t="s">
        <v>75</v>
      </c>
      <c r="E34" s="2" t="s">
        <v>27</v>
      </c>
    </row>
    <row r="35" spans="1:5" x14ac:dyDescent="0.2">
      <c r="A35" s="2" t="s">
        <v>39</v>
      </c>
      <c r="B35" s="2" t="s">
        <v>8</v>
      </c>
      <c r="C35" s="2" t="s">
        <v>44</v>
      </c>
      <c r="D35" s="2" t="s">
        <v>75</v>
      </c>
      <c r="E35" s="2" t="s">
        <v>83</v>
      </c>
    </row>
    <row r="36" spans="1:5" x14ac:dyDescent="0.2">
      <c r="A36" s="2" t="s">
        <v>59</v>
      </c>
      <c r="B36" s="2" t="s">
        <v>50</v>
      </c>
      <c r="C36" s="2" t="s">
        <v>51</v>
      </c>
      <c r="D36" s="2" t="s">
        <v>23</v>
      </c>
    </row>
    <row r="37" spans="1:5" x14ac:dyDescent="0.2">
      <c r="A37" s="2" t="s">
        <v>66</v>
      </c>
      <c r="B37" s="2" t="s">
        <v>50</v>
      </c>
      <c r="C37" s="2" t="s">
        <v>106</v>
      </c>
      <c r="D37" s="2" t="s">
        <v>82</v>
      </c>
    </row>
    <row r="38" spans="1:5" x14ac:dyDescent="0.2">
      <c r="A38" s="2" t="s">
        <v>60</v>
      </c>
      <c r="B38" s="2" t="s">
        <v>50</v>
      </c>
      <c r="C38" s="2" t="s">
        <v>49</v>
      </c>
      <c r="D38" s="2" t="s">
        <v>75</v>
      </c>
    </row>
    <row r="39" spans="1:5" x14ac:dyDescent="0.2">
      <c r="A39" s="2" t="s">
        <v>67</v>
      </c>
      <c r="B39" s="2" t="s">
        <v>19</v>
      </c>
      <c r="C39" s="2" t="s">
        <v>78</v>
      </c>
      <c r="D39" s="2" t="s">
        <v>77</v>
      </c>
    </row>
    <row r="40" spans="1:5" x14ac:dyDescent="0.2">
      <c r="A40" s="2" t="s">
        <v>71</v>
      </c>
      <c r="B40" s="2" t="s">
        <v>8</v>
      </c>
      <c r="C40" s="2" t="s">
        <v>70</v>
      </c>
      <c r="D40" s="2" t="s">
        <v>75</v>
      </c>
    </row>
    <row r="41" spans="1:5" x14ac:dyDescent="0.2">
      <c r="A41" s="2" t="s">
        <v>72</v>
      </c>
      <c r="B41" s="2" t="s">
        <v>108</v>
      </c>
      <c r="C41" s="2" t="s">
        <v>109</v>
      </c>
      <c r="D41" s="2" t="s">
        <v>28</v>
      </c>
    </row>
    <row r="42" spans="1:5" x14ac:dyDescent="0.2">
      <c r="A42" s="2" t="s">
        <v>73</v>
      </c>
      <c r="B42" s="2" t="s">
        <v>8</v>
      </c>
      <c r="C42" s="2" t="s">
        <v>74</v>
      </c>
      <c r="D42" s="2" t="s">
        <v>23</v>
      </c>
    </row>
  </sheetData>
  <mergeCells count="3">
    <mergeCell ref="C22:E22"/>
    <mergeCell ref="C23:E23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tabSelected="1" zoomScaleNormal="100" workbookViewId="0">
      <selection activeCell="C41" sqref="C41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85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102</v>
      </c>
    </row>
    <row r="3" spans="1:7" x14ac:dyDescent="0.2">
      <c r="A3" s="2" t="s">
        <v>86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x14ac:dyDescent="0.2">
      <c r="A4" s="2" t="s">
        <v>87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x14ac:dyDescent="0.2">
      <c r="A5" s="2" t="s">
        <v>88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x14ac:dyDescent="0.2">
      <c r="A6" s="2" t="s">
        <v>89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x14ac:dyDescent="0.2">
      <c r="A7" s="2" t="s">
        <v>90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x14ac:dyDescent="0.2">
      <c r="A8" s="2" t="s">
        <v>91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x14ac:dyDescent="0.2">
      <c r="A9" s="2" t="s">
        <v>101</v>
      </c>
      <c r="B9" s="2" t="s">
        <v>11</v>
      </c>
      <c r="C9" s="2">
        <v>2.2709134999999998</v>
      </c>
      <c r="D9" s="2">
        <f t="shared" ref="D9:D15" si="2">C9*0.9</f>
        <v>2.04382215</v>
      </c>
      <c r="E9" s="2">
        <f t="shared" ref="E9:E15" si="3">C9*1.1</f>
        <v>2.4980048500000001</v>
      </c>
      <c r="F9" s="2" t="s">
        <v>1</v>
      </c>
      <c r="G9" s="2" t="s">
        <v>0</v>
      </c>
    </row>
    <row r="10" spans="1:7" x14ac:dyDescent="0.2">
      <c r="A10" s="2" t="s">
        <v>12</v>
      </c>
      <c r="B10" s="2" t="s">
        <v>11</v>
      </c>
      <c r="C10" s="2">
        <f>0.10261503/20+19/20*C24</f>
        <v>5.5298725680000002E-3</v>
      </c>
      <c r="D10" s="2">
        <f t="shared" si="2"/>
        <v>4.9768853112000001E-3</v>
      </c>
      <c r="E10" s="2">
        <f t="shared" si="3"/>
        <v>6.0828598248000004E-3</v>
      </c>
      <c r="F10" s="2" t="s">
        <v>1</v>
      </c>
      <c r="G10" s="2" t="s">
        <v>0</v>
      </c>
    </row>
    <row r="11" spans="1:7" x14ac:dyDescent="0.2">
      <c r="A11" s="2" t="s">
        <v>13</v>
      </c>
      <c r="B11" s="2" t="s">
        <v>11</v>
      </c>
      <c r="C11" s="2">
        <v>0</v>
      </c>
      <c r="D11" s="2">
        <f t="shared" si="2"/>
        <v>0</v>
      </c>
      <c r="E11" s="2">
        <f t="shared" si="3"/>
        <v>0</v>
      </c>
      <c r="F11" s="2" t="s">
        <v>1</v>
      </c>
      <c r="G11" s="2" t="s">
        <v>0</v>
      </c>
    </row>
    <row r="12" spans="1:7" x14ac:dyDescent="0.2">
      <c r="A12" s="2" t="s">
        <v>14</v>
      </c>
      <c r="B12" s="2" t="s">
        <v>11</v>
      </c>
      <c r="C12" s="2">
        <v>1.5621537000000001</v>
      </c>
      <c r="D12" s="2">
        <f t="shared" si="2"/>
        <v>1.4059383300000001</v>
      </c>
      <c r="E12" s="2">
        <f t="shared" si="3"/>
        <v>1.7183690700000003</v>
      </c>
      <c r="F12" s="2" t="s">
        <v>1</v>
      </c>
      <c r="G12" s="2" t="s">
        <v>0</v>
      </c>
    </row>
    <row r="13" spans="1:7" x14ac:dyDescent="0.2">
      <c r="A13" s="2" t="s">
        <v>15</v>
      </c>
      <c r="B13" s="2" t="s">
        <v>11</v>
      </c>
      <c r="C13" s="2">
        <v>1.1605114000000001</v>
      </c>
      <c r="D13" s="2">
        <f t="shared" si="2"/>
        <v>1.0444602600000001</v>
      </c>
      <c r="E13" s="2">
        <f t="shared" si="3"/>
        <v>1.2765625400000002</v>
      </c>
      <c r="F13" s="2" t="s">
        <v>1</v>
      </c>
      <c r="G13" s="2" t="s">
        <v>0</v>
      </c>
    </row>
    <row r="14" spans="1:7" x14ac:dyDescent="0.2">
      <c r="A14" s="2" t="s">
        <v>16</v>
      </c>
      <c r="B14" s="2" t="s">
        <v>11</v>
      </c>
      <c r="C14" s="2">
        <v>1.2497984</v>
      </c>
      <c r="D14" s="2">
        <f t="shared" si="2"/>
        <v>1.12481856</v>
      </c>
      <c r="E14" s="2">
        <f t="shared" si="3"/>
        <v>1.3747782400000002</v>
      </c>
      <c r="F14" s="2" t="s">
        <v>1</v>
      </c>
      <c r="G14" s="2" t="s">
        <v>0</v>
      </c>
    </row>
    <row r="15" spans="1:7" x14ac:dyDescent="0.2">
      <c r="A15" s="2" t="s">
        <v>17</v>
      </c>
      <c r="B15" s="2" t="s">
        <v>11</v>
      </c>
      <c r="C15" s="2">
        <v>1.5195637</v>
      </c>
      <c r="D15" s="2">
        <f t="shared" si="2"/>
        <v>1.36760733</v>
      </c>
      <c r="E15" s="2">
        <f t="shared" si="3"/>
        <v>1.6715200700000001</v>
      </c>
      <c r="F15" s="3" t="s">
        <v>1</v>
      </c>
      <c r="G15" s="3" t="s">
        <v>0</v>
      </c>
    </row>
    <row r="16" spans="1:7" x14ac:dyDescent="0.2">
      <c r="A16" s="2" t="s">
        <v>54</v>
      </c>
      <c r="B16" s="2" t="s">
        <v>11</v>
      </c>
      <c r="C16" s="2">
        <f>-0.88651331*115.03/245.41</f>
        <v>-0.41553166557719734</v>
      </c>
      <c r="D16" s="2">
        <f t="shared" ref="D16:D17" si="4">C16*0.9</f>
        <v>-0.37397849901947761</v>
      </c>
      <c r="E16" s="2">
        <f t="shared" ref="E16:E17" si="5">C16*1.1</f>
        <v>-0.45708483213491713</v>
      </c>
      <c r="F16" s="3" t="s">
        <v>1</v>
      </c>
      <c r="G16" s="3" t="s">
        <v>0</v>
      </c>
    </row>
    <row r="17" spans="1:14" x14ac:dyDescent="0.2">
      <c r="A17" s="2" t="s">
        <v>61</v>
      </c>
      <c r="B17" s="2" t="s">
        <v>11</v>
      </c>
      <c r="C17" s="2">
        <v>-1.1139067</v>
      </c>
      <c r="D17" s="2">
        <f t="shared" si="4"/>
        <v>-1.00251603</v>
      </c>
      <c r="E17" s="2">
        <f t="shared" si="5"/>
        <v>-1.2252973700000001</v>
      </c>
      <c r="F17" s="3" t="s">
        <v>1</v>
      </c>
      <c r="G17" s="3" t="s">
        <v>0</v>
      </c>
      <c r="K17" s="4"/>
    </row>
    <row r="18" spans="1:14" ht="18" x14ac:dyDescent="0.2">
      <c r="A18" s="2" t="s">
        <v>62</v>
      </c>
      <c r="B18" s="2" t="s">
        <v>11</v>
      </c>
      <c r="C18" s="2">
        <f>0.050399856*48.5</f>
        <v>2.4443930159999998</v>
      </c>
      <c r="D18" s="2">
        <f t="shared" ref="D18:D38" si="6">C18*0.9</f>
        <v>2.1999537143999999</v>
      </c>
      <c r="E18" s="2">
        <f t="shared" ref="E18:E38" si="7">C18*1.1</f>
        <v>2.6888323176000002</v>
      </c>
      <c r="F18" s="2" t="s">
        <v>1</v>
      </c>
      <c r="G18" s="2" t="s">
        <v>0</v>
      </c>
      <c r="J18" s="5"/>
      <c r="K18" s="4"/>
      <c r="L18" s="7"/>
    </row>
    <row r="19" spans="1:14" ht="18" x14ac:dyDescent="0.2">
      <c r="A19" s="2" t="s">
        <v>55</v>
      </c>
      <c r="B19" s="2" t="s">
        <v>11</v>
      </c>
      <c r="C19" s="2">
        <v>0.48748859</v>
      </c>
      <c r="D19" s="2">
        <f t="shared" si="6"/>
        <v>0.43873973100000002</v>
      </c>
      <c r="E19" s="2">
        <f t="shared" si="7"/>
        <v>0.53623744900000003</v>
      </c>
      <c r="F19" s="2" t="s">
        <v>1</v>
      </c>
      <c r="G19" s="2" t="s">
        <v>0</v>
      </c>
      <c r="L19" s="5"/>
    </row>
    <row r="20" spans="1:14" ht="18" x14ac:dyDescent="0.2">
      <c r="A20" s="2" t="s">
        <v>56</v>
      </c>
      <c r="B20" s="2" t="s">
        <v>11</v>
      </c>
      <c r="C20" s="2">
        <v>-0.46772893999999998</v>
      </c>
      <c r="D20" s="2">
        <f t="shared" si="6"/>
        <v>-0.42095604599999997</v>
      </c>
      <c r="E20" s="2">
        <f t="shared" si="7"/>
        <v>-0.51450183400000005</v>
      </c>
      <c r="F20" s="2" t="s">
        <v>1</v>
      </c>
      <c r="G20" s="2" t="s">
        <v>0</v>
      </c>
      <c r="J20" s="5"/>
      <c r="N20" s="11"/>
    </row>
    <row r="21" spans="1:14" x14ac:dyDescent="0.2">
      <c r="A21" s="2" t="s">
        <v>63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471.09893696226777</v>
      </c>
      <c r="D21" s="2">
        <f t="shared" si="6"/>
        <v>423.98904326604099</v>
      </c>
      <c r="E21" s="2">
        <f t="shared" si="7"/>
        <v>518.20883065849455</v>
      </c>
      <c r="F21" s="2" t="s">
        <v>1</v>
      </c>
      <c r="G21" s="2" t="s">
        <v>0</v>
      </c>
      <c r="J21" s="4"/>
    </row>
    <row r="22" spans="1:14" ht="18" x14ac:dyDescent="0.2">
      <c r="A22" s="2" t="s">
        <v>68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5.9473882820744883</v>
      </c>
      <c r="D22" s="2">
        <f t="shared" si="6"/>
        <v>5.3526494538670395</v>
      </c>
      <c r="E22" s="2">
        <f t="shared" si="7"/>
        <v>6.5421271102819381</v>
      </c>
      <c r="F22" s="2" t="s">
        <v>1</v>
      </c>
      <c r="G22" s="2" t="s">
        <v>0</v>
      </c>
      <c r="J22" s="5"/>
    </row>
    <row r="23" spans="1:14" x14ac:dyDescent="0.2">
      <c r="A23" s="2" t="s">
        <v>34</v>
      </c>
      <c r="B23" s="2" t="s">
        <v>11</v>
      </c>
      <c r="C23" s="2">
        <v>1.4810466</v>
      </c>
      <c r="D23" s="2">
        <f t="shared" si="6"/>
        <v>1.33294194</v>
      </c>
      <c r="E23" s="2">
        <f t="shared" si="7"/>
        <v>1.6291512600000002</v>
      </c>
      <c r="F23" s="2" t="s">
        <v>1</v>
      </c>
      <c r="G23" s="2" t="s">
        <v>0</v>
      </c>
    </row>
    <row r="24" spans="1:14" x14ac:dyDescent="0.2">
      <c r="A24" s="2" t="s">
        <v>64</v>
      </c>
      <c r="B24" s="2" t="s">
        <v>11</v>
      </c>
      <c r="C24" s="2">
        <v>4.2012743999999999E-4</v>
      </c>
      <c r="D24" s="2">
        <f t="shared" si="6"/>
        <v>3.7811469600000002E-4</v>
      </c>
      <c r="E24" s="2">
        <f t="shared" si="7"/>
        <v>4.6214018400000001E-4</v>
      </c>
      <c r="F24" s="2" t="s">
        <v>1</v>
      </c>
      <c r="G24" s="2" t="s">
        <v>0</v>
      </c>
    </row>
    <row r="25" spans="1:14" x14ac:dyDescent="0.2">
      <c r="A25" s="2" t="s">
        <v>35</v>
      </c>
      <c r="B25" s="2" t="s">
        <v>11</v>
      </c>
      <c r="C25" s="2">
        <v>1.3560825000000001</v>
      </c>
      <c r="D25" s="2">
        <f t="shared" si="6"/>
        <v>1.2204742500000001</v>
      </c>
      <c r="E25" s="2">
        <f t="shared" si="7"/>
        <v>1.4916907500000003</v>
      </c>
      <c r="F25" s="2" t="s">
        <v>1</v>
      </c>
      <c r="G25" s="2" t="s">
        <v>0</v>
      </c>
    </row>
    <row r="26" spans="1:14" x14ac:dyDescent="0.2">
      <c r="A26" s="2" t="s">
        <v>36</v>
      </c>
      <c r="B26" s="2" t="s">
        <v>11</v>
      </c>
      <c r="C26" s="2">
        <v>7.9620949000000003</v>
      </c>
      <c r="D26" s="2">
        <f t="shared" si="6"/>
        <v>7.1658854100000005</v>
      </c>
      <c r="E26" s="2">
        <f t="shared" si="7"/>
        <v>8.758304390000001</v>
      </c>
      <c r="F26" s="2" t="s">
        <v>1</v>
      </c>
      <c r="G26" s="2" t="s">
        <v>0</v>
      </c>
      <c r="K26" s="8"/>
    </row>
    <row r="27" spans="1:14" x14ac:dyDescent="0.2">
      <c r="A27" s="2" t="s">
        <v>37</v>
      </c>
      <c r="B27" s="2" t="s">
        <v>11</v>
      </c>
      <c r="C27" s="2">
        <v>30.095762000000001</v>
      </c>
      <c r="D27" s="2">
        <f t="shared" si="6"/>
        <v>27.086185800000003</v>
      </c>
      <c r="E27" s="2">
        <f t="shared" si="7"/>
        <v>33.105338200000006</v>
      </c>
      <c r="F27" s="2" t="s">
        <v>1</v>
      </c>
      <c r="G27" s="2" t="s">
        <v>0</v>
      </c>
    </row>
    <row r="28" spans="1:14" x14ac:dyDescent="0.2">
      <c r="A28" s="2" t="s">
        <v>57</v>
      </c>
      <c r="B28" s="2" t="s">
        <v>11</v>
      </c>
      <c r="C28" s="2">
        <v>0.12410437000000001</v>
      </c>
      <c r="D28" s="2">
        <f t="shared" si="6"/>
        <v>0.11169393300000001</v>
      </c>
      <c r="E28" s="2">
        <f t="shared" si="7"/>
        <v>0.13651480700000002</v>
      </c>
      <c r="F28" s="2" t="s">
        <v>1</v>
      </c>
      <c r="G28" s="2" t="s">
        <v>0</v>
      </c>
    </row>
    <row r="29" spans="1:14" x14ac:dyDescent="0.2">
      <c r="A29" s="2" t="s">
        <v>58</v>
      </c>
      <c r="B29" s="2" t="s">
        <v>11</v>
      </c>
      <c r="C29" s="2">
        <v>1.5621537000000001</v>
      </c>
      <c r="D29" s="2">
        <f t="shared" si="6"/>
        <v>1.4059383300000001</v>
      </c>
      <c r="E29" s="2">
        <f t="shared" si="7"/>
        <v>1.7183690700000003</v>
      </c>
      <c r="F29" s="2" t="s">
        <v>1</v>
      </c>
      <c r="G29" s="2" t="s">
        <v>0</v>
      </c>
    </row>
    <row r="30" spans="1:14" x14ac:dyDescent="0.2">
      <c r="A30" s="2" t="s">
        <v>69</v>
      </c>
      <c r="B30" s="2" t="s">
        <v>11</v>
      </c>
      <c r="C30" s="2">
        <v>0.46772893999999998</v>
      </c>
      <c r="D30" s="2">
        <f t="shared" si="6"/>
        <v>0.42095604599999997</v>
      </c>
      <c r="E30" s="2">
        <f t="shared" si="7"/>
        <v>0.51450183400000005</v>
      </c>
      <c r="F30" s="2" t="s">
        <v>1</v>
      </c>
      <c r="G30" s="2" t="s">
        <v>0</v>
      </c>
      <c r="N30" s="9"/>
    </row>
    <row r="31" spans="1:14" x14ac:dyDescent="0.2">
      <c r="A31" s="2" t="s">
        <v>65</v>
      </c>
      <c r="B31" s="2" t="s">
        <v>11</v>
      </c>
      <c r="C31" s="2">
        <v>3.2395651999999999</v>
      </c>
      <c r="D31" s="2">
        <f t="shared" si="6"/>
        <v>2.9156086800000001</v>
      </c>
      <c r="E31" s="2">
        <f t="shared" si="7"/>
        <v>3.5635217200000002</v>
      </c>
      <c r="F31" s="2" t="s">
        <v>1</v>
      </c>
      <c r="G31" s="2" t="s">
        <v>0</v>
      </c>
      <c r="N31" s="9"/>
    </row>
    <row r="32" spans="1:14" x14ac:dyDescent="0.2">
      <c r="A32" s="2" t="s">
        <v>53</v>
      </c>
      <c r="B32" s="2" t="s">
        <v>11</v>
      </c>
      <c r="C32" s="2">
        <v>79553.031000000003</v>
      </c>
      <c r="D32" s="2">
        <f t="shared" si="6"/>
        <v>71597.727899999998</v>
      </c>
      <c r="E32" s="2">
        <f t="shared" si="7"/>
        <v>87508.334100000007</v>
      </c>
      <c r="F32" s="2" t="s">
        <v>1</v>
      </c>
      <c r="G32" s="2" t="s">
        <v>0</v>
      </c>
      <c r="N32" s="9"/>
    </row>
    <row r="33" spans="1:19" x14ac:dyDescent="0.2">
      <c r="A33" s="2" t="s">
        <v>38</v>
      </c>
      <c r="B33" s="2" t="s">
        <v>11</v>
      </c>
      <c r="C33" s="2">
        <v>0.58090182000000001</v>
      </c>
      <c r="D33" s="2">
        <f t="shared" si="6"/>
        <v>0.52281163800000008</v>
      </c>
      <c r="E33" s="2">
        <f t="shared" si="7"/>
        <v>0.63899200200000006</v>
      </c>
      <c r="F33" s="2" t="s">
        <v>1</v>
      </c>
      <c r="G33" s="2" t="s">
        <v>0</v>
      </c>
      <c r="Q33" s="4"/>
    </row>
    <row r="34" spans="1:19" x14ac:dyDescent="0.2">
      <c r="A34" s="2" t="s">
        <v>39</v>
      </c>
      <c r="B34" s="2" t="s">
        <v>11</v>
      </c>
      <c r="C34" s="2">
        <v>0.21777796999999999</v>
      </c>
      <c r="D34" s="2">
        <f t="shared" si="6"/>
        <v>0.196000173</v>
      </c>
      <c r="E34" s="2">
        <f t="shared" si="7"/>
        <v>0.239555767</v>
      </c>
      <c r="F34" s="2" t="s">
        <v>1</v>
      </c>
      <c r="G34" s="2" t="s">
        <v>0</v>
      </c>
    </row>
    <row r="35" spans="1:19" x14ac:dyDescent="0.2">
      <c r="A35" s="2" t="s">
        <v>59</v>
      </c>
      <c r="B35" s="2" t="s">
        <v>11</v>
      </c>
      <c r="C35" s="2">
        <v>6.5877932E-2</v>
      </c>
      <c r="D35" s="2">
        <f t="shared" si="6"/>
        <v>5.9290138800000003E-2</v>
      </c>
      <c r="E35" s="2">
        <f t="shared" si="7"/>
        <v>7.2465725200000011E-2</v>
      </c>
      <c r="F35" s="2" t="s">
        <v>1</v>
      </c>
      <c r="G35" s="2" t="s">
        <v>0</v>
      </c>
      <c r="O35" s="10"/>
    </row>
    <row r="36" spans="1:19" x14ac:dyDescent="0.2">
      <c r="A36" s="2" t="s">
        <v>66</v>
      </c>
      <c r="B36" s="2" t="s">
        <v>11</v>
      </c>
      <c r="C36" s="2">
        <v>5.0399856E-2</v>
      </c>
      <c r="D36" s="2">
        <f t="shared" si="6"/>
        <v>4.5359870400000002E-2</v>
      </c>
      <c r="E36" s="2">
        <f t="shared" si="7"/>
        <v>5.5439841600000005E-2</v>
      </c>
      <c r="F36" s="2" t="s">
        <v>1</v>
      </c>
      <c r="G36" s="2" t="s">
        <v>0</v>
      </c>
    </row>
    <row r="37" spans="1:19" x14ac:dyDescent="0.2">
      <c r="A37" s="2" t="s">
        <v>60</v>
      </c>
      <c r="B37" s="2" t="s">
        <v>11</v>
      </c>
      <c r="C37" s="2">
        <v>0.10261104</v>
      </c>
      <c r="D37" s="2">
        <f t="shared" si="6"/>
        <v>9.2349936000000007E-2</v>
      </c>
      <c r="E37" s="2">
        <f t="shared" si="7"/>
        <v>0.11287214400000001</v>
      </c>
      <c r="F37" s="2" t="s">
        <v>1</v>
      </c>
      <c r="G37" s="2" t="s">
        <v>0</v>
      </c>
    </row>
    <row r="38" spans="1:19" x14ac:dyDescent="0.2">
      <c r="A38" s="2" t="s">
        <v>67</v>
      </c>
      <c r="B38" s="2" t="s">
        <v>11</v>
      </c>
      <c r="C38" s="2">
        <v>0.48748859</v>
      </c>
      <c r="D38" s="2">
        <f t="shared" si="6"/>
        <v>0.43873973100000002</v>
      </c>
      <c r="E38" s="2">
        <f t="shared" si="7"/>
        <v>0.53623744900000003</v>
      </c>
      <c r="F38" s="2" t="s">
        <v>1</v>
      </c>
      <c r="G38" s="2" t="s">
        <v>0</v>
      </c>
    </row>
    <row r="39" spans="1:19" x14ac:dyDescent="0.2">
      <c r="A39" s="2" t="s">
        <v>71</v>
      </c>
      <c r="B39" s="2" t="s">
        <v>11</v>
      </c>
      <c r="C39" s="2">
        <v>0.35674821000000001</v>
      </c>
      <c r="D39" s="2">
        <f t="shared" ref="D39" si="8">C39*0.9</f>
        <v>0.32107338900000004</v>
      </c>
      <c r="E39" s="2">
        <f t="shared" ref="E39" si="9">C39*1.1</f>
        <v>0.39242303100000003</v>
      </c>
      <c r="F39" s="2" t="s">
        <v>1</v>
      </c>
      <c r="G39" s="2" t="s">
        <v>0</v>
      </c>
    </row>
    <row r="40" spans="1:19" x14ac:dyDescent="0.2">
      <c r="A40" s="2" t="s">
        <v>72</v>
      </c>
      <c r="B40" s="2" t="s">
        <v>11</v>
      </c>
      <c r="C40" s="2">
        <v>0.13004958</v>
      </c>
      <c r="D40" s="2">
        <f t="shared" ref="D40" si="10">C40*0.9</f>
        <v>0.117044622</v>
      </c>
      <c r="E40" s="2">
        <f t="shared" ref="E40" si="11">C40*1.1</f>
        <v>0.14305453800000001</v>
      </c>
      <c r="F40" s="2" t="s">
        <v>1</v>
      </c>
      <c r="G40" s="2" t="s">
        <v>0</v>
      </c>
    </row>
    <row r="41" spans="1:19" x14ac:dyDescent="0.2">
      <c r="A41" s="2" t="s">
        <v>73</v>
      </c>
      <c r="B41" s="2" t="s">
        <v>11</v>
      </c>
      <c r="C41" s="2">
        <v>0.22290007000000001</v>
      </c>
      <c r="D41" s="2">
        <f t="shared" ref="D41" si="12">C41*0.9</f>
        <v>0.20061006300000001</v>
      </c>
      <c r="E41" s="2">
        <f t="shared" ref="E41" si="13">C41*1.1</f>
        <v>0.24519007700000003</v>
      </c>
      <c r="F41" s="2" t="s">
        <v>1</v>
      </c>
      <c r="G41" s="2" t="s">
        <v>0</v>
      </c>
    </row>
    <row r="44" spans="1:19" x14ac:dyDescent="0.2">
      <c r="N44" s="9"/>
    </row>
    <row r="46" spans="1:19" x14ac:dyDescent="0.2"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ht="18" x14ac:dyDescent="0.2">
      <c r="G52" s="5"/>
      <c r="K52" s="13"/>
      <c r="L52" s="13"/>
      <c r="M52" s="13"/>
      <c r="N52" s="13"/>
      <c r="O52" s="13"/>
      <c r="P52" s="13"/>
      <c r="Q52" s="13"/>
      <c r="R52" s="13"/>
      <c r="S52" s="13"/>
    </row>
    <row r="55" spans="7:19" x14ac:dyDescent="0.2">
      <c r="N55" s="6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2024-08-02T21:14:41Z</dcterms:modified>
</cp:coreProperties>
</file>