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6AB0F639-81E1-D941-A9C3-1349679514FD}" xr6:coauthVersionLast="47" xr6:coauthVersionMax="47" xr10:uidLastSave="{00000000-0000-0000-0000-000000000000}"/>
  <bookViews>
    <workbookView xWindow="20960" yWindow="874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4" l="1"/>
  <c r="E44" i="14"/>
  <c r="D45" i="14"/>
  <c r="E45" i="14"/>
  <c r="D46" i="14"/>
  <c r="E46" i="14"/>
  <c r="D10" i="14"/>
  <c r="E10" i="14"/>
  <c r="C19" i="14"/>
  <c r="D43" i="14" l="1"/>
  <c r="E43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2" i="14" l="1"/>
  <c r="C11" i="14"/>
  <c r="C17" i="14"/>
  <c r="C23" i="14" l="1"/>
  <c r="E42" i="14"/>
  <c r="D42" i="14"/>
  <c r="D41" i="14" l="1"/>
  <c r="E41" i="14"/>
  <c r="D40" i="14"/>
  <c r="E40" i="14"/>
  <c r="E39" i="14" l="1"/>
  <c r="D39" i="14"/>
  <c r="E38" i="14"/>
  <c r="D38" i="14"/>
  <c r="E37" i="14"/>
  <c r="D37" i="14"/>
  <c r="E36" i="14"/>
  <c r="D36" i="14"/>
  <c r="E21" i="14"/>
  <c r="D21" i="14"/>
  <c r="E30" i="14"/>
  <c r="D30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1" i="14"/>
  <c r="E31" i="14"/>
  <c r="D32" i="14"/>
  <c r="E32" i="14"/>
  <c r="D33" i="14"/>
  <c r="E33" i="14"/>
  <c r="D34" i="14"/>
  <c r="E34" i="14"/>
  <c r="D35" i="14"/>
  <c r="E35" i="14"/>
  <c r="D17" i="14" l="1"/>
  <c r="E17" i="14"/>
  <c r="D18" i="14"/>
  <c r="E18" i="14"/>
  <c r="E20" i="14" l="1"/>
  <c r="D20" i="14"/>
  <c r="E19" i="14"/>
  <c r="D19" i="14"/>
  <c r="E23" i="14"/>
  <c r="D23" i="14"/>
  <c r="E22" i="14"/>
  <c r="D22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9" i="14"/>
  <c r="D9" i="14"/>
</calcChain>
</file>

<file path=xl/sharedStrings.xml><?xml version="1.0" encoding="utf-8"?>
<sst xmlns="http://schemas.openxmlformats.org/spreadsheetml/2006/main" count="381" uniqueCount="122">
  <si>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</si>
  <si>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</si>
  <si>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</si>
  <si>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</si>
  <si>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</si>
  <si>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</si>
  <si>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</si>
  <si>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</si>
  <si>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</si>
  <si>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</si>
  <si>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</si>
  <si>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</si>
  <si>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</si>
  <si>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</si>
  <si>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</si>
  <si>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</si>
  <si>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</si>
  <si>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</si>
  <si>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</si>
  <si>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</si>
  <si>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</si>
  <si>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</si>
  <si>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</si>
  <si>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</si>
  <si>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</si>
  <si>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</si>
  <si>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</si>
  <si>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</si>
  <si>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</si>
  <si>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</si>
  <si>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</si>
  <si>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</si>
  <si>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</si>
  <si>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</si>
  <si>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</si>
  <si>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</si>
  <si>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</si>
  <si>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</si>
  <si>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</si>
  <si>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</si>
  <si>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</si>
  <si>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</si>
  <si>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</si>
  <si>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</si>
  <si>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</si>
  <si>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</si>
  <si>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</si>
  <si>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</si>
  <si>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</si>
  <si>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</si>
  <si>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</si>
  <si>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</si>
  <si>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</si>
  <si>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</si>
  <si>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</si>
  <si>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</si>
  <si>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</si>
  <si>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</si>
  <si>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</si>
  <si>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</si>
  <si>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</si>
  <si>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</si>
  <si>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</si>
  <si>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</si>
  <si>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</si>
  <si>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</si>
  <si>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</si>
  <si>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</si>
  <si>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</si>
  <si>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</si>
  <si>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</si>
  <si>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</si>
  <si>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</si>
  <si>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</si>
  <si>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</si>
  <si>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</si>
  <si>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</si>
  <si>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</si>
  <si>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</si>
  <si>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</si>
  <si>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</si>
  <si>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</si>
  <si>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</si>
  <si>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</si>
  <si>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</si>
  <si>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</si>
  <si>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</si>
  <si>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</si>
  <si>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</si>
  <si>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</si>
  <si>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</si>
  <si>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</si>
  <si>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</si>
  <si>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</si>
  <si>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</si>
  <si>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</si>
  <si>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</si>
  <si>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</si>
  <si>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</si>
  <si>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</si>
  <si>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</si>
  <si>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</si>
  <si>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</si>
  <si>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</si>
  <si>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</si>
  <si>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</si>
  <si>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</si>
  <si>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</si>
  <si>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</si>
  <si>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</si>
  <si>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</si>
  <si>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</si>
  <si>
    <t>diesel production, petroleum refinery operation</t>
  </si>
  <si>
    <t>naphtha production, petroleum refinery operation</t>
  </si>
  <si>
    <t>HCl</t>
  </si>
  <si>
    <t>market for hydrochloric acid, without water, in 30% solution state</t>
  </si>
  <si>
    <t>Anhydrous_ammonia</t>
  </si>
  <si>
    <t>Urea</t>
  </si>
  <si>
    <t>Urea_ammonium_nitrate</t>
  </si>
  <si>
    <t>urea production</t>
  </si>
  <si>
    <t>urea ammonium nitrate production</t>
  </si>
  <si>
    <t>ammonia production, steam reforming,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</si>
</sst>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8"/>
  <sheetViews>
    <sheetView topLeftCell="A18" zoomScaleNormal="100" workbookViewId="0">
      <selection activeCell="A45" sqref="A45:A47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6" t="s">
        <v>103</v>
      </c>
      <c r="B1" s="16"/>
      <c r="C1" s="16"/>
      <c r="D1" s="16"/>
      <c r="E1" s="16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83</v>
      </c>
      <c r="B3" s="2" t="s">
        <v>8</v>
      </c>
      <c r="C3" s="2" t="s">
        <v>101</v>
      </c>
      <c r="D3" s="2" t="s">
        <v>101</v>
      </c>
      <c r="E3" s="2" t="s">
        <v>102</v>
      </c>
    </row>
    <row r="4" spans="1:5" x14ac:dyDescent="0.2">
      <c r="A4" s="2" t="s">
        <v>84</v>
      </c>
      <c r="B4" s="2" t="s">
        <v>8</v>
      </c>
      <c r="C4" s="2" t="s">
        <v>90</v>
      </c>
      <c r="D4" s="2" t="s">
        <v>96</v>
      </c>
      <c r="E4" s="2" t="s">
        <v>95</v>
      </c>
    </row>
    <row r="5" spans="1:5" x14ac:dyDescent="0.2">
      <c r="A5" s="2" t="s">
        <v>85</v>
      </c>
      <c r="B5" s="2" t="s">
        <v>91</v>
      </c>
      <c r="C5" s="2" t="s">
        <v>97</v>
      </c>
      <c r="D5" s="2" t="s">
        <v>23</v>
      </c>
    </row>
    <row r="6" spans="1:5" x14ac:dyDescent="0.2">
      <c r="A6" s="2" t="s">
        <v>86</v>
      </c>
      <c r="B6" s="2" t="s">
        <v>91</v>
      </c>
      <c r="C6" s="2" t="s">
        <v>98</v>
      </c>
      <c r="D6" s="2" t="s">
        <v>23</v>
      </c>
    </row>
    <row r="7" spans="1:5" x14ac:dyDescent="0.2">
      <c r="A7" s="2" t="s">
        <v>87</v>
      </c>
      <c r="B7" s="2" t="s">
        <v>8</v>
      </c>
      <c r="C7" s="2" t="s">
        <v>92</v>
      </c>
      <c r="D7" s="2" t="s">
        <v>23</v>
      </c>
    </row>
    <row r="8" spans="1:5" x14ac:dyDescent="0.2">
      <c r="A8" s="2" t="s">
        <v>88</v>
      </c>
      <c r="B8" s="2" t="s">
        <v>8</v>
      </c>
      <c r="C8" s="2" t="s">
        <v>93</v>
      </c>
      <c r="D8" s="2" t="s">
        <v>23</v>
      </c>
    </row>
    <row r="9" spans="1:5" x14ac:dyDescent="0.2">
      <c r="A9" s="2" t="s">
        <v>89</v>
      </c>
      <c r="B9" s="2" t="s">
        <v>8</v>
      </c>
      <c r="C9" s="2" t="s">
        <v>94</v>
      </c>
      <c r="D9" s="2" t="s">
        <v>23</v>
      </c>
    </row>
    <row r="10" spans="1:5" x14ac:dyDescent="0.2">
      <c r="A10" s="2" t="s">
        <v>99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114</v>
      </c>
      <c r="B11" s="2" t="s">
        <v>8</v>
      </c>
      <c r="C11" s="2" t="s">
        <v>115</v>
      </c>
      <c r="D11" s="2" t="s">
        <v>74</v>
      </c>
    </row>
    <row r="12" spans="1:5" x14ac:dyDescent="0.2">
      <c r="A12" s="2" t="s">
        <v>12</v>
      </c>
      <c r="B12" s="2" t="s">
        <v>8</v>
      </c>
      <c r="C12" s="2" t="s">
        <v>31</v>
      </c>
      <c r="D12" s="2" t="s">
        <v>74</v>
      </c>
      <c r="E12" s="2" t="s">
        <v>52</v>
      </c>
    </row>
    <row r="13" spans="1:5" ht="16" customHeight="1" x14ac:dyDescent="0.2">
      <c r="A13" s="2" t="s">
        <v>13</v>
      </c>
      <c r="B13" s="2" t="s">
        <v>8</v>
      </c>
      <c r="C13" s="2" t="s">
        <v>24</v>
      </c>
      <c r="D13" s="2" t="s">
        <v>23</v>
      </c>
    </row>
    <row r="14" spans="1:5" ht="16" customHeight="1" x14ac:dyDescent="0.2">
      <c r="A14" s="2" t="s">
        <v>14</v>
      </c>
      <c r="B14" s="2" t="s">
        <v>8</v>
      </c>
      <c r="C14" s="2" t="s">
        <v>26</v>
      </c>
      <c r="D14" s="2" t="s">
        <v>23</v>
      </c>
      <c r="E14" s="2" t="s">
        <v>27</v>
      </c>
    </row>
    <row r="15" spans="1:5" ht="16" customHeight="1" x14ac:dyDescent="0.2">
      <c r="A15" s="2" t="s">
        <v>15</v>
      </c>
      <c r="B15" s="2" t="s">
        <v>8</v>
      </c>
      <c r="C15" s="2" t="s">
        <v>25</v>
      </c>
      <c r="D15" s="2" t="s">
        <v>23</v>
      </c>
    </row>
    <row r="16" spans="1:5" ht="16" customHeight="1" x14ac:dyDescent="0.2">
      <c r="A16" s="2" t="s">
        <v>16</v>
      </c>
      <c r="B16" s="2" t="s">
        <v>8</v>
      </c>
      <c r="C16" s="2" t="s">
        <v>75</v>
      </c>
      <c r="D16" s="2" t="s">
        <v>23</v>
      </c>
    </row>
    <row r="17" spans="1:5" ht="16" customHeight="1" x14ac:dyDescent="0.2">
      <c r="A17" s="2" t="s">
        <v>17</v>
      </c>
      <c r="B17" s="2" t="s">
        <v>8</v>
      </c>
      <c r="C17" s="2" t="s">
        <v>29</v>
      </c>
      <c r="D17" s="2" t="s">
        <v>23</v>
      </c>
    </row>
    <row r="18" spans="1:5" ht="16" customHeight="1" x14ac:dyDescent="0.2">
      <c r="A18" s="2" t="s">
        <v>54</v>
      </c>
      <c r="B18" s="2" t="s">
        <v>8</v>
      </c>
      <c r="C18" s="2" t="s">
        <v>33</v>
      </c>
      <c r="D18" s="2" t="s">
        <v>74</v>
      </c>
      <c r="E18" s="2" t="s">
        <v>32</v>
      </c>
    </row>
    <row r="19" spans="1:5" ht="16" customHeight="1" x14ac:dyDescent="0.2">
      <c r="A19" s="2" t="s">
        <v>61</v>
      </c>
      <c r="B19" s="2" t="s">
        <v>8</v>
      </c>
      <c r="C19" s="2" t="s">
        <v>105</v>
      </c>
      <c r="D19" s="2" t="s">
        <v>74</v>
      </c>
    </row>
    <row r="20" spans="1:5" ht="16" customHeight="1" x14ac:dyDescent="0.2">
      <c r="A20" s="2" t="s">
        <v>62</v>
      </c>
      <c r="B20" s="2" t="s">
        <v>8</v>
      </c>
      <c r="C20" s="2" t="s">
        <v>104</v>
      </c>
      <c r="D20" s="2" t="s">
        <v>81</v>
      </c>
      <c r="E20" s="2" t="s">
        <v>110</v>
      </c>
    </row>
    <row r="21" spans="1:5" ht="16" customHeight="1" x14ac:dyDescent="0.2">
      <c r="A21" s="2" t="s">
        <v>55</v>
      </c>
      <c r="B21" s="2" t="s">
        <v>19</v>
      </c>
      <c r="C21" s="2" t="s">
        <v>77</v>
      </c>
      <c r="D21" s="2" t="s">
        <v>76</v>
      </c>
    </row>
    <row r="22" spans="1:5" ht="16" customHeight="1" x14ac:dyDescent="0.2">
      <c r="A22" s="2" t="s">
        <v>56</v>
      </c>
      <c r="B22" s="2" t="s">
        <v>8</v>
      </c>
      <c r="C22" s="2" t="s">
        <v>112</v>
      </c>
      <c r="D22" s="2" t="s">
        <v>81</v>
      </c>
    </row>
    <row r="23" spans="1:5" ht="16" customHeight="1" x14ac:dyDescent="0.2">
      <c r="A23" s="2" t="s">
        <v>63</v>
      </c>
      <c r="B23" s="2" t="s">
        <v>8</v>
      </c>
      <c r="C23" s="15" t="s">
        <v>80</v>
      </c>
      <c r="D23" s="15"/>
      <c r="E23" s="15"/>
    </row>
    <row r="24" spans="1:5" ht="16" customHeight="1" x14ac:dyDescent="0.2">
      <c r="A24" s="2" t="s">
        <v>68</v>
      </c>
      <c r="B24" s="2" t="s">
        <v>8</v>
      </c>
      <c r="C24" s="15" t="s">
        <v>80</v>
      </c>
      <c r="D24" s="15"/>
      <c r="E24" s="15"/>
    </row>
    <row r="25" spans="1:5" ht="16" customHeight="1" x14ac:dyDescent="0.2">
      <c r="A25" s="2" t="s">
        <v>34</v>
      </c>
      <c r="B25" s="2" t="s">
        <v>8</v>
      </c>
      <c r="C25" s="2" t="s">
        <v>40</v>
      </c>
      <c r="D25" s="2" t="s">
        <v>28</v>
      </c>
    </row>
    <row r="26" spans="1:5" ht="16" customHeight="1" x14ac:dyDescent="0.2">
      <c r="A26" s="2" t="s">
        <v>64</v>
      </c>
      <c r="B26" s="2" t="s">
        <v>8</v>
      </c>
      <c r="C26" s="2" t="s">
        <v>41</v>
      </c>
      <c r="D26" s="2" t="s">
        <v>81</v>
      </c>
    </row>
    <row r="27" spans="1:5" ht="16" customHeight="1" x14ac:dyDescent="0.2">
      <c r="A27" s="2" t="s">
        <v>35</v>
      </c>
      <c r="B27" s="2" t="s">
        <v>8</v>
      </c>
      <c r="C27" s="2" t="s">
        <v>78</v>
      </c>
      <c r="D27" s="2" t="s">
        <v>23</v>
      </c>
    </row>
    <row r="28" spans="1:5" ht="16" customHeight="1" x14ac:dyDescent="0.2">
      <c r="A28" s="2" t="s">
        <v>36</v>
      </c>
      <c r="B28" s="2" t="s">
        <v>8</v>
      </c>
      <c r="C28" s="2" t="s">
        <v>79</v>
      </c>
      <c r="D28" s="2" t="s">
        <v>23</v>
      </c>
    </row>
    <row r="29" spans="1:5" ht="16" customHeight="1" x14ac:dyDescent="0.2">
      <c r="A29" s="2" t="s">
        <v>37</v>
      </c>
      <c r="B29" s="2" t="s">
        <v>8</v>
      </c>
      <c r="C29" s="2" t="s">
        <v>42</v>
      </c>
      <c r="D29" s="2" t="s">
        <v>23</v>
      </c>
    </row>
    <row r="30" spans="1:5" ht="16" customHeight="1" x14ac:dyDescent="0.2">
      <c r="A30" s="2" t="s">
        <v>57</v>
      </c>
      <c r="B30" s="2" t="s">
        <v>8</v>
      </c>
      <c r="C30" s="2" t="s">
        <v>43</v>
      </c>
      <c r="D30" s="2" t="s">
        <v>23</v>
      </c>
    </row>
    <row r="31" spans="1:5" ht="16" customHeight="1" x14ac:dyDescent="0.2">
      <c r="A31" s="2" t="s">
        <v>58</v>
      </c>
      <c r="B31" s="2" t="s">
        <v>8</v>
      </c>
      <c r="C31" s="2" t="s">
        <v>26</v>
      </c>
      <c r="D31" s="2" t="s">
        <v>23</v>
      </c>
      <c r="E31" s="2" t="s">
        <v>27</v>
      </c>
    </row>
    <row r="32" spans="1:5" ht="16" customHeight="1" x14ac:dyDescent="0.2">
      <c r="A32" s="2" t="s">
        <v>69</v>
      </c>
      <c r="B32" s="2" t="s">
        <v>8</v>
      </c>
      <c r="C32" s="2" t="s">
        <v>48</v>
      </c>
      <c r="D32" s="2" t="s">
        <v>74</v>
      </c>
    </row>
    <row r="33" spans="1:5" ht="16" customHeight="1" x14ac:dyDescent="0.2">
      <c r="A33" s="2" t="s">
        <v>65</v>
      </c>
      <c r="B33" s="2" t="s">
        <v>8</v>
      </c>
      <c r="C33" s="2" t="s">
        <v>47</v>
      </c>
      <c r="D33" s="2" t="s">
        <v>23</v>
      </c>
    </row>
    <row r="34" spans="1:5" ht="16" customHeight="1" x14ac:dyDescent="0.2">
      <c r="A34" s="2" t="s">
        <v>53</v>
      </c>
      <c r="B34" s="2" t="s">
        <v>8</v>
      </c>
      <c r="C34" s="2" t="s">
        <v>46</v>
      </c>
      <c r="D34" s="2" t="s">
        <v>23</v>
      </c>
    </row>
    <row r="35" spans="1:5" ht="16" customHeight="1" x14ac:dyDescent="0.2">
      <c r="A35" s="2" t="s">
        <v>38</v>
      </c>
      <c r="B35" s="2" t="s">
        <v>8</v>
      </c>
      <c r="C35" s="2" t="s">
        <v>45</v>
      </c>
      <c r="D35" s="2" t="s">
        <v>74</v>
      </c>
      <c r="E35" s="2" t="s">
        <v>27</v>
      </c>
    </row>
    <row r="36" spans="1:5" ht="16" customHeight="1" x14ac:dyDescent="0.2">
      <c r="A36" s="2" t="s">
        <v>39</v>
      </c>
      <c r="B36" s="2" t="s">
        <v>8</v>
      </c>
      <c r="C36" s="2" t="s">
        <v>44</v>
      </c>
      <c r="D36" s="2" t="s">
        <v>74</v>
      </c>
      <c r="E36" s="2" t="s">
        <v>82</v>
      </c>
    </row>
    <row r="37" spans="1:5" ht="16" customHeight="1" x14ac:dyDescent="0.2">
      <c r="A37" s="2" t="s">
        <v>59</v>
      </c>
      <c r="B37" s="2" t="s">
        <v>50</v>
      </c>
      <c r="C37" s="2" t="s">
        <v>51</v>
      </c>
      <c r="D37" s="2" t="s">
        <v>23</v>
      </c>
    </row>
    <row r="38" spans="1:5" ht="16" customHeight="1" x14ac:dyDescent="0.2">
      <c r="A38" s="2" t="s">
        <v>66</v>
      </c>
      <c r="B38" s="2" t="s">
        <v>50</v>
      </c>
      <c r="C38" s="2" t="s">
        <v>104</v>
      </c>
      <c r="D38" s="2" t="s">
        <v>81</v>
      </c>
    </row>
    <row r="39" spans="1:5" ht="16" customHeight="1" x14ac:dyDescent="0.2">
      <c r="A39" s="2" t="s">
        <v>60</v>
      </c>
      <c r="B39" s="2" t="s">
        <v>50</v>
      </c>
      <c r="C39" s="2" t="s">
        <v>49</v>
      </c>
      <c r="D39" s="2" t="s">
        <v>74</v>
      </c>
    </row>
    <row r="40" spans="1:5" ht="16" customHeight="1" x14ac:dyDescent="0.2">
      <c r="A40" s="2" t="s">
        <v>67</v>
      </c>
      <c r="B40" s="2" t="s">
        <v>19</v>
      </c>
      <c r="C40" s="2" t="s">
        <v>77</v>
      </c>
      <c r="D40" s="2" t="s">
        <v>76</v>
      </c>
    </row>
    <row r="41" spans="1:5" ht="16" customHeight="1" x14ac:dyDescent="0.2">
      <c r="A41" s="2" t="s">
        <v>70</v>
      </c>
      <c r="B41" s="2" t="s">
        <v>8</v>
      </c>
      <c r="C41" s="2" t="s">
        <v>113</v>
      </c>
      <c r="D41" s="2" t="s">
        <v>81</v>
      </c>
    </row>
    <row r="42" spans="1:5" ht="16" customHeight="1" x14ac:dyDescent="0.2">
      <c r="A42" s="2" t="s">
        <v>71</v>
      </c>
      <c r="B42" s="2" t="s">
        <v>106</v>
      </c>
      <c r="C42" s="2" t="s">
        <v>107</v>
      </c>
      <c r="D42" s="2" t="s">
        <v>28</v>
      </c>
      <c r="E42" s="2" t="s">
        <v>111</v>
      </c>
    </row>
    <row r="43" spans="1:5" ht="16" customHeight="1" x14ac:dyDescent="0.2">
      <c r="A43" s="2" t="s">
        <v>72</v>
      </c>
      <c r="B43" s="2" t="s">
        <v>8</v>
      </c>
      <c r="C43" s="2" t="s">
        <v>73</v>
      </c>
      <c r="D43" s="2" t="s">
        <v>23</v>
      </c>
    </row>
    <row r="44" spans="1:5" ht="16" customHeight="1" x14ac:dyDescent="0.2">
      <c r="A44" s="2" t="s">
        <v>108</v>
      </c>
      <c r="B44" s="2" t="s">
        <v>8</v>
      </c>
      <c r="C44" s="2" t="s">
        <v>109</v>
      </c>
      <c r="D44" s="2" t="s">
        <v>28</v>
      </c>
    </row>
    <row r="45" spans="1:5" ht="16" customHeight="1" x14ac:dyDescent="0.2">
      <c r="A45" s="2" t="s">
        <v>116</v>
      </c>
      <c r="B45" s="2" t="s">
        <v>8</v>
      </c>
      <c r="C45" s="2" t="s">
        <v>121</v>
      </c>
      <c r="D45" s="2" t="s">
        <v>96</v>
      </c>
    </row>
    <row r="46" spans="1:5" ht="16" customHeight="1" x14ac:dyDescent="0.2">
      <c r="A46" s="2" t="s">
        <v>117</v>
      </c>
      <c r="B46" s="2" t="s">
        <v>8</v>
      </c>
      <c r="C46" s="2" t="s">
        <v>119</v>
      </c>
      <c r="D46" s="2" t="s">
        <v>96</v>
      </c>
    </row>
    <row r="47" spans="1:5" ht="16" customHeight="1" x14ac:dyDescent="0.2">
      <c r="A47" s="2" t="s">
        <v>118</v>
      </c>
      <c r="B47" s="2" t="s">
        <v>8</v>
      </c>
      <c r="C47" s="2" t="s">
        <v>120</v>
      </c>
      <c r="D47" s="2" t="s">
        <v>96</v>
      </c>
    </row>
    <row r="48" spans="1:5" ht="16" customHeight="1" x14ac:dyDescent="0.2"/>
  </sheetData>
  <mergeCells count="3">
    <mergeCell ref="C23:E23"/>
    <mergeCell ref="C24:E24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9"/>
  <sheetViews>
    <sheetView tabSelected="1" topLeftCell="A14" zoomScaleNormal="100" workbookViewId="0">
      <selection activeCell="K34" sqref="K34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83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100</v>
      </c>
    </row>
    <row r="3" spans="1:7" ht="16" customHeight="1" x14ac:dyDescent="0.2">
      <c r="A3" s="2" t="s">
        <v>84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85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86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87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88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89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99</v>
      </c>
      <c r="B9" s="2" t="s">
        <v>11</v>
      </c>
      <c r="C9" s="2">
        <v>2.2709134999999998</v>
      </c>
      <c r="D9" s="2">
        <f t="shared" ref="D9:D16" si="2">C9*0.9</f>
        <v>2.04382215</v>
      </c>
      <c r="E9" s="2">
        <f t="shared" ref="E9:E16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114</v>
      </c>
      <c r="B10" s="2" t="s">
        <v>11</v>
      </c>
      <c r="C10" s="2">
        <v>0.56248255000000003</v>
      </c>
      <c r="D10" s="2">
        <f t="shared" ref="D10" si="4">C10*0.9</f>
        <v>0.50623429500000006</v>
      </c>
      <c r="E10" s="2">
        <f t="shared" ref="E10" si="5">C10*1.1</f>
        <v>0.61873080500000011</v>
      </c>
      <c r="F10" s="2" t="s">
        <v>1</v>
      </c>
      <c r="G10" s="2" t="s">
        <v>0</v>
      </c>
    </row>
    <row r="11" spans="1:7" ht="16" customHeight="1" x14ac:dyDescent="0.2">
      <c r="A11" s="2" t="s">
        <v>12</v>
      </c>
      <c r="B11" s="2" t="s">
        <v>11</v>
      </c>
      <c r="C11" s="2">
        <f>0.10261503/20+19/20*C25</f>
        <v>5.5298725680000002E-3</v>
      </c>
      <c r="D11" s="2">
        <f t="shared" si="2"/>
        <v>4.9768853112000001E-3</v>
      </c>
      <c r="E11" s="2">
        <f t="shared" si="3"/>
        <v>6.0828598248000004E-3</v>
      </c>
      <c r="F11" s="2" t="s">
        <v>1</v>
      </c>
      <c r="G11" s="2" t="s">
        <v>0</v>
      </c>
    </row>
    <row r="12" spans="1:7" ht="16" customHeight="1" x14ac:dyDescent="0.2">
      <c r="A12" s="2" t="s">
        <v>13</v>
      </c>
      <c r="B12" s="2" t="s">
        <v>11</v>
      </c>
      <c r="C12" s="2">
        <v>0</v>
      </c>
      <c r="D12" s="2">
        <f t="shared" si="2"/>
        <v>0</v>
      </c>
      <c r="E12" s="2">
        <f t="shared" si="3"/>
        <v>0</v>
      </c>
      <c r="F12" s="2" t="s">
        <v>1</v>
      </c>
      <c r="G12" s="2" t="s">
        <v>0</v>
      </c>
    </row>
    <row r="13" spans="1:7" ht="16" customHeight="1" x14ac:dyDescent="0.2">
      <c r="A13" s="2" t="s">
        <v>14</v>
      </c>
      <c r="B13" s="2" t="s">
        <v>11</v>
      </c>
      <c r="C13" s="2">
        <v>1.5621537000000001</v>
      </c>
      <c r="D13" s="2">
        <f t="shared" si="2"/>
        <v>1.4059383300000001</v>
      </c>
      <c r="E13" s="2">
        <f t="shared" si="3"/>
        <v>1.7183690700000003</v>
      </c>
      <c r="F13" s="2" t="s">
        <v>1</v>
      </c>
      <c r="G13" s="2" t="s">
        <v>0</v>
      </c>
    </row>
    <row r="14" spans="1:7" ht="16" customHeight="1" x14ac:dyDescent="0.2">
      <c r="A14" s="2" t="s">
        <v>15</v>
      </c>
      <c r="B14" s="2" t="s">
        <v>11</v>
      </c>
      <c r="C14" s="2">
        <v>1.1605114000000001</v>
      </c>
      <c r="D14" s="2">
        <f t="shared" si="2"/>
        <v>1.0444602600000001</v>
      </c>
      <c r="E14" s="2">
        <f t="shared" si="3"/>
        <v>1.2765625400000002</v>
      </c>
      <c r="F14" s="2" t="s">
        <v>1</v>
      </c>
      <c r="G14" s="2" t="s">
        <v>0</v>
      </c>
    </row>
    <row r="15" spans="1:7" ht="16" customHeight="1" x14ac:dyDescent="0.2">
      <c r="A15" s="2" t="s">
        <v>16</v>
      </c>
      <c r="B15" s="2" t="s">
        <v>11</v>
      </c>
      <c r="C15" s="2">
        <v>1.2497984</v>
      </c>
      <c r="D15" s="2">
        <f t="shared" si="2"/>
        <v>1.12481856</v>
      </c>
      <c r="E15" s="2">
        <f t="shared" si="3"/>
        <v>1.3747782400000002</v>
      </c>
      <c r="F15" s="2" t="s">
        <v>1</v>
      </c>
      <c r="G15" s="2" t="s">
        <v>0</v>
      </c>
    </row>
    <row r="16" spans="1:7" ht="16" customHeight="1" x14ac:dyDescent="0.2">
      <c r="A16" s="2" t="s">
        <v>17</v>
      </c>
      <c r="B16" s="2" t="s">
        <v>11</v>
      </c>
      <c r="C16" s="2">
        <v>1.5195637</v>
      </c>
      <c r="D16" s="2">
        <f t="shared" si="2"/>
        <v>1.36760733</v>
      </c>
      <c r="E16" s="2">
        <f t="shared" si="3"/>
        <v>1.6715200700000001</v>
      </c>
      <c r="F16" s="3" t="s">
        <v>1</v>
      </c>
      <c r="G16" s="3" t="s">
        <v>0</v>
      </c>
    </row>
    <row r="17" spans="1:14" ht="16" customHeight="1" x14ac:dyDescent="0.2">
      <c r="A17" s="2" t="s">
        <v>54</v>
      </c>
      <c r="B17" s="2" t="s">
        <v>11</v>
      </c>
      <c r="C17" s="2">
        <f>-0.88651331*115.03/245.41</f>
        <v>-0.41553166557719734</v>
      </c>
      <c r="D17" s="2">
        <f t="shared" ref="D17:D18" si="6">C17*0.9</f>
        <v>-0.37397849901947761</v>
      </c>
      <c r="E17" s="2">
        <f t="shared" ref="E17:E18" si="7">C17*1.1</f>
        <v>-0.45708483213491713</v>
      </c>
      <c r="F17" s="3" t="s">
        <v>1</v>
      </c>
      <c r="G17" s="3" t="s">
        <v>0</v>
      </c>
    </row>
    <row r="18" spans="1:14" ht="16" customHeight="1" x14ac:dyDescent="0.2">
      <c r="A18" s="2" t="s">
        <v>61</v>
      </c>
      <c r="B18" s="2" t="s">
        <v>11</v>
      </c>
      <c r="C18" s="2">
        <v>-1.1139067</v>
      </c>
      <c r="D18" s="2">
        <f t="shared" si="6"/>
        <v>-1.00251603</v>
      </c>
      <c r="E18" s="2">
        <f t="shared" si="7"/>
        <v>-1.2252973700000001</v>
      </c>
      <c r="F18" s="3" t="s">
        <v>1</v>
      </c>
      <c r="G18" s="3" t="s">
        <v>0</v>
      </c>
      <c r="K18" s="4"/>
    </row>
    <row r="19" spans="1:14" ht="16" customHeight="1" x14ac:dyDescent="0.2">
      <c r="A19" s="2" t="s">
        <v>62</v>
      </c>
      <c r="B19" s="2" t="s">
        <v>11</v>
      </c>
      <c r="C19" s="2">
        <f>0.050399856*50</f>
        <v>2.5199927999999998</v>
      </c>
      <c r="D19" s="2">
        <f t="shared" ref="D19:D39" si="8">C19*0.9</f>
        <v>2.2679935200000001</v>
      </c>
      <c r="E19" s="2">
        <f t="shared" ref="E19:E39" si="9">C19*1.1</f>
        <v>2.77199208</v>
      </c>
      <c r="F19" s="2" t="s">
        <v>1</v>
      </c>
      <c r="G19" s="2" t="s">
        <v>0</v>
      </c>
      <c r="J19" s="5"/>
      <c r="K19" s="4"/>
      <c r="L19" s="7"/>
    </row>
    <row r="20" spans="1:14" ht="16" customHeight="1" x14ac:dyDescent="0.2">
      <c r="A20" s="2" t="s">
        <v>55</v>
      </c>
      <c r="B20" s="2" t="s">
        <v>11</v>
      </c>
      <c r="C20" s="2">
        <v>0.48748859</v>
      </c>
      <c r="D20" s="2">
        <f t="shared" si="8"/>
        <v>0.43873973100000002</v>
      </c>
      <c r="E20" s="2">
        <f t="shared" si="9"/>
        <v>0.53623744900000003</v>
      </c>
      <c r="F20" s="2" t="s">
        <v>1</v>
      </c>
      <c r="G20" s="2" t="s">
        <v>0</v>
      </c>
      <c r="L20" s="5"/>
    </row>
    <row r="21" spans="1:14" ht="16" customHeight="1" x14ac:dyDescent="0.2">
      <c r="A21" s="2" t="s">
        <v>56</v>
      </c>
      <c r="B21" s="2" t="s">
        <v>11</v>
      </c>
      <c r="C21" s="2">
        <v>-0.44231485999999998</v>
      </c>
      <c r="D21" s="2">
        <f t="shared" si="8"/>
        <v>-0.39808337399999999</v>
      </c>
      <c r="E21" s="2">
        <f t="shared" si="9"/>
        <v>-0.48654634600000002</v>
      </c>
      <c r="F21" s="2" t="s">
        <v>1</v>
      </c>
      <c r="G21" s="2" t="s">
        <v>0</v>
      </c>
      <c r="J21" s="14"/>
      <c r="N21" s="11"/>
    </row>
    <row r="22" spans="1:14" ht="16" customHeight="1" x14ac:dyDescent="0.2">
      <c r="A22" s="2" t="s">
        <v>63</v>
      </c>
      <c r="B22" s="2" t="s">
        <v>11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471.09893696226777</v>
      </c>
      <c r="D22" s="2">
        <f t="shared" si="8"/>
        <v>423.98904326604099</v>
      </c>
      <c r="E22" s="2">
        <f t="shared" si="9"/>
        <v>518.20883065849455</v>
      </c>
      <c r="F22" s="2" t="s">
        <v>1</v>
      </c>
      <c r="G22" s="2" t="s">
        <v>0</v>
      </c>
      <c r="J22" s="4"/>
    </row>
    <row r="23" spans="1:14" ht="16" customHeight="1" x14ac:dyDescent="0.2">
      <c r="A23" s="2" t="s">
        <v>68</v>
      </c>
      <c r="B23" s="2" t="s">
        <v>11</v>
      </c>
      <c r="C23" s="2">
        <f>0.4168*C37+3.358*C36+0.206*C38+1.6569*C38+0.4856*C37+0.0149*C39+1.2669*C37+0.7722*C24+0.6177*C25+0.0349*C26+0.136*C27+0.0834*C28+0.0973*C29+0.0088*C30+1.301*C31</f>
        <v>5.9473882820744883</v>
      </c>
      <c r="D23" s="2">
        <f t="shared" si="8"/>
        <v>5.3526494538670395</v>
      </c>
      <c r="E23" s="2">
        <f t="shared" si="9"/>
        <v>6.5421271102819381</v>
      </c>
      <c r="F23" s="2" t="s">
        <v>1</v>
      </c>
      <c r="G23" s="2" t="s">
        <v>0</v>
      </c>
      <c r="J23" s="5"/>
    </row>
    <row r="24" spans="1:14" ht="16" customHeight="1" x14ac:dyDescent="0.2">
      <c r="A24" s="2" t="s">
        <v>34</v>
      </c>
      <c r="B24" s="2" t="s">
        <v>11</v>
      </c>
      <c r="C24" s="2">
        <v>1.4810466</v>
      </c>
      <c r="D24" s="2">
        <f t="shared" si="8"/>
        <v>1.33294194</v>
      </c>
      <c r="E24" s="2">
        <f t="shared" si="9"/>
        <v>1.6291512600000002</v>
      </c>
      <c r="F24" s="2" t="s">
        <v>1</v>
      </c>
      <c r="G24" s="2" t="s">
        <v>0</v>
      </c>
    </row>
    <row r="25" spans="1:14" ht="16" customHeight="1" x14ac:dyDescent="0.2">
      <c r="A25" s="2" t="s">
        <v>64</v>
      </c>
      <c r="B25" s="2" t="s">
        <v>11</v>
      </c>
      <c r="C25" s="2">
        <v>4.2012743999999999E-4</v>
      </c>
      <c r="D25" s="2">
        <f t="shared" si="8"/>
        <v>3.7811469600000002E-4</v>
      </c>
      <c r="E25" s="2">
        <f t="shared" si="9"/>
        <v>4.6214018400000001E-4</v>
      </c>
      <c r="F25" s="2" t="s">
        <v>1</v>
      </c>
      <c r="G25" s="2" t="s">
        <v>0</v>
      </c>
    </row>
    <row r="26" spans="1:14" ht="16" customHeight="1" x14ac:dyDescent="0.2">
      <c r="A26" s="2" t="s">
        <v>35</v>
      </c>
      <c r="B26" s="2" t="s">
        <v>11</v>
      </c>
      <c r="C26" s="2">
        <v>1.3560825000000001</v>
      </c>
      <c r="D26" s="2">
        <f t="shared" si="8"/>
        <v>1.2204742500000001</v>
      </c>
      <c r="E26" s="2">
        <f t="shared" si="9"/>
        <v>1.4916907500000003</v>
      </c>
      <c r="F26" s="2" t="s">
        <v>1</v>
      </c>
      <c r="G26" s="2" t="s">
        <v>0</v>
      </c>
    </row>
    <row r="27" spans="1:14" ht="16" customHeight="1" x14ac:dyDescent="0.2">
      <c r="A27" s="2" t="s">
        <v>36</v>
      </c>
      <c r="B27" s="2" t="s">
        <v>11</v>
      </c>
      <c r="C27" s="2">
        <v>7.9620949000000003</v>
      </c>
      <c r="D27" s="2">
        <f t="shared" si="8"/>
        <v>7.1658854100000005</v>
      </c>
      <c r="E27" s="2">
        <f t="shared" si="9"/>
        <v>8.758304390000001</v>
      </c>
      <c r="F27" s="2" t="s">
        <v>1</v>
      </c>
      <c r="G27" s="2" t="s">
        <v>0</v>
      </c>
      <c r="K27" s="8"/>
    </row>
    <row r="28" spans="1:14" ht="16" customHeight="1" x14ac:dyDescent="0.2">
      <c r="A28" s="2" t="s">
        <v>37</v>
      </c>
      <c r="B28" s="2" t="s">
        <v>11</v>
      </c>
      <c r="C28" s="2">
        <v>30.095762000000001</v>
      </c>
      <c r="D28" s="2">
        <f t="shared" si="8"/>
        <v>27.086185800000003</v>
      </c>
      <c r="E28" s="2">
        <f t="shared" si="9"/>
        <v>33.105338200000006</v>
      </c>
      <c r="F28" s="2" t="s">
        <v>1</v>
      </c>
      <c r="G28" s="2" t="s">
        <v>0</v>
      </c>
    </row>
    <row r="29" spans="1:14" ht="16" customHeight="1" x14ac:dyDescent="0.2">
      <c r="A29" s="2" t="s">
        <v>57</v>
      </c>
      <c r="B29" s="2" t="s">
        <v>11</v>
      </c>
      <c r="C29" s="2">
        <v>0.12410437000000001</v>
      </c>
      <c r="D29" s="2">
        <f t="shared" si="8"/>
        <v>0.11169393300000001</v>
      </c>
      <c r="E29" s="2">
        <f t="shared" si="9"/>
        <v>0.13651480700000002</v>
      </c>
      <c r="F29" s="2" t="s">
        <v>1</v>
      </c>
      <c r="G29" s="2" t="s">
        <v>0</v>
      </c>
    </row>
    <row r="30" spans="1:14" ht="16" customHeight="1" x14ac:dyDescent="0.2">
      <c r="A30" s="2" t="s">
        <v>58</v>
      </c>
      <c r="B30" s="2" t="s">
        <v>11</v>
      </c>
      <c r="C30" s="2">
        <v>1.5621537000000001</v>
      </c>
      <c r="D30" s="2">
        <f t="shared" si="8"/>
        <v>1.4059383300000001</v>
      </c>
      <c r="E30" s="2">
        <f t="shared" si="9"/>
        <v>1.7183690700000003</v>
      </c>
      <c r="F30" s="2" t="s">
        <v>1</v>
      </c>
      <c r="G30" s="2" t="s">
        <v>0</v>
      </c>
    </row>
    <row r="31" spans="1:14" ht="16" customHeight="1" x14ac:dyDescent="0.2">
      <c r="A31" s="2" t="s">
        <v>69</v>
      </c>
      <c r="B31" s="2" t="s">
        <v>11</v>
      </c>
      <c r="C31" s="2">
        <v>0.46772893999999998</v>
      </c>
      <c r="D31" s="2">
        <f t="shared" si="8"/>
        <v>0.42095604599999997</v>
      </c>
      <c r="E31" s="2">
        <f t="shared" si="9"/>
        <v>0.51450183400000005</v>
      </c>
      <c r="F31" s="2" t="s">
        <v>1</v>
      </c>
      <c r="G31" s="2" t="s">
        <v>0</v>
      </c>
      <c r="N31" s="9"/>
    </row>
    <row r="32" spans="1:14" ht="16" customHeight="1" x14ac:dyDescent="0.2">
      <c r="A32" s="2" t="s">
        <v>65</v>
      </c>
      <c r="B32" s="2" t="s">
        <v>11</v>
      </c>
      <c r="C32" s="2">
        <v>3.2395651999999999</v>
      </c>
      <c r="D32" s="2">
        <f t="shared" si="8"/>
        <v>2.9156086800000001</v>
      </c>
      <c r="E32" s="2">
        <f t="shared" si="9"/>
        <v>3.5635217200000002</v>
      </c>
      <c r="F32" s="2" t="s">
        <v>1</v>
      </c>
      <c r="G32" s="2" t="s">
        <v>0</v>
      </c>
      <c r="N32" s="9"/>
    </row>
    <row r="33" spans="1:19" ht="16" customHeight="1" x14ac:dyDescent="0.2">
      <c r="A33" s="2" t="s">
        <v>53</v>
      </c>
      <c r="B33" s="2" t="s">
        <v>11</v>
      </c>
      <c r="C33" s="2">
        <v>79553.031000000003</v>
      </c>
      <c r="D33" s="2">
        <f t="shared" si="8"/>
        <v>71597.727899999998</v>
      </c>
      <c r="E33" s="2">
        <f t="shared" si="9"/>
        <v>87508.334100000007</v>
      </c>
      <c r="F33" s="2" t="s">
        <v>1</v>
      </c>
      <c r="G33" s="2" t="s">
        <v>0</v>
      </c>
      <c r="N33" s="9"/>
    </row>
    <row r="34" spans="1:19" ht="16" customHeight="1" x14ac:dyDescent="0.2">
      <c r="A34" s="2" t="s">
        <v>38</v>
      </c>
      <c r="B34" s="2" t="s">
        <v>11</v>
      </c>
      <c r="C34" s="2">
        <v>0.58090182000000001</v>
      </c>
      <c r="D34" s="2">
        <f t="shared" si="8"/>
        <v>0.52281163800000008</v>
      </c>
      <c r="E34" s="2">
        <f t="shared" si="9"/>
        <v>0.63899200200000006</v>
      </c>
      <c r="F34" s="2" t="s">
        <v>1</v>
      </c>
      <c r="G34" s="2" t="s">
        <v>0</v>
      </c>
      <c r="Q34" s="4"/>
    </row>
    <row r="35" spans="1:19" ht="16" customHeight="1" x14ac:dyDescent="0.2">
      <c r="A35" s="2" t="s">
        <v>39</v>
      </c>
      <c r="B35" s="2" t="s">
        <v>11</v>
      </c>
      <c r="C35" s="2">
        <v>0.21777796999999999</v>
      </c>
      <c r="D35" s="2">
        <f t="shared" si="8"/>
        <v>0.196000173</v>
      </c>
      <c r="E35" s="2">
        <f t="shared" si="9"/>
        <v>0.239555767</v>
      </c>
      <c r="F35" s="2" t="s">
        <v>1</v>
      </c>
      <c r="G35" s="2" t="s">
        <v>0</v>
      </c>
    </row>
    <row r="36" spans="1:19" ht="16" customHeight="1" x14ac:dyDescent="0.2">
      <c r="A36" s="2" t="s">
        <v>59</v>
      </c>
      <c r="B36" s="2" t="s">
        <v>11</v>
      </c>
      <c r="C36" s="2">
        <v>6.5877932E-2</v>
      </c>
      <c r="D36" s="2">
        <f t="shared" si="8"/>
        <v>5.9290138800000003E-2</v>
      </c>
      <c r="E36" s="2">
        <f t="shared" si="9"/>
        <v>7.2465725200000011E-2</v>
      </c>
      <c r="F36" s="2" t="s">
        <v>1</v>
      </c>
      <c r="G36" s="2" t="s">
        <v>0</v>
      </c>
      <c r="O36" s="10"/>
    </row>
    <row r="37" spans="1:19" ht="16" customHeight="1" x14ac:dyDescent="0.2">
      <c r="A37" s="2" t="s">
        <v>66</v>
      </c>
      <c r="B37" s="2" t="s">
        <v>11</v>
      </c>
      <c r="C37" s="2">
        <v>5.0399856E-2</v>
      </c>
      <c r="D37" s="2">
        <f t="shared" si="8"/>
        <v>4.5359870400000002E-2</v>
      </c>
      <c r="E37" s="2">
        <f t="shared" si="9"/>
        <v>5.5439841600000005E-2</v>
      </c>
      <c r="F37" s="2" t="s">
        <v>1</v>
      </c>
      <c r="G37" s="2" t="s">
        <v>0</v>
      </c>
    </row>
    <row r="38" spans="1:19" ht="16" customHeight="1" x14ac:dyDescent="0.2">
      <c r="A38" s="2" t="s">
        <v>60</v>
      </c>
      <c r="B38" s="2" t="s">
        <v>11</v>
      </c>
      <c r="C38" s="2">
        <v>0.10261104</v>
      </c>
      <c r="D38" s="2">
        <f t="shared" si="8"/>
        <v>9.2349936000000007E-2</v>
      </c>
      <c r="E38" s="2">
        <f t="shared" si="9"/>
        <v>0.11287214400000001</v>
      </c>
      <c r="F38" s="2" t="s">
        <v>1</v>
      </c>
      <c r="G38" s="2" t="s">
        <v>0</v>
      </c>
    </row>
    <row r="39" spans="1:19" ht="16" customHeight="1" x14ac:dyDescent="0.2">
      <c r="A39" s="2" t="s">
        <v>67</v>
      </c>
      <c r="B39" s="2" t="s">
        <v>11</v>
      </c>
      <c r="C39" s="2">
        <v>0.48748859</v>
      </c>
      <c r="D39" s="2">
        <f t="shared" si="8"/>
        <v>0.43873973100000002</v>
      </c>
      <c r="E39" s="2">
        <f t="shared" si="9"/>
        <v>0.53623744900000003</v>
      </c>
      <c r="F39" s="2" t="s">
        <v>1</v>
      </c>
      <c r="G39" s="2" t="s">
        <v>0</v>
      </c>
    </row>
    <row r="40" spans="1:19" ht="16" customHeight="1" x14ac:dyDescent="0.2">
      <c r="A40" s="2" t="s">
        <v>70</v>
      </c>
      <c r="B40" s="2" t="s">
        <v>11</v>
      </c>
      <c r="C40" s="2">
        <v>-0.33231451000000001</v>
      </c>
      <c r="D40" s="2">
        <f t="shared" ref="D40" si="10">C40*0.9</f>
        <v>-0.29908305900000004</v>
      </c>
      <c r="E40" s="2">
        <f t="shared" ref="E40" si="11">C40*1.1</f>
        <v>-0.36554596100000003</v>
      </c>
      <c r="F40" s="2" t="s">
        <v>1</v>
      </c>
      <c r="G40" s="2" t="s">
        <v>0</v>
      </c>
    </row>
    <row r="41" spans="1:19" ht="16" customHeight="1" x14ac:dyDescent="0.2">
      <c r="A41" s="2" t="s">
        <v>71</v>
      </c>
      <c r="B41" s="2" t="s">
        <v>11</v>
      </c>
      <c r="C41" s="2">
        <v>0.13004958</v>
      </c>
      <c r="D41" s="2">
        <f t="shared" ref="D41" si="12">C41*0.9</f>
        <v>0.117044622</v>
      </c>
      <c r="E41" s="2">
        <f t="shared" ref="E41" si="13">C41*1.1</f>
        <v>0.14305453800000001</v>
      </c>
      <c r="F41" s="2" t="s">
        <v>1</v>
      </c>
      <c r="G41" s="2" t="s">
        <v>0</v>
      </c>
    </row>
    <row r="42" spans="1:19" ht="16" customHeight="1" x14ac:dyDescent="0.2">
      <c r="A42" s="2" t="s">
        <v>72</v>
      </c>
      <c r="B42" s="2" t="s">
        <v>11</v>
      </c>
      <c r="C42" s="2">
        <v>0.22290007000000001</v>
      </c>
      <c r="D42" s="2">
        <f t="shared" ref="D42:D43" si="14">C42*0.9</f>
        <v>0.20061006300000001</v>
      </c>
      <c r="E42" s="2">
        <f t="shared" ref="E42:E43" si="15">C42*1.1</f>
        <v>0.24519007700000003</v>
      </c>
      <c r="F42" s="2" t="s">
        <v>1</v>
      </c>
      <c r="G42" s="2" t="s">
        <v>0</v>
      </c>
    </row>
    <row r="43" spans="1:19" ht="16" customHeight="1" x14ac:dyDescent="0.2">
      <c r="A43" s="2" t="s">
        <v>108</v>
      </c>
      <c r="B43" s="2" t="s">
        <v>11</v>
      </c>
      <c r="C43" s="2">
        <v>8.2744841E-3</v>
      </c>
      <c r="D43" s="2">
        <f t="shared" si="14"/>
        <v>7.4470356900000001E-3</v>
      </c>
      <c r="E43" s="2">
        <f t="shared" si="15"/>
        <v>9.1019325100000006E-3</v>
      </c>
      <c r="F43" s="2" t="s">
        <v>1</v>
      </c>
      <c r="G43" s="2" t="s">
        <v>0</v>
      </c>
    </row>
    <row r="44" spans="1:19" x14ac:dyDescent="0.2">
      <c r="A44" s="2" t="s">
        <v>116</v>
      </c>
      <c r="B44" s="2" t="s">
        <v>11</v>
      </c>
      <c r="C44" s="2">
        <v>2.4833471999999999</v>
      </c>
      <c r="D44" s="2">
        <f t="shared" ref="D44:D46" si="16">C44*0.9</f>
        <v>2.23501248</v>
      </c>
      <c r="E44" s="2">
        <f t="shared" ref="E44:E46" si="17">C44*1.1</f>
        <v>2.7316819200000002</v>
      </c>
      <c r="F44" s="2" t="s">
        <v>1</v>
      </c>
      <c r="G44" s="2" t="s">
        <v>0</v>
      </c>
    </row>
    <row r="45" spans="1:19" x14ac:dyDescent="0.2">
      <c r="A45" s="2" t="s">
        <v>117</v>
      </c>
      <c r="B45" s="2" t="s">
        <v>11</v>
      </c>
      <c r="C45" s="2">
        <v>1.2510711000000001</v>
      </c>
      <c r="D45" s="2">
        <f t="shared" si="16"/>
        <v>1.12596399</v>
      </c>
      <c r="E45" s="2">
        <f t="shared" si="17"/>
        <v>1.3761782100000002</v>
      </c>
      <c r="F45" s="2" t="s">
        <v>1</v>
      </c>
      <c r="G45" s="2" t="s">
        <v>0</v>
      </c>
      <c r="N45" s="9"/>
    </row>
    <row r="46" spans="1:19" x14ac:dyDescent="0.2">
      <c r="A46" s="2" t="s">
        <v>118</v>
      </c>
      <c r="B46" s="2" t="s">
        <v>11</v>
      </c>
      <c r="C46" s="2">
        <v>1.6799470999999999</v>
      </c>
      <c r="D46" s="2">
        <f t="shared" si="16"/>
        <v>1.51195239</v>
      </c>
      <c r="E46" s="2">
        <f t="shared" si="17"/>
        <v>1.84794181</v>
      </c>
      <c r="F46" s="2" t="s">
        <v>1</v>
      </c>
      <c r="G46" s="2" t="s">
        <v>0</v>
      </c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49" spans="7:19" x14ac:dyDescent="0.2">
      <c r="K49" s="12"/>
      <c r="L49" s="12"/>
      <c r="M49" s="12"/>
      <c r="N49" s="12"/>
      <c r="O49" s="12"/>
      <c r="P49" s="12"/>
      <c r="Q49" s="12"/>
      <c r="R49" s="12"/>
      <c r="S49" s="12"/>
    </row>
    <row r="51" spans="7:19" x14ac:dyDescent="0.2">
      <c r="K51" s="12"/>
      <c r="L51" s="12"/>
      <c r="M51" s="12"/>
      <c r="N51" s="12"/>
      <c r="O51" s="12"/>
      <c r="P51" s="12"/>
      <c r="Q51" s="12"/>
      <c r="R51" s="12"/>
      <c r="S51" s="12"/>
    </row>
    <row r="53" spans="7:19" ht="18" x14ac:dyDescent="0.2">
      <c r="G53" s="5"/>
      <c r="K53" s="13"/>
      <c r="L53" s="13"/>
      <c r="M53" s="13"/>
      <c r="N53" s="13"/>
      <c r="O53" s="13"/>
      <c r="P53" s="13"/>
      <c r="Q53" s="13"/>
      <c r="R53" s="13"/>
      <c r="S53" s="13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  <row r="59" spans="7:19" x14ac:dyDescent="0.2">
      <c r="N59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2025-01-28T21:29:08Z</dcterms:modified>
</cp:coreProperties>
</file>