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B28DAD71-05F0-9E47-B314-07D8FE25D408}" xr6:coauthVersionLast="47" xr6:coauthVersionMax="47" xr10:uidLastSave="{00000000-0000-0000-0000-000000000000}"/>
  <bookViews>
    <workbookView xWindow="20960" yWindow="874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4" l="1"/>
  <c r="D12" i="14" s="1"/>
  <c r="D13" i="14"/>
  <c r="E13" i="14"/>
  <c r="C11" i="14"/>
  <c r="D45" i="14"/>
  <c r="E45" i="14"/>
  <c r="D46" i="14"/>
  <c r="E46" i="14"/>
  <c r="D47" i="14"/>
  <c r="E47" i="14"/>
  <c r="D48" i="14"/>
  <c r="E48" i="14"/>
  <c r="D10" i="14"/>
  <c r="E10" i="14"/>
  <c r="C20" i="14"/>
  <c r="E12" i="14" l="1"/>
  <c r="D44" i="14"/>
  <c r="E44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3" i="14" l="1"/>
  <c r="C18" i="14"/>
  <c r="C24" i="14" l="1"/>
  <c r="E43" i="14"/>
  <c r="D43" i="14"/>
  <c r="D42" i="14" l="1"/>
  <c r="E42" i="14"/>
  <c r="D41" i="14"/>
  <c r="E41" i="14"/>
  <c r="E40" i="14" l="1"/>
  <c r="D40" i="14"/>
  <c r="E39" i="14"/>
  <c r="D39" i="14"/>
  <c r="E38" i="14"/>
  <c r="D38" i="14"/>
  <c r="E37" i="14"/>
  <c r="D37" i="14"/>
  <c r="E22" i="14"/>
  <c r="D22" i="14"/>
  <c r="E31" i="14"/>
  <c r="D31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2" i="14"/>
  <c r="E32" i="14"/>
  <c r="D33" i="14"/>
  <c r="E33" i="14"/>
  <c r="D34" i="14"/>
  <c r="E34" i="14"/>
  <c r="D35" i="14"/>
  <c r="E35" i="14"/>
  <c r="D36" i="14"/>
  <c r="E36" i="14"/>
  <c r="D18" i="14" l="1"/>
  <c r="E18" i="14"/>
  <c r="D19" i="14"/>
  <c r="E19" i="14"/>
  <c r="E21" i="14" l="1"/>
  <c r="D21" i="14"/>
  <c r="E20" i="14"/>
  <c r="D20" i="14"/>
  <c r="E24" i="14"/>
  <c r="D24" i="14"/>
  <c r="E23" i="14"/>
  <c r="D23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<sst xmlns="http://schemas.openxmlformats.org/spreadsheetml/2006/main" count="398" uniqueCount="127">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</sst>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0"/>
  <sheetViews>
    <sheetView zoomScaleNormal="100" workbookViewId="0">
      <selection activeCell="A13" sqref="A13:C13"/>
    </sheetView>
  </sheetViews>
  <sheetFormatPr baseColWidth="10" defaultColWidth="10.6640625" defaultRowHeight="16" x14ac:dyDescent="0.2"/>
  <cols>
    <col min="1" max="1" width="24.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16" t="s">
        <v>103</v>
      </c>
      <c r="B1" s="16"/>
      <c r="C1" s="16"/>
      <c r="D1" s="16"/>
      <c r="E1" s="16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ht="16" customHeight="1" x14ac:dyDescent="0.2">
      <c r="A21" s="2" t="s">
        <v>62</v>
      </c>
      <c r="B21" s="2" t="s">
        <v>8</v>
      </c>
      <c r="C21" s="2" t="s">
        <v>104</v>
      </c>
      <c r="D21" s="2" t="s">
        <v>81</v>
      </c>
      <c r="E21" s="2" t="s">
        <v>110</v>
      </c>
    </row>
    <row r="22" spans="1:5" ht="16" customHeight="1" x14ac:dyDescent="0.2">
      <c r="A22" s="2" t="s">
        <v>55</v>
      </c>
      <c r="B22" s="2" t="s">
        <v>19</v>
      </c>
      <c r="C22" s="2" t="s">
        <v>77</v>
      </c>
      <c r="D22" s="2" t="s">
        <v>76</v>
      </c>
    </row>
    <row r="23" spans="1:5" ht="16" customHeight="1" x14ac:dyDescent="0.2">
      <c r="A23" s="2" t="s">
        <v>56</v>
      </c>
      <c r="B23" s="2" t="s">
        <v>8</v>
      </c>
      <c r="C23" s="2" t="s">
        <v>112</v>
      </c>
      <c r="D23" s="2" t="s">
        <v>81</v>
      </c>
    </row>
    <row r="24" spans="1:5" ht="16" customHeight="1" x14ac:dyDescent="0.2">
      <c r="A24" s="2" t="s">
        <v>63</v>
      </c>
      <c r="B24" s="2" t="s">
        <v>8</v>
      </c>
      <c r="C24" s="15" t="s">
        <v>80</v>
      </c>
      <c r="D24" s="15"/>
      <c r="E24" s="15"/>
    </row>
    <row r="25" spans="1:5" ht="16" customHeight="1" x14ac:dyDescent="0.2">
      <c r="A25" s="2" t="s">
        <v>68</v>
      </c>
      <c r="B25" s="2" t="s">
        <v>8</v>
      </c>
      <c r="C25" s="15" t="s">
        <v>80</v>
      </c>
      <c r="D25" s="15"/>
      <c r="E25" s="15"/>
    </row>
    <row r="26" spans="1:5" ht="16" customHeight="1" x14ac:dyDescent="0.2">
      <c r="A26" s="2" t="s">
        <v>34</v>
      </c>
      <c r="B26" s="2" t="s">
        <v>8</v>
      </c>
      <c r="C26" s="2" t="s">
        <v>40</v>
      </c>
      <c r="D26" s="2" t="s">
        <v>28</v>
      </c>
    </row>
    <row r="27" spans="1:5" ht="16" customHeight="1" x14ac:dyDescent="0.2">
      <c r="A27" s="2" t="s">
        <v>64</v>
      </c>
      <c r="B27" s="2" t="s">
        <v>8</v>
      </c>
      <c r="C27" s="2" t="s">
        <v>41</v>
      </c>
      <c r="D27" s="2" t="s">
        <v>81</v>
      </c>
    </row>
    <row r="28" spans="1:5" ht="16" customHeight="1" x14ac:dyDescent="0.2">
      <c r="A28" s="2" t="s">
        <v>35</v>
      </c>
      <c r="B28" s="2" t="s">
        <v>8</v>
      </c>
      <c r="C28" s="2" t="s">
        <v>78</v>
      </c>
      <c r="D28" s="2" t="s">
        <v>23</v>
      </c>
    </row>
    <row r="29" spans="1:5" ht="16" customHeight="1" x14ac:dyDescent="0.2">
      <c r="A29" s="2" t="s">
        <v>36</v>
      </c>
      <c r="B29" s="2" t="s">
        <v>8</v>
      </c>
      <c r="C29" s="2" t="s">
        <v>79</v>
      </c>
      <c r="D29" s="2" t="s">
        <v>23</v>
      </c>
    </row>
    <row r="30" spans="1:5" ht="16" customHeight="1" x14ac:dyDescent="0.2">
      <c r="A30" s="2" t="s">
        <v>37</v>
      </c>
      <c r="B30" s="2" t="s">
        <v>8</v>
      </c>
      <c r="C30" s="2" t="s">
        <v>42</v>
      </c>
      <c r="D30" s="2" t="s">
        <v>23</v>
      </c>
    </row>
    <row r="31" spans="1:5" ht="16" customHeight="1" x14ac:dyDescent="0.2">
      <c r="A31" s="2" t="s">
        <v>57</v>
      </c>
      <c r="B31" s="2" t="s">
        <v>8</v>
      </c>
      <c r="C31" s="2" t="s">
        <v>43</v>
      </c>
      <c r="D31" s="2" t="s">
        <v>23</v>
      </c>
    </row>
    <row r="32" spans="1:5" ht="16" customHeight="1" x14ac:dyDescent="0.2">
      <c r="A32" s="2" t="s">
        <v>58</v>
      </c>
      <c r="B32" s="2" t="s">
        <v>8</v>
      </c>
      <c r="C32" s="2" t="s">
        <v>26</v>
      </c>
      <c r="D32" s="2" t="s">
        <v>23</v>
      </c>
      <c r="E32" s="2" t="s">
        <v>27</v>
      </c>
    </row>
    <row r="33" spans="1:5" ht="16" customHeight="1" x14ac:dyDescent="0.2">
      <c r="A33" s="2" t="s">
        <v>69</v>
      </c>
      <c r="B33" s="2" t="s">
        <v>8</v>
      </c>
      <c r="C33" s="2" t="s">
        <v>48</v>
      </c>
      <c r="D33" s="2" t="s">
        <v>74</v>
      </c>
    </row>
    <row r="34" spans="1:5" ht="16" customHeight="1" x14ac:dyDescent="0.2">
      <c r="A34" s="2" t="s">
        <v>65</v>
      </c>
      <c r="B34" s="2" t="s">
        <v>8</v>
      </c>
      <c r="C34" s="2" t="s">
        <v>47</v>
      </c>
      <c r="D34" s="2" t="s">
        <v>23</v>
      </c>
    </row>
    <row r="35" spans="1:5" ht="16" customHeight="1" x14ac:dyDescent="0.2">
      <c r="A35" s="2" t="s">
        <v>53</v>
      </c>
      <c r="B35" s="2" t="s">
        <v>8</v>
      </c>
      <c r="C35" s="2" t="s">
        <v>46</v>
      </c>
      <c r="D35" s="2" t="s">
        <v>23</v>
      </c>
    </row>
    <row r="36" spans="1:5" ht="16" customHeight="1" x14ac:dyDescent="0.2">
      <c r="A36" s="2" t="s">
        <v>38</v>
      </c>
      <c r="B36" s="2" t="s">
        <v>8</v>
      </c>
      <c r="C36" s="2" t="s">
        <v>45</v>
      </c>
      <c r="D36" s="2" t="s">
        <v>74</v>
      </c>
      <c r="E36" s="2" t="s">
        <v>27</v>
      </c>
    </row>
    <row r="37" spans="1:5" ht="16" customHeight="1" x14ac:dyDescent="0.2">
      <c r="A37" s="2" t="s">
        <v>39</v>
      </c>
      <c r="B37" s="2" t="s">
        <v>8</v>
      </c>
      <c r="C37" s="2" t="s">
        <v>44</v>
      </c>
      <c r="D37" s="2" t="s">
        <v>74</v>
      </c>
      <c r="E37" s="2" t="s">
        <v>82</v>
      </c>
    </row>
    <row r="38" spans="1:5" ht="16" customHeight="1" x14ac:dyDescent="0.2">
      <c r="A38" s="2" t="s">
        <v>59</v>
      </c>
      <c r="B38" s="2" t="s">
        <v>50</v>
      </c>
      <c r="C38" s="2" t="s">
        <v>51</v>
      </c>
      <c r="D38" s="2" t="s">
        <v>23</v>
      </c>
    </row>
    <row r="39" spans="1:5" ht="16" customHeight="1" x14ac:dyDescent="0.2">
      <c r="A39" s="2" t="s">
        <v>66</v>
      </c>
      <c r="B39" s="2" t="s">
        <v>50</v>
      </c>
      <c r="C39" s="2" t="s">
        <v>104</v>
      </c>
      <c r="D39" s="2" t="s">
        <v>81</v>
      </c>
    </row>
    <row r="40" spans="1:5" ht="16" customHeight="1" x14ac:dyDescent="0.2">
      <c r="A40" s="2" t="s">
        <v>60</v>
      </c>
      <c r="B40" s="2" t="s">
        <v>50</v>
      </c>
      <c r="C40" s="2" t="s">
        <v>49</v>
      </c>
      <c r="D40" s="2" t="s">
        <v>74</v>
      </c>
    </row>
    <row r="41" spans="1:5" ht="16" customHeight="1" x14ac:dyDescent="0.2">
      <c r="A41" s="2" t="s">
        <v>67</v>
      </c>
      <c r="B41" s="2" t="s">
        <v>19</v>
      </c>
      <c r="C41" s="2" t="s">
        <v>77</v>
      </c>
      <c r="D41" s="2" t="s">
        <v>76</v>
      </c>
    </row>
    <row r="42" spans="1:5" ht="16" customHeight="1" x14ac:dyDescent="0.2">
      <c r="A42" s="2" t="s">
        <v>70</v>
      </c>
      <c r="B42" s="2" t="s">
        <v>8</v>
      </c>
      <c r="C42" s="2" t="s">
        <v>113</v>
      </c>
      <c r="D42" s="2" t="s">
        <v>81</v>
      </c>
    </row>
    <row r="43" spans="1:5" ht="16" customHeight="1" x14ac:dyDescent="0.2">
      <c r="A43" s="2" t="s">
        <v>71</v>
      </c>
      <c r="B43" s="2" t="s">
        <v>106</v>
      </c>
      <c r="C43" s="2" t="s">
        <v>107</v>
      </c>
      <c r="D43" s="2" t="s">
        <v>28</v>
      </c>
      <c r="E43" s="2" t="s">
        <v>111</v>
      </c>
    </row>
    <row r="44" spans="1:5" ht="16" customHeight="1" x14ac:dyDescent="0.2">
      <c r="A44" s="2" t="s">
        <v>72</v>
      </c>
      <c r="B44" s="2" t="s">
        <v>8</v>
      </c>
      <c r="C44" s="2" t="s">
        <v>73</v>
      </c>
      <c r="D44" s="2" t="s">
        <v>23</v>
      </c>
    </row>
    <row r="45" spans="1:5" ht="16" customHeight="1" x14ac:dyDescent="0.2">
      <c r="A45" s="2" t="s">
        <v>108</v>
      </c>
      <c r="B45" s="2" t="s">
        <v>8</v>
      </c>
      <c r="C45" s="2" t="s">
        <v>109</v>
      </c>
      <c r="D45" s="2" t="s">
        <v>28</v>
      </c>
    </row>
    <row r="46" spans="1:5" ht="16" customHeight="1" x14ac:dyDescent="0.2">
      <c r="A46" s="2" t="s">
        <v>122</v>
      </c>
      <c r="B46" s="2" t="s">
        <v>8</v>
      </c>
      <c r="C46" s="2" t="s">
        <v>123</v>
      </c>
      <c r="D46" s="2" t="s">
        <v>96</v>
      </c>
    </row>
    <row r="47" spans="1:5" ht="16" customHeight="1" x14ac:dyDescent="0.2">
      <c r="A47" s="2" t="s">
        <v>116</v>
      </c>
      <c r="B47" s="2" t="s">
        <v>8</v>
      </c>
      <c r="C47" s="2" t="s">
        <v>121</v>
      </c>
      <c r="D47" s="2" t="s">
        <v>96</v>
      </c>
    </row>
    <row r="48" spans="1:5" ht="16" customHeight="1" x14ac:dyDescent="0.2">
      <c r="A48" s="2" t="s">
        <v>117</v>
      </c>
      <c r="B48" s="2" t="s">
        <v>8</v>
      </c>
      <c r="C48" s="2" t="s">
        <v>119</v>
      </c>
      <c r="D48" s="2" t="s">
        <v>96</v>
      </c>
    </row>
    <row r="49" spans="1:4" ht="16" customHeight="1" x14ac:dyDescent="0.2">
      <c r="A49" s="2" t="s">
        <v>118</v>
      </c>
      <c r="B49" s="2" t="s">
        <v>8</v>
      </c>
      <c r="C49" s="2" t="s">
        <v>120</v>
      </c>
      <c r="D49" s="2" t="s">
        <v>96</v>
      </c>
    </row>
    <row r="50" spans="1:4" ht="16" customHeight="1" x14ac:dyDescent="0.2"/>
  </sheetData>
  <mergeCells count="3">
    <mergeCell ref="C24:E24"/>
    <mergeCell ref="C25:E25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1"/>
  <sheetViews>
    <sheetView tabSelected="1" zoomScale="110" zoomScaleNormal="110" workbookViewId="0">
      <selection activeCell="C12" sqref="C12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0.10261503/20+19/20*C26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f>2.3210523*0.7+C26*0.3</f>
        <v>1.6248626482319999</v>
      </c>
      <c r="D12" s="2">
        <f t="shared" ref="D12" si="6">C12*0.9</f>
        <v>1.4623763834087999</v>
      </c>
      <c r="E12" s="2">
        <f t="shared" ref="E12" si="7">C12*1.1</f>
        <v>1.7873489130552001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ht="16" customHeight="1" x14ac:dyDescent="0.2">
      <c r="A20" s="2" t="s">
        <v>62</v>
      </c>
      <c r="B20" s="2" t="s">
        <v>11</v>
      </c>
      <c r="C20" s="2">
        <f>0.050399856*50</f>
        <v>2.5199927999999998</v>
      </c>
      <c r="D20" s="2">
        <f t="shared" ref="D20:D40" si="10">C20*0.9</f>
        <v>2.2679935200000001</v>
      </c>
      <c r="E20" s="2">
        <f t="shared" ref="E20:E40" si="11">C20*1.1</f>
        <v>2.77199208</v>
      </c>
      <c r="F20" s="2" t="s">
        <v>1</v>
      </c>
      <c r="G20" s="2" t="s">
        <v>0</v>
      </c>
      <c r="J20" s="5"/>
      <c r="K20" s="4"/>
      <c r="L20" s="7"/>
    </row>
    <row r="21" spans="1:14" ht="16" customHeight="1" x14ac:dyDescent="0.2">
      <c r="A21" s="2" t="s">
        <v>55</v>
      </c>
      <c r="B21" s="2" t="s">
        <v>11</v>
      </c>
      <c r="C21" s="2">
        <v>0.48748859</v>
      </c>
      <c r="D21" s="2">
        <f t="shared" si="10"/>
        <v>0.43873973100000002</v>
      </c>
      <c r="E21" s="2">
        <f t="shared" si="11"/>
        <v>0.53623744900000003</v>
      </c>
      <c r="F21" s="2" t="s">
        <v>1</v>
      </c>
      <c r="G21" s="2" t="s">
        <v>0</v>
      </c>
      <c r="L21" s="5"/>
    </row>
    <row r="22" spans="1:14" ht="16" customHeight="1" x14ac:dyDescent="0.2">
      <c r="A22" s="2" t="s">
        <v>56</v>
      </c>
      <c r="B22" s="2" t="s">
        <v>11</v>
      </c>
      <c r="C22" s="2">
        <v>-0.44231485999999998</v>
      </c>
      <c r="D22" s="2">
        <f t="shared" si="10"/>
        <v>-0.39808337399999999</v>
      </c>
      <c r="E22" s="2">
        <f t="shared" si="11"/>
        <v>-0.48654634600000002</v>
      </c>
      <c r="F22" s="2" t="s">
        <v>1</v>
      </c>
      <c r="G22" s="2" t="s">
        <v>0</v>
      </c>
      <c r="J22" s="14"/>
      <c r="N22" s="11"/>
    </row>
    <row r="23" spans="1:14" ht="16" customHeight="1" x14ac:dyDescent="0.2">
      <c r="A23" s="2" t="s">
        <v>63</v>
      </c>
      <c r="B23" s="2" t="s">
        <v>11</v>
      </c>
      <c r="C23" s="2">
        <f>0.147*C39+0.1222*C37+87.3/3600*C40+2.3704*C39+0.312*C38+(1000-1000*7.8/100/101.07*207.43)/1000*C33+0.9454*C26+1000*7.8/100/1000*C34/35335*2665+1000*7.8/100/101.07*(207.43-101.07)/1000*C35+0.487*1000*7.8/100/101.07*207.43/1000*C40+2.59/1000*C36</f>
        <v>471.09893696226777</v>
      </c>
      <c r="D23" s="2">
        <f t="shared" si="10"/>
        <v>423.98904326604099</v>
      </c>
      <c r="E23" s="2">
        <f t="shared" si="11"/>
        <v>518.20883065849455</v>
      </c>
      <c r="F23" s="2" t="s">
        <v>1</v>
      </c>
      <c r="G23" s="2" t="s">
        <v>0</v>
      </c>
      <c r="J23" s="4"/>
    </row>
    <row r="24" spans="1:14" ht="16" customHeight="1" x14ac:dyDescent="0.2">
      <c r="A24" s="2" t="s">
        <v>68</v>
      </c>
      <c r="B24" s="2" t="s">
        <v>11</v>
      </c>
      <c r="C24" s="2">
        <f>0.4168*C38+3.358*C37+0.206*C39+1.6569*C39+0.4856*C38+0.0149*C40+1.2669*C38+0.7722*C25+0.6177*C26+0.0349*C27+0.136*C28+0.0834*C29+0.0973*C30+0.0088*C31+1.301*C32</f>
        <v>5.9473882820744883</v>
      </c>
      <c r="D24" s="2">
        <f t="shared" si="10"/>
        <v>5.3526494538670395</v>
      </c>
      <c r="E24" s="2">
        <f t="shared" si="11"/>
        <v>6.5421271102819381</v>
      </c>
      <c r="F24" s="2" t="s">
        <v>1</v>
      </c>
      <c r="G24" s="2" t="s">
        <v>0</v>
      </c>
      <c r="J24" s="5"/>
    </row>
    <row r="25" spans="1:14" ht="16" customHeight="1" x14ac:dyDescent="0.2">
      <c r="A25" s="2" t="s">
        <v>34</v>
      </c>
      <c r="B25" s="2" t="s">
        <v>11</v>
      </c>
      <c r="C25" s="2">
        <v>1.4810466</v>
      </c>
      <c r="D25" s="2">
        <f t="shared" si="10"/>
        <v>1.33294194</v>
      </c>
      <c r="E25" s="2">
        <f t="shared" si="11"/>
        <v>1.6291512600000002</v>
      </c>
      <c r="F25" s="2" t="s">
        <v>1</v>
      </c>
      <c r="G25" s="2" t="s">
        <v>0</v>
      </c>
    </row>
    <row r="26" spans="1:14" ht="16" customHeight="1" x14ac:dyDescent="0.2">
      <c r="A26" s="2" t="s">
        <v>64</v>
      </c>
      <c r="B26" s="2" t="s">
        <v>11</v>
      </c>
      <c r="C26" s="2">
        <v>4.2012743999999999E-4</v>
      </c>
      <c r="D26" s="2">
        <f t="shared" si="10"/>
        <v>3.7811469600000002E-4</v>
      </c>
      <c r="E26" s="2">
        <f t="shared" si="11"/>
        <v>4.6214018400000001E-4</v>
      </c>
      <c r="F26" s="2" t="s">
        <v>1</v>
      </c>
      <c r="G26" s="2" t="s">
        <v>0</v>
      </c>
    </row>
    <row r="27" spans="1:14" ht="16" customHeight="1" x14ac:dyDescent="0.2">
      <c r="A27" s="2" t="s">
        <v>35</v>
      </c>
      <c r="B27" s="2" t="s">
        <v>11</v>
      </c>
      <c r="C27" s="2">
        <v>1.3560825000000001</v>
      </c>
      <c r="D27" s="2">
        <f t="shared" si="10"/>
        <v>1.2204742500000001</v>
      </c>
      <c r="E27" s="2">
        <f t="shared" si="11"/>
        <v>1.4916907500000003</v>
      </c>
      <c r="F27" s="2" t="s">
        <v>1</v>
      </c>
      <c r="G27" s="2" t="s">
        <v>0</v>
      </c>
    </row>
    <row r="28" spans="1:14" ht="16" customHeight="1" x14ac:dyDescent="0.2">
      <c r="A28" s="2" t="s">
        <v>36</v>
      </c>
      <c r="B28" s="2" t="s">
        <v>11</v>
      </c>
      <c r="C28" s="2">
        <v>7.9620949000000003</v>
      </c>
      <c r="D28" s="2">
        <f t="shared" si="10"/>
        <v>7.1658854100000005</v>
      </c>
      <c r="E28" s="2">
        <f t="shared" si="11"/>
        <v>8.758304390000001</v>
      </c>
      <c r="F28" s="2" t="s">
        <v>1</v>
      </c>
      <c r="G28" s="2" t="s">
        <v>0</v>
      </c>
      <c r="K28" s="8"/>
    </row>
    <row r="29" spans="1:14" ht="16" customHeight="1" x14ac:dyDescent="0.2">
      <c r="A29" s="2" t="s">
        <v>37</v>
      </c>
      <c r="B29" s="2" t="s">
        <v>11</v>
      </c>
      <c r="C29" s="2">
        <v>30.095762000000001</v>
      </c>
      <c r="D29" s="2">
        <f t="shared" si="10"/>
        <v>27.086185800000003</v>
      </c>
      <c r="E29" s="2">
        <f t="shared" si="11"/>
        <v>33.105338200000006</v>
      </c>
      <c r="F29" s="2" t="s">
        <v>1</v>
      </c>
      <c r="G29" s="2" t="s">
        <v>0</v>
      </c>
    </row>
    <row r="30" spans="1:14" ht="16" customHeight="1" x14ac:dyDescent="0.2">
      <c r="A30" s="2" t="s">
        <v>57</v>
      </c>
      <c r="B30" s="2" t="s">
        <v>11</v>
      </c>
      <c r="C30" s="2">
        <v>0.12410437000000001</v>
      </c>
      <c r="D30" s="2">
        <f t="shared" si="10"/>
        <v>0.11169393300000001</v>
      </c>
      <c r="E30" s="2">
        <f t="shared" si="11"/>
        <v>0.13651480700000002</v>
      </c>
      <c r="F30" s="2" t="s">
        <v>1</v>
      </c>
      <c r="G30" s="2" t="s">
        <v>0</v>
      </c>
    </row>
    <row r="31" spans="1:14" ht="16" customHeight="1" x14ac:dyDescent="0.2">
      <c r="A31" s="2" t="s">
        <v>58</v>
      </c>
      <c r="B31" s="2" t="s">
        <v>11</v>
      </c>
      <c r="C31" s="2">
        <v>1.5621537000000001</v>
      </c>
      <c r="D31" s="2">
        <f t="shared" si="10"/>
        <v>1.4059383300000001</v>
      </c>
      <c r="E31" s="2">
        <f t="shared" si="11"/>
        <v>1.7183690700000003</v>
      </c>
      <c r="F31" s="2" t="s">
        <v>1</v>
      </c>
      <c r="G31" s="2" t="s">
        <v>0</v>
      </c>
    </row>
    <row r="32" spans="1:14" ht="16" customHeight="1" x14ac:dyDescent="0.2">
      <c r="A32" s="2" t="s">
        <v>69</v>
      </c>
      <c r="B32" s="2" t="s">
        <v>11</v>
      </c>
      <c r="C32" s="2">
        <v>0.46772893999999998</v>
      </c>
      <c r="D32" s="2">
        <f t="shared" si="10"/>
        <v>0.42095604599999997</v>
      </c>
      <c r="E32" s="2">
        <f t="shared" si="11"/>
        <v>0.51450183400000005</v>
      </c>
      <c r="F32" s="2" t="s">
        <v>1</v>
      </c>
      <c r="G32" s="2" t="s">
        <v>0</v>
      </c>
      <c r="N32" s="9"/>
    </row>
    <row r="33" spans="1:17" ht="16" customHeight="1" x14ac:dyDescent="0.2">
      <c r="A33" s="2" t="s">
        <v>65</v>
      </c>
      <c r="B33" s="2" t="s">
        <v>11</v>
      </c>
      <c r="C33" s="2">
        <v>3.2395651999999999</v>
      </c>
      <c r="D33" s="2">
        <f t="shared" si="10"/>
        <v>2.9156086800000001</v>
      </c>
      <c r="E33" s="2">
        <f t="shared" si="11"/>
        <v>3.5635217200000002</v>
      </c>
      <c r="F33" s="2" t="s">
        <v>1</v>
      </c>
      <c r="G33" s="2" t="s">
        <v>0</v>
      </c>
      <c r="N33" s="9"/>
    </row>
    <row r="34" spans="1:17" ht="16" customHeight="1" x14ac:dyDescent="0.2">
      <c r="A34" s="2" t="s">
        <v>53</v>
      </c>
      <c r="B34" s="2" t="s">
        <v>11</v>
      </c>
      <c r="C34" s="2">
        <v>79553.031000000003</v>
      </c>
      <c r="D34" s="2">
        <f t="shared" si="10"/>
        <v>71597.727899999998</v>
      </c>
      <c r="E34" s="2">
        <f t="shared" si="11"/>
        <v>87508.334100000007</v>
      </c>
      <c r="F34" s="2" t="s">
        <v>1</v>
      </c>
      <c r="G34" s="2" t="s">
        <v>0</v>
      </c>
      <c r="N34" s="9"/>
    </row>
    <row r="35" spans="1:17" ht="16" customHeight="1" x14ac:dyDescent="0.2">
      <c r="A35" s="2" t="s">
        <v>38</v>
      </c>
      <c r="B35" s="2" t="s">
        <v>11</v>
      </c>
      <c r="C35" s="2">
        <v>0.58090182000000001</v>
      </c>
      <c r="D35" s="2">
        <f t="shared" si="10"/>
        <v>0.52281163800000008</v>
      </c>
      <c r="E35" s="2">
        <f t="shared" si="11"/>
        <v>0.63899200200000006</v>
      </c>
      <c r="F35" s="2" t="s">
        <v>1</v>
      </c>
      <c r="G35" s="2" t="s">
        <v>0</v>
      </c>
      <c r="Q35" s="4"/>
    </row>
    <row r="36" spans="1:17" ht="16" customHeight="1" x14ac:dyDescent="0.2">
      <c r="A36" s="2" t="s">
        <v>39</v>
      </c>
      <c r="B36" s="2" t="s">
        <v>11</v>
      </c>
      <c r="C36" s="2">
        <v>0.21777796999999999</v>
      </c>
      <c r="D36" s="2">
        <f t="shared" si="10"/>
        <v>0.196000173</v>
      </c>
      <c r="E36" s="2">
        <f t="shared" si="11"/>
        <v>0.239555767</v>
      </c>
      <c r="F36" s="2" t="s">
        <v>1</v>
      </c>
      <c r="G36" s="2" t="s">
        <v>0</v>
      </c>
    </row>
    <row r="37" spans="1:17" ht="16" customHeight="1" x14ac:dyDescent="0.2">
      <c r="A37" s="2" t="s">
        <v>59</v>
      </c>
      <c r="B37" s="2" t="s">
        <v>11</v>
      </c>
      <c r="C37" s="2">
        <v>6.5877932E-2</v>
      </c>
      <c r="D37" s="2">
        <f t="shared" si="10"/>
        <v>5.9290138800000003E-2</v>
      </c>
      <c r="E37" s="2">
        <f t="shared" si="11"/>
        <v>7.2465725200000011E-2</v>
      </c>
      <c r="F37" s="2" t="s">
        <v>1</v>
      </c>
      <c r="G37" s="2" t="s">
        <v>0</v>
      </c>
      <c r="O37" s="10"/>
    </row>
    <row r="38" spans="1:17" ht="16" customHeight="1" x14ac:dyDescent="0.2">
      <c r="A38" s="2" t="s">
        <v>66</v>
      </c>
      <c r="B38" s="2" t="s">
        <v>11</v>
      </c>
      <c r="C38" s="2">
        <v>5.0399856E-2</v>
      </c>
      <c r="D38" s="2">
        <f t="shared" si="10"/>
        <v>4.5359870400000002E-2</v>
      </c>
      <c r="E38" s="2">
        <f t="shared" si="11"/>
        <v>5.5439841600000005E-2</v>
      </c>
      <c r="F38" s="2" t="s">
        <v>1</v>
      </c>
      <c r="G38" s="2" t="s">
        <v>0</v>
      </c>
    </row>
    <row r="39" spans="1:17" ht="16" customHeight="1" x14ac:dyDescent="0.2">
      <c r="A39" s="2" t="s">
        <v>60</v>
      </c>
      <c r="B39" s="2" t="s">
        <v>11</v>
      </c>
      <c r="C39" s="2">
        <v>0.10261104</v>
      </c>
      <c r="D39" s="2">
        <f t="shared" si="10"/>
        <v>9.2349936000000007E-2</v>
      </c>
      <c r="E39" s="2">
        <f t="shared" si="11"/>
        <v>0.11287214400000001</v>
      </c>
      <c r="F39" s="2" t="s">
        <v>1</v>
      </c>
      <c r="G39" s="2" t="s">
        <v>0</v>
      </c>
    </row>
    <row r="40" spans="1:17" ht="16" customHeight="1" x14ac:dyDescent="0.2">
      <c r="A40" s="2" t="s">
        <v>67</v>
      </c>
      <c r="B40" s="2" t="s">
        <v>11</v>
      </c>
      <c r="C40" s="2">
        <v>0.48748859</v>
      </c>
      <c r="D40" s="2">
        <f t="shared" si="10"/>
        <v>0.43873973100000002</v>
      </c>
      <c r="E40" s="2">
        <f t="shared" si="11"/>
        <v>0.53623744900000003</v>
      </c>
      <c r="F40" s="2" t="s">
        <v>1</v>
      </c>
      <c r="G40" s="2" t="s">
        <v>0</v>
      </c>
    </row>
    <row r="41" spans="1:17" ht="16" customHeight="1" x14ac:dyDescent="0.2">
      <c r="A41" s="2" t="s">
        <v>70</v>
      </c>
      <c r="B41" s="2" t="s">
        <v>11</v>
      </c>
      <c r="C41" s="2">
        <v>-0.33231451000000001</v>
      </c>
      <c r="D41" s="2">
        <f t="shared" ref="D41" si="12">C41*0.9</f>
        <v>-0.29908305900000004</v>
      </c>
      <c r="E41" s="2">
        <f t="shared" ref="E41" si="13">C41*1.1</f>
        <v>-0.36554596100000003</v>
      </c>
      <c r="F41" s="2" t="s">
        <v>1</v>
      </c>
      <c r="G41" s="2" t="s">
        <v>0</v>
      </c>
    </row>
    <row r="42" spans="1:17" ht="16" customHeight="1" x14ac:dyDescent="0.2">
      <c r="A42" s="2" t="s">
        <v>71</v>
      </c>
      <c r="B42" s="2" t="s">
        <v>11</v>
      </c>
      <c r="C42" s="2">
        <v>0.13004958</v>
      </c>
      <c r="D42" s="2">
        <f t="shared" ref="D42" si="14">C42*0.9</f>
        <v>0.117044622</v>
      </c>
      <c r="E42" s="2">
        <f t="shared" ref="E42" si="15">C42*1.1</f>
        <v>0.14305453800000001</v>
      </c>
      <c r="F42" s="2" t="s">
        <v>1</v>
      </c>
      <c r="G42" s="2" t="s">
        <v>0</v>
      </c>
    </row>
    <row r="43" spans="1:17" ht="16" customHeight="1" x14ac:dyDescent="0.2">
      <c r="A43" s="2" t="s">
        <v>72</v>
      </c>
      <c r="B43" s="2" t="s">
        <v>11</v>
      </c>
      <c r="C43" s="2">
        <v>0.22290007000000001</v>
      </c>
      <c r="D43" s="2">
        <f t="shared" ref="D43:D44" si="16">C43*0.9</f>
        <v>0.20061006300000001</v>
      </c>
      <c r="E43" s="2">
        <f t="shared" ref="E43:E44" si="17">C43*1.1</f>
        <v>0.24519007700000003</v>
      </c>
      <c r="F43" s="2" t="s">
        <v>1</v>
      </c>
      <c r="G43" s="2" t="s">
        <v>0</v>
      </c>
    </row>
    <row r="44" spans="1:17" ht="16" customHeight="1" x14ac:dyDescent="0.2">
      <c r="A44" s="2" t="s">
        <v>108</v>
      </c>
      <c r="B44" s="2" t="s">
        <v>11</v>
      </c>
      <c r="C44" s="2">
        <v>8.2744841E-3</v>
      </c>
      <c r="D44" s="2">
        <f t="shared" si="16"/>
        <v>7.4470356900000001E-3</v>
      </c>
      <c r="E44" s="2">
        <f t="shared" si="17"/>
        <v>9.1019325100000006E-3</v>
      </c>
      <c r="F44" s="2" t="s">
        <v>1</v>
      </c>
      <c r="G44" s="2" t="s">
        <v>0</v>
      </c>
    </row>
    <row r="45" spans="1:17" ht="16" customHeight="1" x14ac:dyDescent="0.2">
      <c r="A45" s="2" t="s">
        <v>122</v>
      </c>
      <c r="B45" s="2" t="s">
        <v>11</v>
      </c>
      <c r="C45" s="2">
        <v>1.4566920000000001</v>
      </c>
      <c r="D45" s="2">
        <f t="shared" ref="D45" si="18">C45*0.9</f>
        <v>1.3110228000000002</v>
      </c>
      <c r="E45" s="2">
        <f t="shared" ref="E45" si="19">C45*1.1</f>
        <v>1.6023612000000003</v>
      </c>
      <c r="F45" s="2" t="s">
        <v>1</v>
      </c>
      <c r="G45" s="2" t="s">
        <v>0</v>
      </c>
    </row>
    <row r="46" spans="1:17" x14ac:dyDescent="0.2">
      <c r="A46" s="2" t="s">
        <v>116</v>
      </c>
      <c r="B46" s="2" t="s">
        <v>11</v>
      </c>
      <c r="C46" s="2">
        <v>2.4833471999999999</v>
      </c>
      <c r="D46" s="2">
        <f t="shared" ref="D46:D48" si="20">C46*0.9</f>
        <v>2.23501248</v>
      </c>
      <c r="E46" s="2">
        <f t="shared" ref="E46:E48" si="21">C46*1.1</f>
        <v>2.7316819200000002</v>
      </c>
      <c r="F46" s="2" t="s">
        <v>1</v>
      </c>
      <c r="G46" s="2" t="s">
        <v>0</v>
      </c>
    </row>
    <row r="47" spans="1:17" x14ac:dyDescent="0.2">
      <c r="A47" s="2" t="s">
        <v>117</v>
      </c>
      <c r="B47" s="2" t="s">
        <v>11</v>
      </c>
      <c r="C47" s="2">
        <v>1.2510711000000001</v>
      </c>
      <c r="D47" s="2">
        <f t="shared" si="20"/>
        <v>1.12596399</v>
      </c>
      <c r="E47" s="2">
        <f t="shared" si="21"/>
        <v>1.3761782100000002</v>
      </c>
      <c r="F47" s="2" t="s">
        <v>1</v>
      </c>
      <c r="G47" s="2" t="s">
        <v>0</v>
      </c>
      <c r="N47" s="9"/>
    </row>
    <row r="48" spans="1:17" x14ac:dyDescent="0.2">
      <c r="A48" s="2" t="s">
        <v>118</v>
      </c>
      <c r="B48" s="2" t="s">
        <v>11</v>
      </c>
      <c r="C48" s="2">
        <v>1.6799470999999999</v>
      </c>
      <c r="D48" s="2">
        <f t="shared" si="20"/>
        <v>1.51195239</v>
      </c>
      <c r="E48" s="2">
        <f t="shared" si="21"/>
        <v>1.84794181</v>
      </c>
      <c r="F48" s="2" t="s">
        <v>1</v>
      </c>
      <c r="G48" s="2" t="s">
        <v>0</v>
      </c>
    </row>
    <row r="49" spans="7:19" x14ac:dyDescent="0.2">
      <c r="K49" s="12"/>
      <c r="L49" s="12"/>
      <c r="M49" s="12"/>
      <c r="N49" s="12"/>
      <c r="O49" s="12"/>
      <c r="P49" s="12"/>
      <c r="Q49" s="12"/>
      <c r="R49" s="12"/>
      <c r="S49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1" spans="7:19" x14ac:dyDescent="0.2">
      <c r="K51" s="12"/>
      <c r="L51" s="12"/>
      <c r="M51" s="12"/>
      <c r="N51" s="12"/>
      <c r="O51" s="12"/>
      <c r="P51" s="12"/>
      <c r="Q51" s="12"/>
      <c r="R51" s="12"/>
      <c r="S51" s="12"/>
    </row>
    <row r="53" spans="7:19" x14ac:dyDescent="0.2">
      <c r="K53" s="12"/>
      <c r="L53" s="12"/>
      <c r="M53" s="12"/>
      <c r="N53" s="12"/>
      <c r="O53" s="12"/>
      <c r="P53" s="12"/>
      <c r="Q53" s="12"/>
      <c r="R53" s="12"/>
      <c r="S53" s="12"/>
    </row>
    <row r="55" spans="7:19" ht="18" x14ac:dyDescent="0.2">
      <c r="G55" s="5"/>
      <c r="K55" s="13"/>
      <c r="L55" s="13"/>
      <c r="M55" s="13"/>
      <c r="N55" s="13"/>
      <c r="O55" s="13"/>
      <c r="P55" s="13"/>
      <c r="Q55" s="13"/>
      <c r="R55" s="13"/>
      <c r="S55" s="13"/>
    </row>
    <row r="58" spans="7:19" x14ac:dyDescent="0.2">
      <c r="N58" s="6"/>
    </row>
    <row r="59" spans="7:19" x14ac:dyDescent="0.2">
      <c r="N59" s="6"/>
    </row>
    <row r="60" spans="7:19" x14ac:dyDescent="0.2">
      <c r="N60" s="6"/>
    </row>
    <row r="61" spans="7:19" x14ac:dyDescent="0.2">
      <c r="N6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2025-02-01T15:52:31Z</dcterms:modified>
</cp:coreProperties>
</file>