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540" yWindow="560" windowWidth="27500" windowHeight="18540" tabRatio="500" activeTab="1"/>
  </bookViews>
  <sheets>
    <sheet name="Sheet1" sheetId="1" r:id="rId1"/>
    <sheet name="anova" sheetId="2" r:id="rId2"/>
    <sheet name="tukey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2" l="1"/>
  <c r="G29" i="2"/>
  <c r="G30" i="2"/>
  <c r="G31" i="2"/>
  <c r="G32" i="2"/>
  <c r="G33" i="2"/>
  <c r="G27" i="2"/>
  <c r="E33" i="3"/>
  <c r="E32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3" i="2"/>
  <c r="G2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/>
  <c r="F2" i="1"/>
</calcChain>
</file>

<file path=xl/sharedStrings.xml><?xml version="1.0" encoding="utf-8"?>
<sst xmlns="http://schemas.openxmlformats.org/spreadsheetml/2006/main" count="226" uniqueCount="148">
  <si>
    <t>imageName10.jpg</t>
  </si>
  <si>
    <t>imageName11.jpg</t>
  </si>
  <si>
    <t>imageName13.jpg</t>
  </si>
  <si>
    <t>imageName14.jpg</t>
  </si>
  <si>
    <t>imageName15.jpg</t>
  </si>
  <si>
    <t>imageName16.jpg</t>
  </si>
  <si>
    <t>imageName17.jpg</t>
  </si>
  <si>
    <t>imageName18.jpg</t>
  </si>
  <si>
    <t>imageName19.jpg</t>
  </si>
  <si>
    <t>imageName2.jpg</t>
  </si>
  <si>
    <t>imageName20.jpg</t>
  </si>
  <si>
    <t>imageName21.jpg</t>
  </si>
  <si>
    <t>imageName22.jpg</t>
  </si>
  <si>
    <t>imageName23.jpg</t>
  </si>
  <si>
    <t>imageName24.jpg</t>
  </si>
  <si>
    <t>imageName25.jpg</t>
  </si>
  <si>
    <t>imageName26.jpg</t>
  </si>
  <si>
    <t>imageName27.jpg</t>
  </si>
  <si>
    <t>imageName28.jpg</t>
  </si>
  <si>
    <t>imageName29.jpg</t>
  </si>
  <si>
    <t>imageName3.jpg</t>
  </si>
  <si>
    <t>imageName30.jpg</t>
  </si>
  <si>
    <t>imageName31.jpg</t>
  </si>
  <si>
    <t>imageName32.jpg</t>
  </si>
  <si>
    <t>imageName33.jpg</t>
  </si>
  <si>
    <t>imageName34.jpg</t>
  </si>
  <si>
    <t>imageName35.jpg</t>
  </si>
  <si>
    <t>imageName4.jpg</t>
  </si>
  <si>
    <t>imageName5.jpg</t>
  </si>
  <si>
    <t>imageName6.jpg</t>
  </si>
  <si>
    <t>imageName7.jpg</t>
  </si>
  <si>
    <t>imageName8.jpg</t>
  </si>
  <si>
    <t>imageName9.jpg</t>
  </si>
  <si>
    <t>estimate</t>
  </si>
  <si>
    <t>img</t>
  </si>
  <si>
    <t>10.jpg</t>
  </si>
  <si>
    <t>11.jpg</t>
  </si>
  <si>
    <t>13.jpg</t>
  </si>
  <si>
    <t>14.jpg</t>
  </si>
  <si>
    <t>15.jpg</t>
  </si>
  <si>
    <t>16.jpg</t>
  </si>
  <si>
    <t>17.jpg</t>
  </si>
  <si>
    <t>18.jpg</t>
  </si>
  <si>
    <t>19.jpg</t>
  </si>
  <si>
    <t>2.jpg</t>
  </si>
  <si>
    <t>20.jpg</t>
  </si>
  <si>
    <t>21.jpg</t>
  </si>
  <si>
    <t>22.jpg</t>
  </si>
  <si>
    <t>23.jpg</t>
  </si>
  <si>
    <t>24.jpg</t>
  </si>
  <si>
    <t>25.jpg</t>
  </si>
  <si>
    <t>26.jpg</t>
  </si>
  <si>
    <t>27.jpg</t>
  </si>
  <si>
    <t>28.jpg</t>
  </si>
  <si>
    <t>29.jpg</t>
  </si>
  <si>
    <t>3.jpg</t>
  </si>
  <si>
    <t>30.jpg</t>
  </si>
  <si>
    <t>31.jpg</t>
  </si>
  <si>
    <t>32.jpg</t>
  </si>
  <si>
    <t>33.jpg</t>
  </si>
  <si>
    <t>34.jpg</t>
  </si>
  <si>
    <t>35.jpg</t>
  </si>
  <si>
    <t>4.jpg</t>
  </si>
  <si>
    <t>5.jpg</t>
  </si>
  <si>
    <t>6.jpg</t>
  </si>
  <si>
    <t>7.jpg</t>
  </si>
  <si>
    <t>8.jpg</t>
  </si>
  <si>
    <t>9.jpg</t>
  </si>
  <si>
    <t>imageName</t>
  </si>
  <si>
    <t>mode_all</t>
  </si>
  <si>
    <t>mode_MPS</t>
  </si>
  <si>
    <t>oldMode</t>
  </si>
  <si>
    <t>rank</t>
  </si>
  <si>
    <t>RSD</t>
  </si>
  <si>
    <t>1.jpg</t>
  </si>
  <si>
    <t>mean</t>
  </si>
  <si>
    <t>predicted</t>
  </si>
  <si>
    <t>oldAverage</t>
  </si>
  <si>
    <t>average</t>
  </si>
  <si>
    <t>&lt; 2e-16</t>
  </si>
  <si>
    <t>Estimate Std. Error t value Pr(&gt;|t|)</t>
  </si>
  <si>
    <t>user</t>
  </si>
  <si>
    <t>maria</t>
  </si>
  <si>
    <t>phil</t>
  </si>
  <si>
    <t>jim</t>
  </si>
  <si>
    <t>kim</t>
  </si>
  <si>
    <t>paul</t>
  </si>
  <si>
    <t>mike</t>
  </si>
  <si>
    <t>karyn</t>
  </si>
  <si>
    <t>nina</t>
  </si>
  <si>
    <t>susan</t>
  </si>
  <si>
    <t>user4</t>
  </si>
  <si>
    <t>mikeR</t>
  </si>
  <si>
    <t>kelly</t>
  </si>
  <si>
    <t>mikeS</t>
  </si>
  <si>
    <t>pete</t>
  </si>
  <si>
    <t>actual</t>
  </si>
  <si>
    <t>jason</t>
  </si>
  <si>
    <t>testuser4</t>
  </si>
  <si>
    <t>diff</t>
  </si>
  <si>
    <t>lwr</t>
  </si>
  <si>
    <t>upr</t>
  </si>
  <si>
    <t>p</t>
  </si>
  <si>
    <t>adj</t>
  </si>
  <si>
    <t>kelly-mikeS</t>
  </si>
  <si>
    <t>mikeR-mikeS</t>
  </si>
  <si>
    <t>mike-mikeS</t>
  </si>
  <si>
    <t>kim-mikeS</t>
  </si>
  <si>
    <t>paul-mikeS</t>
  </si>
  <si>
    <t>jim-mikeS</t>
  </si>
  <si>
    <t>phil-mikeS</t>
  </si>
  <si>
    <t>mikeR-kelly</t>
  </si>
  <si>
    <t>mike-kelly</t>
  </si>
  <si>
    <t>kim-kelly</t>
  </si>
  <si>
    <t>paul-kelly</t>
  </si>
  <si>
    <t>jim-kelly</t>
  </si>
  <si>
    <t>phil-kelly</t>
  </si>
  <si>
    <t>mike-mikeR</t>
  </si>
  <si>
    <t>kim-mikeR</t>
  </si>
  <si>
    <t>paul-mikeR</t>
  </si>
  <si>
    <t>jim-mikeR</t>
  </si>
  <si>
    <t>phil-mikeR</t>
  </si>
  <si>
    <t>kim-mike</t>
  </si>
  <si>
    <t>paul-mike</t>
  </si>
  <si>
    <t>jim-mike</t>
  </si>
  <si>
    <t>phil-mike</t>
  </si>
  <si>
    <t>paul-kim</t>
  </si>
  <si>
    <t>jim-kim</t>
  </si>
  <si>
    <t>phil-kim</t>
  </si>
  <si>
    <t>jim-paul</t>
  </si>
  <si>
    <t>phil-paul</t>
  </si>
  <si>
    <t>phil-jim</t>
  </si>
  <si>
    <t>***</t>
  </si>
  <si>
    <t>*</t>
  </si>
  <si>
    <t>**</t>
  </si>
  <si>
    <t>expMap&lt;-c("mikeS"="expert1","mikeR"="expert2","kelly"="expert3",</t>
  </si>
  <si>
    <t>mike="expert4","paul"="expert5","jim"="expert6","kim"="expert7","phil"="expert8")</t>
  </si>
  <si>
    <t>expert</t>
  </si>
  <si>
    <t>avg_34</t>
  </si>
  <si>
    <t>pred_34</t>
  </si>
  <si>
    <t>expert4</t>
  </si>
  <si>
    <t>expert5</t>
  </si>
  <si>
    <t>expert6</t>
  </si>
  <si>
    <t>expert7</t>
  </si>
  <si>
    <t>expert8</t>
  </si>
  <si>
    <t>expert1</t>
  </si>
  <si>
    <t>expert2</t>
  </si>
  <si>
    <t>expert3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</si>
</sst>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Image prediction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predicted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Sheet1!$E$2:$E$35</c:f>
              <c:numCache>
                <c:formatCode>0.00</c:formatCode>
                <c:ptCount val="34"/>
                <c:pt idx="0">
                  <c:v>2.4</c:v>
                </c:pt>
                <c:pt idx="1">
                  <c:v>1.533333333333333</c:v>
                </c:pt>
                <c:pt idx="2">
                  <c:v>3.0</c:v>
                </c:pt>
                <c:pt idx="3">
                  <c:v>2.4</c:v>
                </c:pt>
                <c:pt idx="4">
                  <c:v>2.733333333333333</c:v>
                </c:pt>
                <c:pt idx="5">
                  <c:v>2.266666666666667</c:v>
                </c:pt>
                <c:pt idx="6">
                  <c:v>2.933333333333333</c:v>
                </c:pt>
                <c:pt idx="7">
                  <c:v>2.266666666666667</c:v>
                </c:pt>
                <c:pt idx="8">
                  <c:v>2.666666666666666</c:v>
                </c:pt>
                <c:pt idx="9">
                  <c:v>2.4</c:v>
                </c:pt>
                <c:pt idx="10">
                  <c:v>2.533333333333333</c:v>
                </c:pt>
                <c:pt idx="11">
                  <c:v>1.933333333333333</c:v>
                </c:pt>
                <c:pt idx="12">
                  <c:v>2.866666666666667</c:v>
                </c:pt>
                <c:pt idx="13">
                  <c:v>2.066666666666667</c:v>
                </c:pt>
                <c:pt idx="14">
                  <c:v>2.8</c:v>
                </c:pt>
                <c:pt idx="15">
                  <c:v>2.866666666666667</c:v>
                </c:pt>
                <c:pt idx="16">
                  <c:v>1.733333333333333</c:v>
                </c:pt>
                <c:pt idx="17">
                  <c:v>2.333333333333333</c:v>
                </c:pt>
                <c:pt idx="18">
                  <c:v>2.8</c:v>
                </c:pt>
                <c:pt idx="19">
                  <c:v>1.8</c:v>
                </c:pt>
                <c:pt idx="20">
                  <c:v>2.933333333333333</c:v>
                </c:pt>
                <c:pt idx="21">
                  <c:v>2.933333333333333</c:v>
                </c:pt>
                <c:pt idx="22">
                  <c:v>2.466666666666667</c:v>
                </c:pt>
                <c:pt idx="23">
                  <c:v>2.933333333333333</c:v>
                </c:pt>
                <c:pt idx="24">
                  <c:v>2.0</c:v>
                </c:pt>
                <c:pt idx="25">
                  <c:v>2.466666666666667</c:v>
                </c:pt>
                <c:pt idx="26">
                  <c:v>2.866666666666667</c:v>
                </c:pt>
                <c:pt idx="27">
                  <c:v>2.933333333333333</c:v>
                </c:pt>
                <c:pt idx="28">
                  <c:v>2.533333333333333</c:v>
                </c:pt>
                <c:pt idx="29">
                  <c:v>2.6</c:v>
                </c:pt>
                <c:pt idx="30">
                  <c:v>2.933333333333333</c:v>
                </c:pt>
                <c:pt idx="31">
                  <c:v>2.466666666666667</c:v>
                </c:pt>
                <c:pt idx="32">
                  <c:v>3.0</c:v>
                </c:pt>
                <c:pt idx="33">
                  <c:v>2.2</c:v>
                </c:pt>
              </c:numCache>
            </c:numRef>
          </c:xVal>
          <c:yVal>
            <c:numRef>
              <c:f>Sheet1!$F$2:$F$35</c:f>
              <c:numCache>
                <c:formatCode>0.00</c:formatCode>
                <c:ptCount val="34"/>
                <c:pt idx="0" formatCode="General">
                  <c:v>2.559</c:v>
                </c:pt>
                <c:pt idx="1">
                  <c:v>1.6923</c:v>
                </c:pt>
                <c:pt idx="2">
                  <c:v>3.159</c:v>
                </c:pt>
                <c:pt idx="3">
                  <c:v>2.559</c:v>
                </c:pt>
                <c:pt idx="4">
                  <c:v>2.8923</c:v>
                </c:pt>
                <c:pt idx="5">
                  <c:v>2.4257</c:v>
                </c:pt>
                <c:pt idx="6">
                  <c:v>3.0923</c:v>
                </c:pt>
                <c:pt idx="7">
                  <c:v>2.4257</c:v>
                </c:pt>
                <c:pt idx="8">
                  <c:v>2.8257</c:v>
                </c:pt>
                <c:pt idx="9">
                  <c:v>2.558999999999999</c:v>
                </c:pt>
                <c:pt idx="10">
                  <c:v>2.6923</c:v>
                </c:pt>
                <c:pt idx="11">
                  <c:v>2.0923</c:v>
                </c:pt>
                <c:pt idx="12">
                  <c:v>3.0257</c:v>
                </c:pt>
                <c:pt idx="13">
                  <c:v>2.2257</c:v>
                </c:pt>
                <c:pt idx="14">
                  <c:v>2.959</c:v>
                </c:pt>
                <c:pt idx="15">
                  <c:v>3.0257</c:v>
                </c:pt>
                <c:pt idx="16">
                  <c:v>1.8923</c:v>
                </c:pt>
                <c:pt idx="17">
                  <c:v>2.49233</c:v>
                </c:pt>
                <c:pt idx="18">
                  <c:v>2.959</c:v>
                </c:pt>
                <c:pt idx="19">
                  <c:v>1.959</c:v>
                </c:pt>
                <c:pt idx="20">
                  <c:v>3.0923</c:v>
                </c:pt>
                <c:pt idx="21">
                  <c:v>3.0923</c:v>
                </c:pt>
                <c:pt idx="22">
                  <c:v>2.62567</c:v>
                </c:pt>
                <c:pt idx="23">
                  <c:v>3.0923</c:v>
                </c:pt>
                <c:pt idx="24">
                  <c:v>2.159</c:v>
                </c:pt>
                <c:pt idx="25">
                  <c:v>2.62567</c:v>
                </c:pt>
                <c:pt idx="26">
                  <c:v>3.0257</c:v>
                </c:pt>
                <c:pt idx="27">
                  <c:v>3.0923</c:v>
                </c:pt>
                <c:pt idx="28">
                  <c:v>2.6923</c:v>
                </c:pt>
                <c:pt idx="29">
                  <c:v>2.759</c:v>
                </c:pt>
                <c:pt idx="30">
                  <c:v>3.0923</c:v>
                </c:pt>
                <c:pt idx="31">
                  <c:v>2.62567</c:v>
                </c:pt>
                <c:pt idx="32">
                  <c:v>3.159</c:v>
                </c:pt>
                <c:pt idx="33">
                  <c:v>2.359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77096"/>
        <c:axId val="2117170216"/>
      </c:scatterChart>
      <c:valAx>
        <c:axId val="2117177096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of experts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7170216"/>
        <c:crosses val="autoZero"/>
        <c:crossBetween val="midCat"/>
      </c:valAx>
      <c:valAx>
        <c:axId val="2117170216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mean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177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User predictions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anova!$G$1</c:f>
              <c:strCache>
                <c:ptCount val="1"/>
                <c:pt idx="0">
                  <c:v>predicted</c:v>
                </c:pt>
              </c:strCache>
            </c:strRef>
          </c:tx>
          <c:spPr>
            <a:ln w="47625">
              <a:noFill/>
            </a:ln>
          </c:spPr>
          <c:xVal>
            <c:numRef>
              <c:f>anova!$F$2:$F$16</c:f>
              <c:numCache>
                <c:formatCode>General</c:formatCode>
                <c:ptCount val="15"/>
                <c:pt idx="0">
                  <c:v>2.676470588235294</c:v>
                </c:pt>
                <c:pt idx="1">
                  <c:v>2.823529411764706</c:v>
                </c:pt>
                <c:pt idx="2">
                  <c:v>2.558823529411764</c:v>
                </c:pt>
                <c:pt idx="3">
                  <c:v>1.941176470588235</c:v>
                </c:pt>
                <c:pt idx="4">
                  <c:v>2.705882352941176</c:v>
                </c:pt>
                <c:pt idx="5">
                  <c:v>2.941176470588235</c:v>
                </c:pt>
                <c:pt idx="6">
                  <c:v>2.588235294117647</c:v>
                </c:pt>
                <c:pt idx="7">
                  <c:v>2.147058823529412</c:v>
                </c:pt>
                <c:pt idx="8">
                  <c:v>1.764705882352941</c:v>
                </c:pt>
                <c:pt idx="9">
                  <c:v>2.441176470588235</c:v>
                </c:pt>
                <c:pt idx="10">
                  <c:v>2.705882352941176</c:v>
                </c:pt>
                <c:pt idx="11">
                  <c:v>2.705882352941176</c:v>
                </c:pt>
                <c:pt idx="12">
                  <c:v>2.882352941176471</c:v>
                </c:pt>
                <c:pt idx="13">
                  <c:v>2.441176470588235</c:v>
                </c:pt>
                <c:pt idx="14">
                  <c:v>2.441176470588235</c:v>
                </c:pt>
              </c:numCache>
            </c:numRef>
          </c:xVal>
          <c:yVal>
            <c:numRef>
              <c:f>anova!$G$2:$G$16</c:f>
              <c:numCache>
                <c:formatCode>0.00</c:formatCode>
                <c:ptCount val="15"/>
                <c:pt idx="0">
                  <c:v>2.559</c:v>
                </c:pt>
                <c:pt idx="1">
                  <c:v>2.7061</c:v>
                </c:pt>
                <c:pt idx="2">
                  <c:v>2.4414</c:v>
                </c:pt>
                <c:pt idx="3">
                  <c:v>1.8237</c:v>
                </c:pt>
                <c:pt idx="4">
                  <c:v>2.58841</c:v>
                </c:pt>
                <c:pt idx="5">
                  <c:v>2.8237</c:v>
                </c:pt>
                <c:pt idx="6">
                  <c:v>2.47076</c:v>
                </c:pt>
                <c:pt idx="7">
                  <c:v>2.0296</c:v>
                </c:pt>
                <c:pt idx="8">
                  <c:v>1.6472</c:v>
                </c:pt>
                <c:pt idx="9">
                  <c:v>2.3237</c:v>
                </c:pt>
                <c:pt idx="10">
                  <c:v>2.58841</c:v>
                </c:pt>
                <c:pt idx="11">
                  <c:v>2.58841</c:v>
                </c:pt>
                <c:pt idx="12">
                  <c:v>2.7649</c:v>
                </c:pt>
                <c:pt idx="13">
                  <c:v>2.3237</c:v>
                </c:pt>
                <c:pt idx="14">
                  <c:v>2.3237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93064"/>
        <c:axId val="2117090024"/>
      </c:scatterChart>
      <c:valAx>
        <c:axId val="2117093064"/>
        <c:scaling>
          <c:orientation val="minMax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2117090024"/>
        <c:crosses val="autoZero"/>
        <c:crossBetween val="midCat"/>
      </c:valAx>
      <c:valAx>
        <c:axId val="2117090024"/>
        <c:scaling>
          <c:orientation val="minMax"/>
          <c:min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7093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anova!$H$25</c:f>
              <c:strCache>
                <c:ptCount val="1"/>
                <c:pt idx="0">
                  <c:v>predicted</c:v>
                </c:pt>
              </c:strCache>
            </c:strRef>
          </c:tx>
          <c:spPr>
            <a:ln w="47625">
              <a:noFill/>
            </a:ln>
          </c:spPr>
          <c:xVal>
            <c:numRef>
              <c:f>anova!$G$26:$G$33</c:f>
              <c:numCache>
                <c:formatCode>0.00</c:formatCode>
                <c:ptCount val="8"/>
                <c:pt idx="0">
                  <c:v>2.518</c:v>
                </c:pt>
                <c:pt idx="1">
                  <c:v>1.6945</c:v>
                </c:pt>
                <c:pt idx="2">
                  <c:v>2.0768</c:v>
                </c:pt>
                <c:pt idx="3">
                  <c:v>2.7533</c:v>
                </c:pt>
                <c:pt idx="4">
                  <c:v>1.8709</c:v>
                </c:pt>
                <c:pt idx="5">
                  <c:v>2.6356</c:v>
                </c:pt>
                <c:pt idx="6">
                  <c:v>2.8121</c:v>
                </c:pt>
                <c:pt idx="7">
                  <c:v>2.6356</c:v>
                </c:pt>
              </c:numCache>
            </c:numRef>
          </c:xVal>
          <c:yVal>
            <c:numRef>
              <c:f>anova!$H$26:$H$33</c:f>
              <c:numCache>
                <c:formatCode>General</c:formatCode>
                <c:ptCount val="8"/>
                <c:pt idx="0">
                  <c:v>2.588235294117647</c:v>
                </c:pt>
                <c:pt idx="1">
                  <c:v>1.764705882352941</c:v>
                </c:pt>
                <c:pt idx="2">
                  <c:v>2.147058823529412</c:v>
                </c:pt>
                <c:pt idx="3">
                  <c:v>2.823529411764706</c:v>
                </c:pt>
                <c:pt idx="4">
                  <c:v>1.941176470588235</c:v>
                </c:pt>
                <c:pt idx="5">
                  <c:v>2.705882352941176</c:v>
                </c:pt>
                <c:pt idx="6">
                  <c:v>2.882352941176471</c:v>
                </c:pt>
                <c:pt idx="7">
                  <c:v>2.705882352941176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76072"/>
        <c:axId val="2114238360"/>
      </c:scatterChart>
      <c:valAx>
        <c:axId val="20808760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14238360"/>
        <c:crosses val="autoZero"/>
        <c:crossBetween val="midCat"/>
      </c:valAx>
      <c:valAx>
        <c:axId val="211423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876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8</xdr:row>
      <xdr:rowOff>120650</xdr:rowOff>
    </xdr:from>
    <xdr:to>
      <xdr:col>12</xdr:col>
      <xdr:colOff>673100</xdr:colOff>
      <xdr:row>31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</xdr:row>
      <xdr:rowOff>107950</xdr:rowOff>
    </xdr:from>
    <xdr:to>
      <xdr:col>16</xdr:col>
      <xdr:colOff>228600</xdr:colOff>
      <xdr:row>15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742950</xdr:colOff>
      <xdr:row>24</xdr:row>
      <xdr:rowOff>25400</xdr:rowOff>
    </xdr:from>
    <xdr:to>
      <xdr:col>16</xdr:col>
      <xdr:colOff>361950</xdr:colOff>
      <xdr:row>38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D21" sqref="D21"/>
    </sheetView>
  </sheetViews>
  <sheetFormatPr baseColWidth="10" defaultRowHeight="15" x14ac:dyDescent="0"/>
  <cols>
    <col min="1" max="2" width="20.6640625" customWidth="1"/>
  </cols>
  <sheetData>
    <row r="1" spans="1:18">
      <c r="A1" t="s">
        <v>34</v>
      </c>
      <c r="B1" t="s">
        <v>68</v>
      </c>
      <c r="C1" t="s">
        <v>33</v>
      </c>
      <c r="D1" t="s">
        <v>73</v>
      </c>
      <c r="E1" t="s">
        <v>75</v>
      </c>
      <c r="F1" t="s">
        <v>76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77</v>
      </c>
      <c r="R1" t="s">
        <v>78</v>
      </c>
    </row>
    <row r="2" spans="1:18">
      <c r="B2" t="s">
        <v>74</v>
      </c>
      <c r="C2">
        <v>2.5590000000000002</v>
      </c>
      <c r="D2">
        <v>3</v>
      </c>
      <c r="E2" s="2">
        <v>2.4</v>
      </c>
      <c r="F2">
        <f>C2</f>
        <v>2.5590000000000002</v>
      </c>
      <c r="K2" t="s">
        <v>74</v>
      </c>
      <c r="L2">
        <v>3</v>
      </c>
      <c r="M2">
        <v>2</v>
      </c>
      <c r="N2">
        <v>2</v>
      </c>
      <c r="O2">
        <v>22</v>
      </c>
      <c r="P2">
        <v>3</v>
      </c>
      <c r="Q2">
        <v>1.9545454545454546</v>
      </c>
      <c r="R2">
        <v>2.4</v>
      </c>
    </row>
    <row r="3" spans="1:18">
      <c r="A3" t="s">
        <v>0</v>
      </c>
      <c r="B3" t="s">
        <v>35</v>
      </c>
      <c r="C3" s="1">
        <v>-0.86670000000000003</v>
      </c>
      <c r="D3">
        <v>2</v>
      </c>
      <c r="E3" s="2">
        <v>1.5333333333333334</v>
      </c>
      <c r="F3" s="2">
        <f t="shared" ref="F3:F35" si="0">$C$2+C3</f>
        <v>1.6923000000000001</v>
      </c>
      <c r="K3" t="s">
        <v>35</v>
      </c>
      <c r="L3">
        <v>2</v>
      </c>
      <c r="M3">
        <v>1</v>
      </c>
      <c r="N3">
        <v>1</v>
      </c>
      <c r="O3">
        <v>34</v>
      </c>
      <c r="P3">
        <v>2</v>
      </c>
      <c r="Q3">
        <v>1</v>
      </c>
      <c r="R3">
        <v>1.5333333333333334</v>
      </c>
    </row>
    <row r="4" spans="1:18">
      <c r="A4" t="s">
        <v>1</v>
      </c>
      <c r="B4" t="s">
        <v>36</v>
      </c>
      <c r="C4" s="1">
        <v>0.6</v>
      </c>
      <c r="D4">
        <v>3</v>
      </c>
      <c r="E4" s="2">
        <v>3</v>
      </c>
      <c r="F4" s="2">
        <f t="shared" si="0"/>
        <v>3.1590000000000003</v>
      </c>
      <c r="K4" t="s">
        <v>36</v>
      </c>
      <c r="L4">
        <v>3</v>
      </c>
      <c r="M4">
        <v>3</v>
      </c>
      <c r="N4">
        <v>3</v>
      </c>
      <c r="O4">
        <v>1</v>
      </c>
      <c r="P4">
        <v>3</v>
      </c>
      <c r="Q4">
        <v>3</v>
      </c>
      <c r="R4">
        <v>3</v>
      </c>
    </row>
    <row r="5" spans="1:18">
      <c r="A5" t="s">
        <v>2</v>
      </c>
      <c r="B5" t="s">
        <v>37</v>
      </c>
      <c r="C5" s="1">
        <v>-2.4029999999999998E-16</v>
      </c>
      <c r="D5">
        <v>2</v>
      </c>
      <c r="E5" s="2">
        <v>2.4</v>
      </c>
      <c r="F5" s="2">
        <f t="shared" si="0"/>
        <v>2.5589999999999997</v>
      </c>
      <c r="K5" t="s">
        <v>37</v>
      </c>
      <c r="L5">
        <v>2</v>
      </c>
      <c r="M5">
        <v>2</v>
      </c>
      <c r="N5">
        <v>2</v>
      </c>
      <c r="O5">
        <v>23</v>
      </c>
      <c r="P5">
        <v>2</v>
      </c>
      <c r="Q5">
        <v>1.5909090909090908</v>
      </c>
      <c r="R5">
        <v>2.4</v>
      </c>
    </row>
    <row r="6" spans="1:18">
      <c r="A6" t="s">
        <v>3</v>
      </c>
      <c r="B6" t="s">
        <v>38</v>
      </c>
      <c r="C6" s="1">
        <v>0.33329999999999999</v>
      </c>
      <c r="D6">
        <v>3</v>
      </c>
      <c r="E6" s="2">
        <v>2.7333333333333334</v>
      </c>
      <c r="F6" s="2">
        <f t="shared" si="0"/>
        <v>2.8923000000000001</v>
      </c>
      <c r="K6" t="s">
        <v>38</v>
      </c>
      <c r="L6">
        <v>3</v>
      </c>
      <c r="M6">
        <v>3</v>
      </c>
      <c r="N6">
        <v>2</v>
      </c>
      <c r="O6">
        <v>14</v>
      </c>
      <c r="P6">
        <v>3</v>
      </c>
      <c r="Q6">
        <v>2.3181818181818183</v>
      </c>
      <c r="R6">
        <v>2.7333333333333334</v>
      </c>
    </row>
    <row r="7" spans="1:18">
      <c r="A7" t="s">
        <v>4</v>
      </c>
      <c r="B7" t="s">
        <v>39</v>
      </c>
      <c r="C7" s="1">
        <v>-0.1333</v>
      </c>
      <c r="D7">
        <v>2</v>
      </c>
      <c r="E7" s="2">
        <v>2.2666666666666666</v>
      </c>
      <c r="F7" s="2">
        <f t="shared" si="0"/>
        <v>2.4257</v>
      </c>
      <c r="K7" t="s">
        <v>39</v>
      </c>
      <c r="L7">
        <v>2</v>
      </c>
      <c r="M7">
        <v>2</v>
      </c>
      <c r="N7">
        <v>2</v>
      </c>
      <c r="O7">
        <v>26</v>
      </c>
      <c r="P7">
        <v>2</v>
      </c>
      <c r="Q7">
        <v>1.8181818181818181</v>
      </c>
      <c r="R7">
        <v>2.2666666666666666</v>
      </c>
    </row>
    <row r="8" spans="1:18">
      <c r="A8" t="s">
        <v>5</v>
      </c>
      <c r="B8" t="s">
        <v>40</v>
      </c>
      <c r="C8" s="1">
        <v>0.5333</v>
      </c>
      <c r="D8">
        <v>3</v>
      </c>
      <c r="E8" s="2">
        <v>2.9333333333333331</v>
      </c>
      <c r="F8" s="2">
        <f t="shared" si="0"/>
        <v>3.0923000000000003</v>
      </c>
      <c r="K8" t="s">
        <v>40</v>
      </c>
      <c r="L8">
        <v>3</v>
      </c>
      <c r="M8">
        <v>3</v>
      </c>
      <c r="N8">
        <v>3</v>
      </c>
      <c r="O8">
        <v>7</v>
      </c>
      <c r="P8">
        <v>3</v>
      </c>
      <c r="Q8">
        <v>2.7272727272727271</v>
      </c>
      <c r="R8">
        <v>2.9333333333333331</v>
      </c>
    </row>
    <row r="9" spans="1:18">
      <c r="A9" t="s">
        <v>6</v>
      </c>
      <c r="B9" t="s">
        <v>41</v>
      </c>
      <c r="C9" s="1">
        <v>-0.1333</v>
      </c>
      <c r="D9">
        <v>2</v>
      </c>
      <c r="E9" s="2">
        <v>2.2666666666666666</v>
      </c>
      <c r="F9" s="2">
        <f t="shared" si="0"/>
        <v>2.4257</v>
      </c>
      <c r="K9" t="s">
        <v>41</v>
      </c>
      <c r="L9">
        <v>2</v>
      </c>
      <c r="M9">
        <v>2</v>
      </c>
      <c r="N9">
        <v>2</v>
      </c>
      <c r="O9">
        <v>27</v>
      </c>
      <c r="P9">
        <v>2</v>
      </c>
      <c r="Q9">
        <v>1.6818181818181819</v>
      </c>
      <c r="R9">
        <v>2.2666666666666666</v>
      </c>
    </row>
    <row r="10" spans="1:18">
      <c r="A10" t="s">
        <v>7</v>
      </c>
      <c r="B10" t="s">
        <v>42</v>
      </c>
      <c r="C10" s="1">
        <v>0.26669999999999999</v>
      </c>
      <c r="D10">
        <v>3</v>
      </c>
      <c r="E10" s="2">
        <v>2.6666666666666665</v>
      </c>
      <c r="F10" s="2">
        <f t="shared" si="0"/>
        <v>2.8257000000000003</v>
      </c>
      <c r="K10" t="s">
        <v>42</v>
      </c>
      <c r="L10">
        <v>3</v>
      </c>
      <c r="M10">
        <v>3</v>
      </c>
      <c r="N10">
        <v>2</v>
      </c>
      <c r="O10">
        <v>15</v>
      </c>
      <c r="P10">
        <v>3</v>
      </c>
      <c r="Q10">
        <v>2.3636363636363638</v>
      </c>
      <c r="R10">
        <v>2.6666666666666665</v>
      </c>
    </row>
    <row r="11" spans="1:18">
      <c r="A11" t="s">
        <v>8</v>
      </c>
      <c r="B11" t="s">
        <v>43</v>
      </c>
      <c r="C11" s="1">
        <v>-1.2339999999999999E-15</v>
      </c>
      <c r="D11">
        <v>3</v>
      </c>
      <c r="E11" s="2">
        <v>2.4</v>
      </c>
      <c r="F11" s="2">
        <f t="shared" si="0"/>
        <v>2.5589999999999988</v>
      </c>
      <c r="K11" t="s">
        <v>43</v>
      </c>
      <c r="L11">
        <v>3</v>
      </c>
      <c r="M11">
        <v>3</v>
      </c>
      <c r="N11">
        <v>1</v>
      </c>
      <c r="O11">
        <v>24</v>
      </c>
      <c r="P11">
        <v>3</v>
      </c>
      <c r="Q11">
        <v>1.5454545454545454</v>
      </c>
      <c r="R11">
        <v>2.4</v>
      </c>
    </row>
    <row r="12" spans="1:18">
      <c r="A12" t="s">
        <v>9</v>
      </c>
      <c r="B12" t="s">
        <v>44</v>
      </c>
      <c r="C12" s="1">
        <v>0.1333</v>
      </c>
      <c r="D12">
        <v>3</v>
      </c>
      <c r="E12" s="2">
        <v>2.5333333333333332</v>
      </c>
      <c r="F12" s="2">
        <f t="shared" si="0"/>
        <v>2.6923000000000004</v>
      </c>
      <c r="K12" t="s">
        <v>44</v>
      </c>
      <c r="L12">
        <v>3</v>
      </c>
      <c r="M12">
        <v>3</v>
      </c>
      <c r="N12">
        <v>2</v>
      </c>
      <c r="O12">
        <v>18</v>
      </c>
      <c r="P12">
        <v>3</v>
      </c>
      <c r="Q12">
        <v>1.9545454545454546</v>
      </c>
      <c r="R12">
        <v>2.5333333333333332</v>
      </c>
    </row>
    <row r="13" spans="1:18">
      <c r="A13" t="s">
        <v>10</v>
      </c>
      <c r="B13" t="s">
        <v>45</v>
      </c>
      <c r="C13" s="1">
        <v>-0.4667</v>
      </c>
      <c r="D13">
        <v>2</v>
      </c>
      <c r="E13" s="2">
        <v>1.9333333333333333</v>
      </c>
      <c r="F13" s="2">
        <f t="shared" si="0"/>
        <v>2.0923000000000003</v>
      </c>
      <c r="K13" t="s">
        <v>45</v>
      </c>
      <c r="L13">
        <v>2</v>
      </c>
      <c r="M13">
        <v>2</v>
      </c>
      <c r="N13">
        <v>2</v>
      </c>
      <c r="O13">
        <v>31</v>
      </c>
      <c r="P13">
        <v>2</v>
      </c>
      <c r="Q13">
        <v>1.9545454545454546</v>
      </c>
      <c r="R13">
        <v>1.9333333333333333</v>
      </c>
    </row>
    <row r="14" spans="1:18">
      <c r="A14" t="s">
        <v>11</v>
      </c>
      <c r="B14" t="s">
        <v>46</v>
      </c>
      <c r="C14" s="1">
        <v>0.4667</v>
      </c>
      <c r="D14">
        <v>3</v>
      </c>
      <c r="E14" s="2">
        <v>2.8666666666666667</v>
      </c>
      <c r="F14" s="2">
        <f t="shared" si="0"/>
        <v>3.0257000000000001</v>
      </c>
      <c r="K14" t="s">
        <v>46</v>
      </c>
      <c r="L14">
        <v>3</v>
      </c>
      <c r="M14">
        <v>3</v>
      </c>
      <c r="N14">
        <v>3</v>
      </c>
      <c r="O14">
        <v>9</v>
      </c>
      <c r="P14">
        <v>3</v>
      </c>
      <c r="Q14">
        <v>3</v>
      </c>
      <c r="R14">
        <v>2.8666666666666667</v>
      </c>
    </row>
    <row r="15" spans="1:18">
      <c r="A15" t="s">
        <v>12</v>
      </c>
      <c r="B15" t="s">
        <v>47</v>
      </c>
      <c r="C15" s="1">
        <v>-0.33329999999999999</v>
      </c>
      <c r="D15">
        <v>2</v>
      </c>
      <c r="E15" s="2">
        <v>2.0666666666666669</v>
      </c>
      <c r="F15" s="2">
        <f t="shared" si="0"/>
        <v>2.2257000000000002</v>
      </c>
      <c r="K15" t="s">
        <v>47</v>
      </c>
      <c r="L15">
        <v>2</v>
      </c>
      <c r="M15">
        <v>2</v>
      </c>
      <c r="N15">
        <v>1</v>
      </c>
      <c r="O15">
        <v>29</v>
      </c>
      <c r="P15">
        <v>2</v>
      </c>
      <c r="Q15">
        <v>1.5</v>
      </c>
      <c r="R15">
        <v>2.0666666666666669</v>
      </c>
    </row>
    <row r="16" spans="1:18">
      <c r="A16" t="s">
        <v>13</v>
      </c>
      <c r="B16" t="s">
        <v>48</v>
      </c>
      <c r="C16" s="1">
        <v>0.4</v>
      </c>
      <c r="D16">
        <v>3</v>
      </c>
      <c r="E16" s="2">
        <v>2.8</v>
      </c>
      <c r="F16" s="2">
        <f t="shared" si="0"/>
        <v>2.9590000000000001</v>
      </c>
      <c r="K16" t="s">
        <v>48</v>
      </c>
      <c r="L16">
        <v>3</v>
      </c>
      <c r="M16">
        <v>3</v>
      </c>
      <c r="N16">
        <v>3</v>
      </c>
      <c r="O16">
        <v>13</v>
      </c>
      <c r="P16">
        <v>3</v>
      </c>
      <c r="Q16">
        <v>2.5909090909090908</v>
      </c>
      <c r="R16">
        <v>2.8</v>
      </c>
    </row>
    <row r="17" spans="1:18">
      <c r="A17" t="s">
        <v>14</v>
      </c>
      <c r="B17" t="s">
        <v>49</v>
      </c>
      <c r="C17" s="1">
        <v>0.4667</v>
      </c>
      <c r="D17">
        <v>3</v>
      </c>
      <c r="E17" s="2">
        <v>2.8666666666666667</v>
      </c>
      <c r="F17" s="2">
        <f t="shared" si="0"/>
        <v>3.0257000000000001</v>
      </c>
      <c r="K17" t="s">
        <v>49</v>
      </c>
      <c r="L17">
        <v>3</v>
      </c>
      <c r="M17">
        <v>3</v>
      </c>
      <c r="N17">
        <v>3</v>
      </c>
      <c r="O17">
        <v>11</v>
      </c>
      <c r="P17">
        <v>3</v>
      </c>
      <c r="Q17">
        <v>2.7727272727272729</v>
      </c>
      <c r="R17">
        <v>2.8666666666666667</v>
      </c>
    </row>
    <row r="18" spans="1:18">
      <c r="A18" t="s">
        <v>15</v>
      </c>
      <c r="B18" t="s">
        <v>50</v>
      </c>
      <c r="C18" s="1">
        <v>-0.66669999999999996</v>
      </c>
      <c r="D18">
        <v>1</v>
      </c>
      <c r="E18" s="2">
        <v>1.7333333333333334</v>
      </c>
      <c r="F18" s="2">
        <f t="shared" si="0"/>
        <v>1.8923000000000001</v>
      </c>
      <c r="K18" t="s">
        <v>50</v>
      </c>
      <c r="L18">
        <v>2</v>
      </c>
      <c r="M18">
        <v>2</v>
      </c>
      <c r="N18">
        <v>1</v>
      </c>
      <c r="O18">
        <v>33</v>
      </c>
      <c r="P18">
        <v>1</v>
      </c>
      <c r="Q18">
        <v>1.2272727272727273</v>
      </c>
      <c r="R18">
        <v>1.7333333333333334</v>
      </c>
    </row>
    <row r="19" spans="1:18">
      <c r="A19" t="s">
        <v>16</v>
      </c>
      <c r="B19" t="s">
        <v>51</v>
      </c>
      <c r="C19" s="1">
        <v>-6.6669999999999993E-2</v>
      </c>
      <c r="D19">
        <v>2</v>
      </c>
      <c r="E19" s="2">
        <v>2.3333333333333335</v>
      </c>
      <c r="F19" s="2">
        <f t="shared" si="0"/>
        <v>2.4923300000000004</v>
      </c>
      <c r="K19" t="s">
        <v>51</v>
      </c>
      <c r="L19">
        <v>2</v>
      </c>
      <c r="M19">
        <v>2</v>
      </c>
      <c r="N19">
        <v>1</v>
      </c>
      <c r="O19">
        <v>25</v>
      </c>
      <c r="P19">
        <v>2</v>
      </c>
      <c r="Q19">
        <v>1.7272727272727273</v>
      </c>
      <c r="R19">
        <v>2.3333333333333335</v>
      </c>
    </row>
    <row r="20" spans="1:18">
      <c r="A20" t="s">
        <v>17</v>
      </c>
      <c r="B20" t="s">
        <v>52</v>
      </c>
      <c r="C20" s="1">
        <v>0.4</v>
      </c>
      <c r="D20">
        <v>3</v>
      </c>
      <c r="E20" s="2">
        <v>2.8</v>
      </c>
      <c r="F20" s="2">
        <f t="shared" si="0"/>
        <v>2.9590000000000001</v>
      </c>
      <c r="K20" t="s">
        <v>52</v>
      </c>
      <c r="L20">
        <v>3</v>
      </c>
      <c r="M20">
        <v>3</v>
      </c>
      <c r="N20">
        <v>3</v>
      </c>
      <c r="O20">
        <v>12</v>
      </c>
      <c r="P20">
        <v>3</v>
      </c>
      <c r="Q20">
        <v>2.7272727272727271</v>
      </c>
      <c r="R20">
        <v>2.8</v>
      </c>
    </row>
    <row r="21" spans="1:18">
      <c r="A21" t="s">
        <v>18</v>
      </c>
      <c r="B21" t="s">
        <v>53</v>
      </c>
      <c r="C21" s="1">
        <v>-0.6</v>
      </c>
      <c r="D21">
        <v>2</v>
      </c>
      <c r="E21" s="2">
        <v>1.8</v>
      </c>
      <c r="F21" s="2">
        <f t="shared" si="0"/>
        <v>1.9590000000000001</v>
      </c>
      <c r="K21" t="s">
        <v>53</v>
      </c>
      <c r="L21">
        <v>2</v>
      </c>
      <c r="M21">
        <v>2</v>
      </c>
      <c r="N21">
        <v>1</v>
      </c>
      <c r="O21">
        <v>32</v>
      </c>
      <c r="P21">
        <v>2</v>
      </c>
      <c r="Q21">
        <v>1.4545454545454546</v>
      </c>
      <c r="R21">
        <v>1.8</v>
      </c>
    </row>
    <row r="22" spans="1:18">
      <c r="A22" t="s">
        <v>19</v>
      </c>
      <c r="B22" t="s">
        <v>54</v>
      </c>
      <c r="C22" s="1">
        <v>0.5333</v>
      </c>
      <c r="D22">
        <v>3</v>
      </c>
      <c r="E22" s="2">
        <v>2.9333333333333331</v>
      </c>
      <c r="F22" s="2">
        <f t="shared" si="0"/>
        <v>3.0923000000000003</v>
      </c>
      <c r="K22" t="s">
        <v>54</v>
      </c>
      <c r="L22">
        <v>3</v>
      </c>
      <c r="M22">
        <v>3</v>
      </c>
      <c r="N22">
        <v>3</v>
      </c>
      <c r="O22">
        <v>8</v>
      </c>
      <c r="P22">
        <v>3</v>
      </c>
      <c r="Q22">
        <v>2.6363636363636362</v>
      </c>
      <c r="R22">
        <v>2.9333333333333331</v>
      </c>
    </row>
    <row r="23" spans="1:18">
      <c r="A23" t="s">
        <v>20</v>
      </c>
      <c r="B23" t="s">
        <v>55</v>
      </c>
      <c r="C23" s="1">
        <v>0.5333</v>
      </c>
      <c r="D23">
        <v>3</v>
      </c>
      <c r="E23" s="2">
        <v>2.9333333333333331</v>
      </c>
      <c r="F23" s="2">
        <f t="shared" si="0"/>
        <v>3.0923000000000003</v>
      </c>
      <c r="K23" t="s">
        <v>55</v>
      </c>
      <c r="L23">
        <v>3</v>
      </c>
      <c r="M23">
        <v>3</v>
      </c>
      <c r="N23">
        <v>3</v>
      </c>
      <c r="O23">
        <v>6</v>
      </c>
      <c r="P23">
        <v>3</v>
      </c>
      <c r="Q23">
        <v>2.8181818181818183</v>
      </c>
      <c r="R23">
        <v>2.9333333333333331</v>
      </c>
    </row>
    <row r="24" spans="1:18">
      <c r="A24" t="s">
        <v>21</v>
      </c>
      <c r="B24" t="s">
        <v>56</v>
      </c>
      <c r="C24" s="1">
        <v>6.6669999999999993E-2</v>
      </c>
      <c r="D24">
        <v>2</v>
      </c>
      <c r="E24" s="2">
        <v>2.4666666666666668</v>
      </c>
      <c r="F24" s="2">
        <f t="shared" si="0"/>
        <v>2.6256699999999999</v>
      </c>
      <c r="K24" t="s">
        <v>56</v>
      </c>
      <c r="L24">
        <v>3</v>
      </c>
      <c r="M24">
        <v>3</v>
      </c>
      <c r="N24">
        <v>2</v>
      </c>
      <c r="O24">
        <v>20</v>
      </c>
      <c r="P24">
        <v>2</v>
      </c>
      <c r="Q24">
        <v>1.9090909090909092</v>
      </c>
      <c r="R24">
        <v>2.4666666666666668</v>
      </c>
    </row>
    <row r="25" spans="1:18">
      <c r="A25" t="s">
        <v>22</v>
      </c>
      <c r="B25" t="s">
        <v>57</v>
      </c>
      <c r="C25" s="1">
        <v>0.5333</v>
      </c>
      <c r="D25">
        <v>3</v>
      </c>
      <c r="E25" s="2">
        <v>2.9333333333333331</v>
      </c>
      <c r="F25" s="2">
        <f t="shared" si="0"/>
        <v>3.0923000000000003</v>
      </c>
      <c r="K25" t="s">
        <v>57</v>
      </c>
      <c r="L25">
        <v>3</v>
      </c>
      <c r="M25">
        <v>3</v>
      </c>
      <c r="N25">
        <v>3</v>
      </c>
      <c r="O25">
        <v>5</v>
      </c>
      <c r="P25">
        <v>3</v>
      </c>
      <c r="Q25">
        <v>2.8636363636363638</v>
      </c>
      <c r="R25">
        <v>2.9333333333333331</v>
      </c>
    </row>
    <row r="26" spans="1:18">
      <c r="A26" t="s">
        <v>23</v>
      </c>
      <c r="B26" t="s">
        <v>58</v>
      </c>
      <c r="C26" s="1">
        <v>-0.4</v>
      </c>
      <c r="D26">
        <v>2</v>
      </c>
      <c r="E26" s="2">
        <v>2</v>
      </c>
      <c r="F26" s="2">
        <f t="shared" si="0"/>
        <v>2.1590000000000003</v>
      </c>
      <c r="K26" t="s">
        <v>58</v>
      </c>
      <c r="L26">
        <v>2</v>
      </c>
      <c r="M26">
        <v>2</v>
      </c>
      <c r="N26">
        <v>1</v>
      </c>
      <c r="O26">
        <v>30</v>
      </c>
      <c r="P26">
        <v>2</v>
      </c>
      <c r="Q26">
        <v>1.4545454545454546</v>
      </c>
      <c r="R26">
        <v>2</v>
      </c>
    </row>
    <row r="27" spans="1:18">
      <c r="A27" t="s">
        <v>24</v>
      </c>
      <c r="B27" t="s">
        <v>59</v>
      </c>
      <c r="C27" s="1">
        <v>6.6669999999999993E-2</v>
      </c>
      <c r="D27">
        <v>2</v>
      </c>
      <c r="E27" s="2">
        <v>2.4666666666666668</v>
      </c>
      <c r="F27" s="2">
        <f t="shared" si="0"/>
        <v>2.6256699999999999</v>
      </c>
      <c r="K27" t="s">
        <v>59</v>
      </c>
      <c r="L27">
        <v>3</v>
      </c>
      <c r="M27">
        <v>2</v>
      </c>
      <c r="N27">
        <v>2</v>
      </c>
      <c r="O27">
        <v>19</v>
      </c>
      <c r="P27">
        <v>2</v>
      </c>
      <c r="Q27">
        <v>1.9090909090909092</v>
      </c>
      <c r="R27">
        <v>2.4666666666666668</v>
      </c>
    </row>
    <row r="28" spans="1:18">
      <c r="A28" t="s">
        <v>25</v>
      </c>
      <c r="B28" t="s">
        <v>60</v>
      </c>
      <c r="C28" s="1">
        <v>0.4667</v>
      </c>
      <c r="D28">
        <v>3</v>
      </c>
      <c r="E28" s="2">
        <v>2.8666666666666667</v>
      </c>
      <c r="F28" s="2">
        <f t="shared" si="0"/>
        <v>3.0257000000000001</v>
      </c>
      <c r="K28" t="s">
        <v>60</v>
      </c>
      <c r="L28">
        <v>3</v>
      </c>
      <c r="M28">
        <v>3</v>
      </c>
      <c r="N28">
        <v>3</v>
      </c>
      <c r="O28">
        <v>10</v>
      </c>
      <c r="P28">
        <v>3</v>
      </c>
      <c r="Q28">
        <v>2.7727272727272729</v>
      </c>
      <c r="R28">
        <v>2.8666666666666667</v>
      </c>
    </row>
    <row r="29" spans="1:18">
      <c r="A29" t="s">
        <v>26</v>
      </c>
      <c r="B29" t="s">
        <v>61</v>
      </c>
      <c r="C29" s="1">
        <v>0.5333</v>
      </c>
      <c r="D29">
        <v>3</v>
      </c>
      <c r="E29" s="2">
        <v>2.9333333333333331</v>
      </c>
      <c r="F29" s="2">
        <f t="shared" si="0"/>
        <v>3.0923000000000003</v>
      </c>
      <c r="K29" t="s">
        <v>61</v>
      </c>
      <c r="L29">
        <v>3</v>
      </c>
      <c r="M29">
        <v>3</v>
      </c>
      <c r="N29">
        <v>3</v>
      </c>
      <c r="O29">
        <v>4</v>
      </c>
      <c r="P29">
        <v>3</v>
      </c>
      <c r="Q29">
        <v>3</v>
      </c>
      <c r="R29">
        <v>2.9333333333333331</v>
      </c>
    </row>
    <row r="30" spans="1:18">
      <c r="A30" t="s">
        <v>27</v>
      </c>
      <c r="B30" t="s">
        <v>62</v>
      </c>
      <c r="C30" s="1">
        <v>0.1333</v>
      </c>
      <c r="D30">
        <v>3</v>
      </c>
      <c r="E30" s="2">
        <v>2.5333333333333332</v>
      </c>
      <c r="F30" s="2">
        <f t="shared" si="0"/>
        <v>2.6923000000000004</v>
      </c>
      <c r="K30" t="s">
        <v>62</v>
      </c>
      <c r="L30">
        <v>3</v>
      </c>
      <c r="M30">
        <v>3</v>
      </c>
      <c r="N30">
        <v>2</v>
      </c>
      <c r="O30">
        <v>17</v>
      </c>
      <c r="P30">
        <v>3</v>
      </c>
      <c r="Q30">
        <v>2.1363636363636362</v>
      </c>
      <c r="R30">
        <v>2.5333333333333332</v>
      </c>
    </row>
    <row r="31" spans="1:18">
      <c r="A31" t="s">
        <v>28</v>
      </c>
      <c r="B31" t="s">
        <v>63</v>
      </c>
      <c r="C31" s="1">
        <v>0.2</v>
      </c>
      <c r="D31">
        <v>3</v>
      </c>
      <c r="E31" s="2">
        <v>2.6</v>
      </c>
      <c r="F31" s="2">
        <f t="shared" si="0"/>
        <v>2.7590000000000003</v>
      </c>
      <c r="K31" t="s">
        <v>63</v>
      </c>
      <c r="L31">
        <v>3</v>
      </c>
      <c r="M31">
        <v>3</v>
      </c>
      <c r="N31">
        <v>1</v>
      </c>
      <c r="O31">
        <v>16</v>
      </c>
      <c r="P31">
        <v>3</v>
      </c>
      <c r="Q31">
        <v>1.8181818181818181</v>
      </c>
      <c r="R31">
        <v>2.6</v>
      </c>
    </row>
    <row r="32" spans="1:18">
      <c r="A32" t="s">
        <v>29</v>
      </c>
      <c r="B32" t="s">
        <v>64</v>
      </c>
      <c r="C32" s="1">
        <v>0.5333</v>
      </c>
      <c r="D32">
        <v>3</v>
      </c>
      <c r="E32" s="2">
        <v>2.9333333333333331</v>
      </c>
      <c r="F32" s="2">
        <f t="shared" si="0"/>
        <v>3.0923000000000003</v>
      </c>
      <c r="K32" t="s">
        <v>64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2.9333333333333331</v>
      </c>
    </row>
    <row r="33" spans="1:18">
      <c r="A33" t="s">
        <v>30</v>
      </c>
      <c r="B33" t="s">
        <v>65</v>
      </c>
      <c r="C33" s="1">
        <v>6.6669999999999993E-2</v>
      </c>
      <c r="D33">
        <v>2</v>
      </c>
      <c r="E33" s="2">
        <v>2.4666666666666668</v>
      </c>
      <c r="F33" s="2">
        <f t="shared" si="0"/>
        <v>2.6256699999999999</v>
      </c>
      <c r="K33" t="s">
        <v>65</v>
      </c>
      <c r="L33">
        <v>2</v>
      </c>
      <c r="M33">
        <v>2</v>
      </c>
      <c r="N33">
        <v>1</v>
      </c>
      <c r="O33">
        <v>21</v>
      </c>
      <c r="P33">
        <v>2</v>
      </c>
      <c r="Q33">
        <v>1.5</v>
      </c>
      <c r="R33">
        <v>2.4666666666666668</v>
      </c>
    </row>
    <row r="34" spans="1:18">
      <c r="A34" t="s">
        <v>31</v>
      </c>
      <c r="B34" t="s">
        <v>66</v>
      </c>
      <c r="C34" s="1">
        <v>0.6</v>
      </c>
      <c r="D34">
        <v>3</v>
      </c>
      <c r="E34" s="2">
        <v>3</v>
      </c>
      <c r="F34" s="2">
        <f t="shared" si="0"/>
        <v>3.1590000000000003</v>
      </c>
      <c r="K34" t="s">
        <v>66</v>
      </c>
      <c r="L34">
        <v>3</v>
      </c>
      <c r="M34">
        <v>3</v>
      </c>
      <c r="N34">
        <v>3</v>
      </c>
      <c r="O34">
        <v>2</v>
      </c>
      <c r="P34">
        <v>3</v>
      </c>
      <c r="Q34">
        <v>2.9545454545454546</v>
      </c>
      <c r="R34">
        <v>3</v>
      </c>
    </row>
    <row r="35" spans="1:18">
      <c r="A35" t="s">
        <v>32</v>
      </c>
      <c r="B35" t="s">
        <v>67</v>
      </c>
      <c r="C35" s="1">
        <v>-0.2</v>
      </c>
      <c r="D35">
        <v>2</v>
      </c>
      <c r="E35" s="2">
        <v>2.2000000000000002</v>
      </c>
      <c r="F35" s="2">
        <f t="shared" si="0"/>
        <v>2.359</v>
      </c>
      <c r="K35" t="s">
        <v>67</v>
      </c>
      <c r="L35">
        <v>2</v>
      </c>
      <c r="M35">
        <v>2</v>
      </c>
      <c r="N35">
        <v>1</v>
      </c>
      <c r="O35">
        <v>28</v>
      </c>
      <c r="P35">
        <v>2</v>
      </c>
      <c r="Q35">
        <v>1.5454545454545454</v>
      </c>
      <c r="R35">
        <v>2.2000000000000002</v>
      </c>
    </row>
  </sheetData>
  <sortState ref="K2:R35">
    <sortCondition ref="K2:K3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workbookViewId="0">
      <selection activeCell="A38" sqref="A38:D46"/>
    </sheetView>
  </sheetViews>
  <sheetFormatPr baseColWidth="10" defaultRowHeight="15" x14ac:dyDescent="0"/>
  <sheetData>
    <row r="1" spans="1:10">
      <c r="A1" t="s">
        <v>81</v>
      </c>
      <c r="B1" t="s">
        <v>33</v>
      </c>
      <c r="C1" t="s">
        <v>80</v>
      </c>
      <c r="F1" t="s">
        <v>96</v>
      </c>
      <c r="G1" t="s">
        <v>76</v>
      </c>
    </row>
    <row r="2" spans="1:10">
      <c r="A2" t="s">
        <v>97</v>
      </c>
      <c r="B2" s="2">
        <v>2.5590000000000002</v>
      </c>
      <c r="C2" s="1">
        <v>0.1169</v>
      </c>
      <c r="D2">
        <v>21.882000000000001</v>
      </c>
      <c r="E2" t="s">
        <v>79</v>
      </c>
      <c r="F2">
        <v>2.6764705882352939</v>
      </c>
      <c r="G2" s="2">
        <f>B2</f>
        <v>2.5590000000000002</v>
      </c>
      <c r="I2" t="s">
        <v>97</v>
      </c>
      <c r="J2">
        <v>2.6764705882352939</v>
      </c>
    </row>
    <row r="3" spans="1:10">
      <c r="A3" t="s">
        <v>84</v>
      </c>
      <c r="B3" s="2">
        <v>0.14710000000000001</v>
      </c>
      <c r="C3" s="1">
        <v>9.2450000000000004E-2</v>
      </c>
      <c r="D3">
        <v>1.591</v>
      </c>
      <c r="E3">
        <v>0.112357</v>
      </c>
      <c r="F3">
        <v>2.8235294117647061</v>
      </c>
      <c r="G3" s="2">
        <f>$B$2+B3</f>
        <v>2.7061000000000002</v>
      </c>
      <c r="I3" t="s">
        <v>84</v>
      </c>
      <c r="J3">
        <v>2.8235294117647061</v>
      </c>
    </row>
    <row r="4" spans="1:10">
      <c r="A4" t="s">
        <v>88</v>
      </c>
      <c r="B4" s="2">
        <v>-0.1176</v>
      </c>
      <c r="C4" s="1">
        <v>9.2450000000000004E-2</v>
      </c>
      <c r="D4">
        <v>-1.2729999999999999</v>
      </c>
      <c r="E4">
        <v>0.20380999999999999</v>
      </c>
      <c r="F4">
        <v>2.5588235294117645</v>
      </c>
      <c r="G4" s="2">
        <f t="shared" ref="G4:G16" si="0">$B$2+B4</f>
        <v>2.4414000000000002</v>
      </c>
      <c r="I4" t="s">
        <v>88</v>
      </c>
      <c r="J4">
        <v>2.5588235294117645</v>
      </c>
    </row>
    <row r="5" spans="1:10">
      <c r="A5" t="s">
        <v>93</v>
      </c>
      <c r="B5" s="2">
        <v>-0.73529999999999995</v>
      </c>
      <c r="C5" s="1">
        <v>9.2450000000000004E-2</v>
      </c>
      <c r="D5">
        <v>-7.9539999999999997</v>
      </c>
      <c r="E5" s="1">
        <v>1.41E-14</v>
      </c>
      <c r="F5">
        <v>1.9411764705882353</v>
      </c>
      <c r="G5" s="2">
        <f t="shared" si="0"/>
        <v>1.8237000000000001</v>
      </c>
      <c r="I5" t="s">
        <v>93</v>
      </c>
      <c r="J5">
        <v>1.9411764705882353</v>
      </c>
    </row>
    <row r="6" spans="1:10">
      <c r="A6" t="s">
        <v>85</v>
      </c>
      <c r="B6" s="2">
        <v>2.9409999999999999E-2</v>
      </c>
      <c r="C6" s="1">
        <v>9.2450000000000004E-2</v>
      </c>
      <c r="D6">
        <v>0.318</v>
      </c>
      <c r="E6">
        <v>0.75051999999999996</v>
      </c>
      <c r="F6">
        <v>2.7058823529411766</v>
      </c>
      <c r="G6" s="2">
        <f t="shared" si="0"/>
        <v>2.5884100000000001</v>
      </c>
      <c r="I6" t="s">
        <v>85</v>
      </c>
      <c r="J6">
        <v>2.7058823529411766</v>
      </c>
    </row>
    <row r="7" spans="1:10">
      <c r="A7" t="s">
        <v>82</v>
      </c>
      <c r="B7" s="2">
        <v>0.26469999999999999</v>
      </c>
      <c r="C7" s="1">
        <v>9.2450000000000004E-2</v>
      </c>
      <c r="D7">
        <v>2.863</v>
      </c>
      <c r="E7">
        <v>4.3829999999999997E-3</v>
      </c>
      <c r="F7">
        <v>2.9411764705882355</v>
      </c>
      <c r="G7" s="2">
        <f t="shared" si="0"/>
        <v>2.8237000000000001</v>
      </c>
      <c r="I7" t="s">
        <v>82</v>
      </c>
      <c r="J7">
        <v>2.9411764705882355</v>
      </c>
    </row>
    <row r="8" spans="1:10">
      <c r="A8" t="s">
        <v>87</v>
      </c>
      <c r="B8" s="2">
        <v>-8.8239999999999999E-2</v>
      </c>
      <c r="C8" s="1">
        <v>9.2450000000000004E-2</v>
      </c>
      <c r="D8">
        <v>-0.95399999999999996</v>
      </c>
      <c r="E8">
        <v>0.34036499999999997</v>
      </c>
      <c r="F8">
        <v>2.5882352941176472</v>
      </c>
      <c r="G8" s="2">
        <f t="shared" si="0"/>
        <v>2.4707600000000003</v>
      </c>
      <c r="I8" t="s">
        <v>87</v>
      </c>
      <c r="J8">
        <v>2.5882352941176472</v>
      </c>
    </row>
    <row r="9" spans="1:10">
      <c r="A9" t="s">
        <v>92</v>
      </c>
      <c r="B9" s="2">
        <v>-0.52939999999999998</v>
      </c>
      <c r="C9" s="1">
        <v>9.2450000000000004E-2</v>
      </c>
      <c r="D9">
        <v>-5.7270000000000003</v>
      </c>
      <c r="E9" s="1">
        <v>1.85E-8</v>
      </c>
      <c r="F9">
        <v>2.1470588235294117</v>
      </c>
      <c r="G9" s="2">
        <f t="shared" si="0"/>
        <v>2.0296000000000003</v>
      </c>
      <c r="I9" t="s">
        <v>92</v>
      </c>
      <c r="J9">
        <v>2.1470588235294117</v>
      </c>
    </row>
    <row r="10" spans="1:10">
      <c r="A10" t="s">
        <v>94</v>
      </c>
      <c r="B10" s="2">
        <v>-0.91180000000000005</v>
      </c>
      <c r="C10" s="1">
        <v>9.2450000000000004E-2</v>
      </c>
      <c r="D10">
        <v>-9.8620000000000001</v>
      </c>
      <c r="E10" t="s">
        <v>79</v>
      </c>
      <c r="F10">
        <v>1.7647058823529411</v>
      </c>
      <c r="G10" s="2">
        <f t="shared" si="0"/>
        <v>1.6472000000000002</v>
      </c>
      <c r="I10" t="s">
        <v>94</v>
      </c>
      <c r="J10">
        <v>1.7647058823529411</v>
      </c>
    </row>
    <row r="11" spans="1:10">
      <c r="A11" t="s">
        <v>89</v>
      </c>
      <c r="B11" s="2">
        <v>-0.23530000000000001</v>
      </c>
      <c r="C11" s="1">
        <v>9.2450000000000004E-2</v>
      </c>
      <c r="D11">
        <v>-2.5449999999999999</v>
      </c>
      <c r="E11">
        <v>1.1247E-2</v>
      </c>
      <c r="F11">
        <v>2.4411764705882355</v>
      </c>
      <c r="G11" s="2">
        <f t="shared" si="0"/>
        <v>2.3237000000000001</v>
      </c>
      <c r="I11" t="s">
        <v>89</v>
      </c>
      <c r="J11">
        <v>2.4411764705882355</v>
      </c>
    </row>
    <row r="12" spans="1:10">
      <c r="A12" t="s">
        <v>86</v>
      </c>
      <c r="B12" s="2">
        <v>2.9409999999999999E-2</v>
      </c>
      <c r="C12" s="1">
        <v>9.2450000000000004E-2</v>
      </c>
      <c r="D12">
        <v>0.318</v>
      </c>
      <c r="E12">
        <v>0.75051999999999996</v>
      </c>
      <c r="F12">
        <v>2.7058823529411766</v>
      </c>
      <c r="G12" s="2">
        <f t="shared" si="0"/>
        <v>2.5884100000000001</v>
      </c>
      <c r="I12" t="s">
        <v>86</v>
      </c>
      <c r="J12">
        <v>2.7058823529411766</v>
      </c>
    </row>
    <row r="13" spans="1:10">
      <c r="A13" t="s">
        <v>95</v>
      </c>
      <c r="B13" s="2">
        <v>2.9409999999999999E-2</v>
      </c>
      <c r="C13" s="1">
        <v>9.2450000000000004E-2</v>
      </c>
      <c r="D13">
        <v>0.318</v>
      </c>
      <c r="E13">
        <v>0.75051999999999996</v>
      </c>
      <c r="F13">
        <v>2.7058823529411766</v>
      </c>
      <c r="G13" s="2">
        <f t="shared" si="0"/>
        <v>2.5884100000000001</v>
      </c>
      <c r="I13" t="s">
        <v>95</v>
      </c>
      <c r="J13">
        <v>2.7058823529411766</v>
      </c>
    </row>
    <row r="14" spans="1:10">
      <c r="A14" t="s">
        <v>83</v>
      </c>
      <c r="B14" s="2">
        <v>0.2059</v>
      </c>
      <c r="C14" s="1">
        <v>9.2450000000000004E-2</v>
      </c>
      <c r="D14">
        <v>2.2269999999999999</v>
      </c>
      <c r="E14">
        <v>2.6428E-2</v>
      </c>
      <c r="F14">
        <v>2.8823529411764706</v>
      </c>
      <c r="G14" s="2">
        <f t="shared" si="0"/>
        <v>2.7649000000000004</v>
      </c>
      <c r="I14" t="s">
        <v>83</v>
      </c>
      <c r="J14">
        <v>2.8823529411764706</v>
      </c>
    </row>
    <row r="15" spans="1:10">
      <c r="A15" t="s">
        <v>90</v>
      </c>
      <c r="B15" s="2">
        <v>-0.23530000000000001</v>
      </c>
      <c r="C15" s="1">
        <v>9.2450000000000004E-2</v>
      </c>
      <c r="D15">
        <v>-2.5449999999999999</v>
      </c>
      <c r="E15">
        <v>1.1247E-2</v>
      </c>
      <c r="F15">
        <v>2.4411764705882355</v>
      </c>
      <c r="G15" s="2">
        <f t="shared" si="0"/>
        <v>2.3237000000000001</v>
      </c>
      <c r="I15" t="s">
        <v>90</v>
      </c>
      <c r="J15">
        <v>2.4411764705882355</v>
      </c>
    </row>
    <row r="16" spans="1:10">
      <c r="A16" t="s">
        <v>91</v>
      </c>
      <c r="B16" s="2">
        <v>-0.23530000000000001</v>
      </c>
      <c r="C16" s="1">
        <v>9.2450000000000004E-2</v>
      </c>
      <c r="D16">
        <v>-2.5449999999999999</v>
      </c>
      <c r="E16">
        <v>1.1247E-2</v>
      </c>
      <c r="F16">
        <v>2.4411764705882355</v>
      </c>
      <c r="G16" s="2">
        <f t="shared" si="0"/>
        <v>2.3237000000000001</v>
      </c>
      <c r="I16" t="s">
        <v>98</v>
      </c>
      <c r="J16">
        <v>2.4411764705882355</v>
      </c>
    </row>
    <row r="19" spans="1:19">
      <c r="A19" t="s">
        <v>135</v>
      </c>
      <c r="B19" t="s">
        <v>136</v>
      </c>
    </row>
    <row r="25" spans="1:19">
      <c r="A25" t="s">
        <v>81</v>
      </c>
      <c r="B25" t="s">
        <v>33</v>
      </c>
      <c r="C25" t="s">
        <v>80</v>
      </c>
      <c r="G25" t="s">
        <v>96</v>
      </c>
      <c r="H25" t="s">
        <v>76</v>
      </c>
    </row>
    <row r="26" spans="1:19">
      <c r="A26" t="s">
        <v>87</v>
      </c>
      <c r="B26" s="1">
        <v>2.5179999999999998</v>
      </c>
      <c r="C26" s="1">
        <v>0.15229999999999999</v>
      </c>
      <c r="D26">
        <v>16.536999999999999</v>
      </c>
      <c r="E26" s="1">
        <v>2E-16</v>
      </c>
      <c r="F26" t="s">
        <v>132</v>
      </c>
      <c r="G26" s="2">
        <v>2.5179999999999998</v>
      </c>
      <c r="H26">
        <v>2.5882352941176472</v>
      </c>
    </row>
    <row r="27" spans="1:19">
      <c r="A27" t="s">
        <v>94</v>
      </c>
      <c r="B27" s="1">
        <v>-0.82350000000000001</v>
      </c>
      <c r="C27" s="1">
        <v>9.5130000000000006E-2</v>
      </c>
      <c r="D27">
        <v>-8.657</v>
      </c>
      <c r="E27" s="1">
        <v>8.4400000000000001E-16</v>
      </c>
      <c r="F27" t="s">
        <v>132</v>
      </c>
      <c r="G27" s="2">
        <f>$G$26+B27</f>
        <v>1.6944999999999997</v>
      </c>
      <c r="H27">
        <v>1.7647058823529411</v>
      </c>
      <c r="S27">
        <v>1.7647058823529411</v>
      </c>
    </row>
    <row r="28" spans="1:19">
      <c r="A28" t="s">
        <v>92</v>
      </c>
      <c r="B28" s="1">
        <v>-0.44119999999999998</v>
      </c>
      <c r="C28" s="1">
        <v>9.5130000000000006E-2</v>
      </c>
      <c r="D28">
        <v>-4.6369999999999996</v>
      </c>
      <c r="E28" s="1">
        <v>5.9000000000000003E-6</v>
      </c>
      <c r="F28" t="s">
        <v>132</v>
      </c>
      <c r="G28" s="2">
        <f t="shared" ref="G28:G33" si="1">$G$26+B28</f>
        <v>2.0768</v>
      </c>
      <c r="H28">
        <v>2.1470588235294117</v>
      </c>
      <c r="S28">
        <v>1.9411764705882353</v>
      </c>
    </row>
    <row r="29" spans="1:19">
      <c r="A29" t="s">
        <v>84</v>
      </c>
      <c r="B29" s="1">
        <v>0.23530000000000001</v>
      </c>
      <c r="C29" s="1">
        <v>9.5130000000000006E-2</v>
      </c>
      <c r="D29">
        <v>2.4729999999999999</v>
      </c>
      <c r="E29">
        <v>1.4107E-2</v>
      </c>
      <c r="F29" t="s">
        <v>133</v>
      </c>
      <c r="G29" s="2">
        <f t="shared" si="1"/>
        <v>2.7532999999999999</v>
      </c>
      <c r="H29">
        <v>2.8235294117647061</v>
      </c>
      <c r="S29">
        <v>2.1470588235294117</v>
      </c>
    </row>
    <row r="30" spans="1:19">
      <c r="A30" t="s">
        <v>93</v>
      </c>
      <c r="B30" s="1">
        <v>-0.64710000000000001</v>
      </c>
      <c r="C30" s="1">
        <v>9.5130000000000006E-2</v>
      </c>
      <c r="D30">
        <v>-6.8019999999999996</v>
      </c>
      <c r="E30" s="1">
        <v>8.7700000000000005E-11</v>
      </c>
      <c r="F30" t="s">
        <v>132</v>
      </c>
      <c r="G30" s="2">
        <f t="shared" si="1"/>
        <v>1.8708999999999998</v>
      </c>
      <c r="H30">
        <v>1.9411764705882353</v>
      </c>
      <c r="S30">
        <v>2.5882352941176472</v>
      </c>
    </row>
    <row r="31" spans="1:19">
      <c r="A31" t="s">
        <v>85</v>
      </c>
      <c r="B31" s="1">
        <v>0.1176</v>
      </c>
      <c r="C31" s="1">
        <v>9.5130000000000006E-2</v>
      </c>
      <c r="D31">
        <v>1.2370000000000001</v>
      </c>
      <c r="E31">
        <v>0.217469</v>
      </c>
      <c r="G31" s="2">
        <f t="shared" si="1"/>
        <v>2.6355999999999997</v>
      </c>
      <c r="H31">
        <v>2.7058823529411766</v>
      </c>
      <c r="S31">
        <v>2.7058823529411766</v>
      </c>
    </row>
    <row r="32" spans="1:19">
      <c r="A32" t="s">
        <v>83</v>
      </c>
      <c r="B32" s="1">
        <v>0.29409999999999997</v>
      </c>
      <c r="C32" s="1">
        <v>9.5130000000000006E-2</v>
      </c>
      <c r="D32">
        <v>3.0920000000000001</v>
      </c>
      <c r="E32">
        <v>2.235E-3</v>
      </c>
      <c r="F32" t="s">
        <v>134</v>
      </c>
      <c r="G32" s="2">
        <f t="shared" si="1"/>
        <v>2.8120999999999996</v>
      </c>
      <c r="H32">
        <v>2.8823529411764706</v>
      </c>
      <c r="S32">
        <v>2.7058823529411766</v>
      </c>
    </row>
    <row r="33" spans="1:19">
      <c r="A33" t="s">
        <v>86</v>
      </c>
      <c r="B33" s="1">
        <v>0.1176</v>
      </c>
      <c r="C33" s="1">
        <v>9.5130000000000006E-2</v>
      </c>
      <c r="D33">
        <v>1.2370000000000001</v>
      </c>
      <c r="E33">
        <v>0.217469</v>
      </c>
      <c r="G33" s="2">
        <f t="shared" si="1"/>
        <v>2.6355999999999997</v>
      </c>
      <c r="H33">
        <v>2.7058823529411766</v>
      </c>
      <c r="S33">
        <v>2.8235294117647061</v>
      </c>
    </row>
    <row r="34" spans="1:19">
      <c r="S34">
        <v>2.8823529411764706</v>
      </c>
    </row>
    <row r="38" spans="1:19">
      <c r="A38" t="s">
        <v>81</v>
      </c>
      <c r="B38" t="s">
        <v>137</v>
      </c>
      <c r="C38" t="s">
        <v>138</v>
      </c>
      <c r="D38" t="s">
        <v>139</v>
      </c>
    </row>
    <row r="39" spans="1:19">
      <c r="A39" t="s">
        <v>94</v>
      </c>
      <c r="B39" t="s">
        <v>145</v>
      </c>
      <c r="C39">
        <v>1.6944999999999997</v>
      </c>
      <c r="D39">
        <v>1.7647058823529411</v>
      </c>
    </row>
    <row r="40" spans="1:19">
      <c r="A40" t="s">
        <v>93</v>
      </c>
      <c r="B40" t="s">
        <v>147</v>
      </c>
      <c r="C40">
        <v>1.8708999999999998</v>
      </c>
      <c r="D40">
        <v>1.9411764705882353</v>
      </c>
    </row>
    <row r="41" spans="1:19">
      <c r="A41" t="s">
        <v>92</v>
      </c>
      <c r="B41" t="s">
        <v>146</v>
      </c>
      <c r="C41">
        <v>2.0768</v>
      </c>
      <c r="D41">
        <v>2.1470588235294117</v>
      </c>
    </row>
    <row r="42" spans="1:19">
      <c r="A42" t="s">
        <v>87</v>
      </c>
      <c r="B42" t="s">
        <v>140</v>
      </c>
      <c r="C42">
        <v>2.5179999999999998</v>
      </c>
      <c r="D42">
        <v>2.5882352941176472</v>
      </c>
    </row>
    <row r="43" spans="1:19">
      <c r="A43" t="s">
        <v>85</v>
      </c>
      <c r="B43" t="s">
        <v>143</v>
      </c>
      <c r="C43">
        <v>2.6355999999999997</v>
      </c>
      <c r="D43">
        <v>2.7058823529411766</v>
      </c>
    </row>
    <row r="44" spans="1:19">
      <c r="A44" t="s">
        <v>86</v>
      </c>
      <c r="B44" t="s">
        <v>141</v>
      </c>
      <c r="C44">
        <v>2.6355999999999997</v>
      </c>
      <c r="D44">
        <v>2.7058823529411766</v>
      </c>
    </row>
    <row r="45" spans="1:19">
      <c r="A45" t="s">
        <v>84</v>
      </c>
      <c r="B45" t="s">
        <v>142</v>
      </c>
      <c r="C45">
        <v>2.7532999999999999</v>
      </c>
      <c r="D45">
        <v>2.8235294117647061</v>
      </c>
    </row>
    <row r="46" spans="1:19">
      <c r="A46" t="s">
        <v>83</v>
      </c>
      <c r="B46" t="s">
        <v>144</v>
      </c>
      <c r="C46">
        <v>2.8120999999999996</v>
      </c>
      <c r="D46">
        <v>2.8823529411764706</v>
      </c>
    </row>
  </sheetData>
  <sortState ref="S27:S33">
    <sortCondition ref="S2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E34" sqref="E34"/>
    </sheetView>
  </sheetViews>
  <sheetFormatPr baseColWidth="10" defaultRowHeight="15" x14ac:dyDescent="0"/>
  <sheetData>
    <row r="1" spans="1:6">
      <c r="B1" t="s">
        <v>99</v>
      </c>
      <c r="C1" t="s">
        <v>100</v>
      </c>
      <c r="D1" t="s">
        <v>101</v>
      </c>
      <c r="E1" t="s">
        <v>102</v>
      </c>
      <c r="F1" t="s">
        <v>103</v>
      </c>
    </row>
    <row r="2" spans="1:6">
      <c r="A2" t="s">
        <v>104</v>
      </c>
      <c r="B2">
        <v>0.17647059000000001</v>
      </c>
      <c r="C2">
        <v>-0.114534918</v>
      </c>
      <c r="D2">
        <v>0.46747610000000001</v>
      </c>
      <c r="E2">
        <v>0.5832157</v>
      </c>
    </row>
    <row r="3" spans="1:6">
      <c r="A3" t="s">
        <v>105</v>
      </c>
      <c r="B3">
        <v>0.38235293999999997</v>
      </c>
      <c r="C3">
        <v>9.1347435000000005E-2</v>
      </c>
      <c r="D3">
        <v>0.67335840000000002</v>
      </c>
      <c r="E3">
        <v>1.9951999999999999E-3</v>
      </c>
    </row>
    <row r="4" spans="1:6">
      <c r="A4" t="s">
        <v>106</v>
      </c>
      <c r="B4">
        <v>0.82352941000000002</v>
      </c>
      <c r="C4">
        <v>0.53252390599999999</v>
      </c>
      <c r="D4">
        <v>1.1145349</v>
      </c>
      <c r="E4">
        <v>0</v>
      </c>
    </row>
    <row r="5" spans="1:6">
      <c r="A5" t="s">
        <v>107</v>
      </c>
      <c r="B5">
        <v>0.94117647000000004</v>
      </c>
      <c r="C5">
        <v>0.65017096500000005</v>
      </c>
      <c r="D5">
        <v>1.2321820000000001</v>
      </c>
      <c r="E5">
        <v>0</v>
      </c>
    </row>
    <row r="6" spans="1:6">
      <c r="A6" t="s">
        <v>108</v>
      </c>
      <c r="B6">
        <v>0.94117647000000004</v>
      </c>
      <c r="C6">
        <v>0.65017096500000005</v>
      </c>
      <c r="D6">
        <v>1.2321820000000001</v>
      </c>
      <c r="E6">
        <v>0</v>
      </c>
    </row>
    <row r="7" spans="1:6">
      <c r="A7" t="s">
        <v>109</v>
      </c>
      <c r="B7">
        <v>1.05882353</v>
      </c>
      <c r="C7">
        <v>0.76781802300000002</v>
      </c>
      <c r="D7">
        <v>1.3498289999999999</v>
      </c>
      <c r="E7">
        <v>0</v>
      </c>
    </row>
    <row r="8" spans="1:6">
      <c r="A8" t="s">
        <v>110</v>
      </c>
      <c r="B8">
        <v>1.1176470599999999</v>
      </c>
      <c r="C8">
        <v>0.82664155299999997</v>
      </c>
      <c r="D8">
        <v>1.4086525999999999</v>
      </c>
      <c r="E8">
        <v>0</v>
      </c>
    </row>
    <row r="9" spans="1:6">
      <c r="A9" t="s">
        <v>111</v>
      </c>
      <c r="B9">
        <v>0.20588234999999999</v>
      </c>
      <c r="C9">
        <v>-8.5123152999999993E-2</v>
      </c>
      <c r="D9">
        <v>0.49688789999999999</v>
      </c>
      <c r="E9">
        <v>0.37747999999999998</v>
      </c>
    </row>
    <row r="10" spans="1:6">
      <c r="A10" t="s">
        <v>112</v>
      </c>
      <c r="B10">
        <v>0.64705882000000003</v>
      </c>
      <c r="C10">
        <v>0.35605331699999998</v>
      </c>
      <c r="D10">
        <v>0.93806429999999996</v>
      </c>
      <c r="E10">
        <v>0</v>
      </c>
    </row>
    <row r="11" spans="1:6">
      <c r="A11" t="s">
        <v>113</v>
      </c>
      <c r="B11">
        <v>0.76470587999999995</v>
      </c>
      <c r="C11">
        <v>0.47370037599999998</v>
      </c>
      <c r="D11">
        <v>1.0557114000000001</v>
      </c>
      <c r="E11">
        <v>0</v>
      </c>
    </row>
    <row r="12" spans="1:6">
      <c r="A12" t="s">
        <v>114</v>
      </c>
      <c r="B12">
        <v>0.76470587999999995</v>
      </c>
      <c r="C12">
        <v>0.47370037599999998</v>
      </c>
      <c r="D12">
        <v>1.0557114000000001</v>
      </c>
      <c r="E12">
        <v>0</v>
      </c>
    </row>
    <row r="13" spans="1:6">
      <c r="A13" t="s">
        <v>115</v>
      </c>
      <c r="B13">
        <v>0.88235293999999997</v>
      </c>
      <c r="C13">
        <v>0.59134743499999998</v>
      </c>
      <c r="D13">
        <v>1.1733583999999999</v>
      </c>
      <c r="E13">
        <v>0</v>
      </c>
    </row>
    <row r="14" spans="1:6">
      <c r="A14" t="s">
        <v>116</v>
      </c>
      <c r="B14">
        <v>0.94117647000000004</v>
      </c>
      <c r="C14">
        <v>0.65017096500000005</v>
      </c>
      <c r="D14">
        <v>1.2321820000000001</v>
      </c>
      <c r="E14">
        <v>0</v>
      </c>
    </row>
    <row r="15" spans="1:6">
      <c r="A15" t="s">
        <v>117</v>
      </c>
      <c r="B15">
        <v>0.44117646999999999</v>
      </c>
      <c r="C15">
        <v>0.15017096499999999</v>
      </c>
      <c r="D15">
        <v>0.732182</v>
      </c>
      <c r="E15">
        <v>1.5789999999999999E-4</v>
      </c>
    </row>
    <row r="16" spans="1:6">
      <c r="A16" t="s">
        <v>118</v>
      </c>
      <c r="B16">
        <v>0.55882352999999996</v>
      </c>
      <c r="C16">
        <v>0.26781802300000002</v>
      </c>
      <c r="D16">
        <v>0.84982899999999995</v>
      </c>
      <c r="E16">
        <v>3.9999999999999998E-7</v>
      </c>
    </row>
    <row r="17" spans="1:5">
      <c r="A17" t="s">
        <v>119</v>
      </c>
      <c r="B17">
        <v>0.55882352999999996</v>
      </c>
      <c r="C17">
        <v>0.26781802300000002</v>
      </c>
      <c r="D17">
        <v>0.84982899999999995</v>
      </c>
      <c r="E17">
        <v>3.9999999999999998E-7</v>
      </c>
    </row>
    <row r="18" spans="1:5">
      <c r="A18" t="s">
        <v>120</v>
      </c>
      <c r="B18">
        <v>0.67647058999999998</v>
      </c>
      <c r="C18">
        <v>0.38546508200000001</v>
      </c>
      <c r="D18">
        <v>0.96747609999999995</v>
      </c>
      <c r="E18">
        <v>0</v>
      </c>
    </row>
    <row r="19" spans="1:5">
      <c r="A19" t="s">
        <v>121</v>
      </c>
      <c r="B19">
        <v>0.73529412000000005</v>
      </c>
      <c r="C19">
        <v>0.44428861200000003</v>
      </c>
      <c r="D19">
        <v>1.0262996</v>
      </c>
      <c r="E19">
        <v>0</v>
      </c>
    </row>
    <row r="20" spans="1:5">
      <c r="A20" t="s">
        <v>122</v>
      </c>
      <c r="B20">
        <v>0.11764706</v>
      </c>
      <c r="C20">
        <v>-0.173358447</v>
      </c>
      <c r="D20">
        <v>0.40865259999999998</v>
      </c>
      <c r="E20">
        <v>0.92012579999999999</v>
      </c>
    </row>
    <row r="21" spans="1:5">
      <c r="A21" t="s">
        <v>123</v>
      </c>
      <c r="B21">
        <v>0.11764706</v>
      </c>
      <c r="C21">
        <v>-0.173358447</v>
      </c>
      <c r="D21">
        <v>0.40865259999999998</v>
      </c>
      <c r="E21">
        <v>0.92012579999999999</v>
      </c>
    </row>
    <row r="22" spans="1:5">
      <c r="A22" t="s">
        <v>124</v>
      </c>
      <c r="B22">
        <v>0.23529412</v>
      </c>
      <c r="C22">
        <v>-5.5711388000000001E-2</v>
      </c>
      <c r="D22">
        <v>0.52629959999999998</v>
      </c>
      <c r="E22">
        <v>0.21223529999999999</v>
      </c>
    </row>
    <row r="23" spans="1:5">
      <c r="A23" t="s">
        <v>125</v>
      </c>
      <c r="B23">
        <v>0.29411765000000001</v>
      </c>
      <c r="C23">
        <v>3.1121410000000001E-3</v>
      </c>
      <c r="D23">
        <v>0.58512319999999995</v>
      </c>
      <c r="E23">
        <v>4.5543199999999999E-2</v>
      </c>
    </row>
    <row r="24" spans="1:5">
      <c r="A24" t="s">
        <v>126</v>
      </c>
      <c r="B24">
        <v>0</v>
      </c>
      <c r="C24">
        <v>-0.29100550600000002</v>
      </c>
      <c r="D24">
        <v>0.29100549999999997</v>
      </c>
      <c r="E24">
        <v>1</v>
      </c>
    </row>
    <row r="25" spans="1:5">
      <c r="A25" t="s">
        <v>127</v>
      </c>
      <c r="B25">
        <v>0.11764706</v>
      </c>
      <c r="C25">
        <v>-0.173358447</v>
      </c>
      <c r="D25">
        <v>0.40865259999999998</v>
      </c>
      <c r="E25">
        <v>0.92012579999999999</v>
      </c>
    </row>
    <row r="26" spans="1:5">
      <c r="A26" t="s">
        <v>128</v>
      </c>
      <c r="B26">
        <v>0.17647059000000001</v>
      </c>
      <c r="C26">
        <v>-0.114534918</v>
      </c>
      <c r="D26">
        <v>0.46747610000000001</v>
      </c>
      <c r="E26">
        <v>0.5832157</v>
      </c>
    </row>
    <row r="27" spans="1:5">
      <c r="A27" t="s">
        <v>129</v>
      </c>
      <c r="B27">
        <v>0.11764706</v>
      </c>
      <c r="C27">
        <v>-0.173358447</v>
      </c>
      <c r="D27">
        <v>0.40865259999999998</v>
      </c>
      <c r="E27">
        <v>0.92012579999999999</v>
      </c>
    </row>
    <row r="28" spans="1:5">
      <c r="A28" t="s">
        <v>130</v>
      </c>
      <c r="B28">
        <v>0.17647059000000001</v>
      </c>
      <c r="C28">
        <v>-0.114534918</v>
      </c>
      <c r="D28">
        <v>0.46747610000000001</v>
      </c>
      <c r="E28">
        <v>0.5832157</v>
      </c>
    </row>
    <row r="29" spans="1:5">
      <c r="A29" t="s">
        <v>131</v>
      </c>
      <c r="B29">
        <v>5.8823529999999999E-2</v>
      </c>
      <c r="C29">
        <v>-0.23218197700000001</v>
      </c>
      <c r="D29">
        <v>0.349829</v>
      </c>
      <c r="E29">
        <v>0.99860879999999996</v>
      </c>
    </row>
    <row r="32" spans="1:5">
      <c r="E32">
        <f>COUNT(E2:E29)</f>
        <v>28</v>
      </c>
    </row>
    <row r="33" spans="5:5">
      <c r="E33">
        <f>COUNTIF(E2:E29,"&lt;0.05")</f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anova</vt:lpstr>
      <vt:lpstr>tukey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2016-02-21T10:33:45Z</dcterms:created>
  <dcterms:modified xsi:type="dcterms:W3CDTF">2016-04-24T22:51:27Z</dcterms:modified>
</cp:coreProperties>
</file>