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440" yWindow="480" windowWidth="24240" windowHeight="15140" tabRatio="779"/>
  </bookViews>
  <sheets>
    <sheet name="gradedSummary_nodups" sheetId="14" r:id="rId1"/>
    <sheet name="old_graded" sheetId="16" r:id="rId2"/>
    <sheet name="compOldNew" sheetId="17" r:id="rId3"/>
    <sheet name="summary2_nodups" sheetId="12" r:id="rId4"/>
    <sheet name="accuracy" sheetId="15" r:id="rId5"/>
    <sheet name="Sheet1" sheetId="2" r:id="rId6"/>
    <sheet name="results_icsfy_set34_rev2_2015_1" sheetId="1" r:id="rId7"/>
    <sheet name="questionable_summary" sheetId="3" r:id="rId8"/>
    <sheet name="graded_summary" sheetId="5" r:id="rId9"/>
    <sheet name="summary2" sheetId="11" r:id="rId10"/>
    <sheet name="RSD" sheetId="6" r:id="rId11"/>
    <sheet name="imageID_toImageName" sheetId="7" r:id="rId12"/>
    <sheet name="taskId_to_ImageID" sheetId="4" r:id="rId13"/>
    <sheet name="phil" sheetId="9" r:id="rId14"/>
    <sheet name="Sheet8" sheetId="10" r:id="rId15"/>
    <sheet name="oldData" sheetId="13" r:id="rId16"/>
  </sheets>
  <calcPr calcId="140001" concurrentCalc="0"/>
  <pivotCaches>
    <pivotCache cacheId="7" r:id="rId1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6" l="1"/>
  <c r="B2" i="14"/>
  <c r="C2" i="14"/>
  <c r="H2" i="14"/>
  <c r="C3" i="16"/>
  <c r="B3" i="14"/>
  <c r="C3" i="14"/>
  <c r="B4" i="14"/>
  <c r="C4" i="14"/>
  <c r="B5" i="14"/>
  <c r="C5" i="14"/>
  <c r="B6" i="14"/>
  <c r="C6" i="14"/>
  <c r="D2" i="14"/>
  <c r="E2" i="14"/>
  <c r="F2" i="14"/>
  <c r="D3" i="14"/>
  <c r="E3" i="14"/>
  <c r="F3" i="14"/>
  <c r="H3" i="14"/>
  <c r="D4" i="14"/>
  <c r="E4" i="14"/>
  <c r="F4" i="14"/>
  <c r="H4" i="14"/>
  <c r="D5" i="14"/>
  <c r="E5" i="14"/>
  <c r="F5" i="14"/>
  <c r="H5" i="14"/>
  <c r="D6" i="14"/>
  <c r="E6" i="14"/>
  <c r="F6" i="14"/>
  <c r="H6" i="14"/>
  <c r="B7" i="14"/>
  <c r="C7" i="14"/>
  <c r="D7" i="14"/>
  <c r="E7" i="14"/>
  <c r="F7" i="14"/>
  <c r="H7" i="14"/>
  <c r="B8" i="14"/>
  <c r="C8" i="14"/>
  <c r="D8" i="14"/>
  <c r="E8" i="14"/>
  <c r="F8" i="14"/>
  <c r="H8" i="14"/>
  <c r="B9" i="14"/>
  <c r="C9" i="14"/>
  <c r="D9" i="14"/>
  <c r="E9" i="14"/>
  <c r="F9" i="14"/>
  <c r="H9" i="14"/>
  <c r="B10" i="14"/>
  <c r="C10" i="14"/>
  <c r="D10" i="14"/>
  <c r="E10" i="14"/>
  <c r="F10" i="14"/>
  <c r="H10" i="14"/>
  <c r="B11" i="14"/>
  <c r="C11" i="14"/>
  <c r="D11" i="14"/>
  <c r="E11" i="14"/>
  <c r="F11" i="14"/>
  <c r="H11" i="14"/>
  <c r="B12" i="14"/>
  <c r="C12" i="14"/>
  <c r="D12" i="14"/>
  <c r="E12" i="14"/>
  <c r="F12" i="14"/>
  <c r="H12" i="14"/>
  <c r="B13" i="14"/>
  <c r="C13" i="14"/>
  <c r="D13" i="14"/>
  <c r="E13" i="14"/>
  <c r="F13" i="14"/>
  <c r="H13" i="14"/>
  <c r="B14" i="14"/>
  <c r="C14" i="14"/>
  <c r="D14" i="14"/>
  <c r="E14" i="14"/>
  <c r="F14" i="14"/>
  <c r="H14" i="14"/>
  <c r="B15" i="14"/>
  <c r="C15" i="14"/>
  <c r="D15" i="14"/>
  <c r="E15" i="14"/>
  <c r="F15" i="14"/>
  <c r="H15" i="14"/>
  <c r="B16" i="14"/>
  <c r="C16" i="14"/>
  <c r="D16" i="14"/>
  <c r="E16" i="14"/>
  <c r="F16" i="14"/>
  <c r="H16" i="14"/>
  <c r="B17" i="14"/>
  <c r="C17" i="14"/>
  <c r="D17" i="14"/>
  <c r="E17" i="14"/>
  <c r="F17" i="14"/>
  <c r="H17" i="14"/>
  <c r="B18" i="14"/>
  <c r="C18" i="14"/>
  <c r="D18" i="14"/>
  <c r="E18" i="14"/>
  <c r="F18" i="14"/>
  <c r="H18" i="14"/>
  <c r="B19" i="14"/>
  <c r="C19" i="14"/>
  <c r="D19" i="14"/>
  <c r="E19" i="14"/>
  <c r="F19" i="14"/>
  <c r="H19" i="14"/>
  <c r="B20" i="14"/>
  <c r="C20" i="14"/>
  <c r="D20" i="14"/>
  <c r="E20" i="14"/>
  <c r="F20" i="14"/>
  <c r="H20" i="14"/>
  <c r="B21" i="14"/>
  <c r="C21" i="14"/>
  <c r="D21" i="14"/>
  <c r="E21" i="14"/>
  <c r="F21" i="14"/>
  <c r="H21" i="14"/>
  <c r="B22" i="14"/>
  <c r="C22" i="14"/>
  <c r="D22" i="14"/>
  <c r="E22" i="14"/>
  <c r="F22" i="14"/>
  <c r="H22" i="14"/>
  <c r="B23" i="14"/>
  <c r="C23" i="14"/>
  <c r="D23" i="14"/>
  <c r="E23" i="14"/>
  <c r="F23" i="14"/>
  <c r="H23" i="14"/>
  <c r="B24" i="14"/>
  <c r="C24" i="14"/>
  <c r="D24" i="14"/>
  <c r="E24" i="14"/>
  <c r="F24" i="14"/>
  <c r="H24" i="14"/>
  <c r="B25" i="14"/>
  <c r="C25" i="14"/>
  <c r="D25" i="14"/>
  <c r="E25" i="14"/>
  <c r="F25" i="14"/>
  <c r="H25" i="14"/>
  <c r="B26" i="14"/>
  <c r="C26" i="14"/>
  <c r="D26" i="14"/>
  <c r="E26" i="14"/>
  <c r="F26" i="14"/>
  <c r="H26" i="14"/>
  <c r="B27" i="14"/>
  <c r="C27" i="14"/>
  <c r="D27" i="14"/>
  <c r="E27" i="14"/>
  <c r="F27" i="14"/>
  <c r="H27" i="14"/>
  <c r="B28" i="14"/>
  <c r="C28" i="14"/>
  <c r="D28" i="14"/>
  <c r="E28" i="14"/>
  <c r="F28" i="14"/>
  <c r="H28" i="14"/>
  <c r="B29" i="14"/>
  <c r="C29" i="14"/>
  <c r="D29" i="14"/>
  <c r="E29" i="14"/>
  <c r="F29" i="14"/>
  <c r="H29" i="14"/>
  <c r="B30" i="14"/>
  <c r="C30" i="14"/>
  <c r="D30" i="14"/>
  <c r="E30" i="14"/>
  <c r="F30" i="14"/>
  <c r="H30" i="14"/>
  <c r="B31" i="14"/>
  <c r="C31" i="14"/>
  <c r="D31" i="14"/>
  <c r="E31" i="14"/>
  <c r="F31" i="14"/>
  <c r="H31" i="14"/>
  <c r="B32" i="14"/>
  <c r="C32" i="14"/>
  <c r="D32" i="14"/>
  <c r="E32" i="14"/>
  <c r="F32" i="14"/>
  <c r="H32" i="14"/>
  <c r="B33" i="14"/>
  <c r="C33" i="14"/>
  <c r="D33" i="14"/>
  <c r="E33" i="14"/>
  <c r="F33" i="14"/>
  <c r="H33" i="14"/>
  <c r="B34" i="14"/>
  <c r="C34" i="14"/>
  <c r="D34" i="14"/>
  <c r="E34" i="14"/>
  <c r="F34" i="14"/>
  <c r="H34" i="14"/>
  <c r="B35" i="14"/>
  <c r="C35" i="14"/>
  <c r="D35" i="14"/>
  <c r="E35" i="14"/>
  <c r="F35" i="14"/>
  <c r="H35" i="14"/>
  <c r="C6" i="16"/>
  <c r="C4" i="16"/>
  <c r="C5" i="16"/>
  <c r="C7" i="16"/>
  <c r="C11" i="16"/>
  <c r="C8" i="16"/>
  <c r="C9" i="16"/>
  <c r="C13" i="16"/>
  <c r="C10" i="16"/>
  <c r="C12" i="16"/>
  <c r="C14" i="16"/>
  <c r="C16" i="16"/>
  <c r="C15" i="16"/>
  <c r="C17" i="16"/>
  <c r="C18" i="16"/>
  <c r="C20" i="16"/>
  <c r="C21" i="16"/>
  <c r="C22" i="16"/>
  <c r="C19" i="16"/>
  <c r="C23" i="16"/>
  <c r="C24" i="16"/>
  <c r="C25" i="16"/>
  <c r="C27" i="16"/>
  <c r="C26" i="16"/>
  <c r="C32" i="16"/>
  <c r="C28" i="16"/>
  <c r="C29" i="16"/>
  <c r="C33" i="16"/>
  <c r="C30" i="16"/>
  <c r="C31" i="16"/>
  <c r="C34" i="16"/>
  <c r="C35" i="16"/>
  <c r="C36" i="16"/>
  <c r="C2" i="16"/>
  <c r="D2" i="16"/>
  <c r="D3" i="16"/>
  <c r="D6" i="16"/>
  <c r="D4" i="16"/>
  <c r="D5" i="16"/>
  <c r="D7" i="16"/>
  <c r="D11" i="16"/>
  <c r="D8" i="16"/>
  <c r="D9" i="16"/>
  <c r="D13" i="16"/>
  <c r="D10" i="16"/>
  <c r="D12" i="16"/>
  <c r="D14" i="16"/>
  <c r="D16" i="16"/>
  <c r="D15" i="16"/>
  <c r="D17" i="16"/>
  <c r="D18" i="16"/>
  <c r="D20" i="16"/>
  <c r="D21" i="16"/>
  <c r="D22" i="16"/>
  <c r="D19" i="16"/>
  <c r="D23" i="16"/>
  <c r="D24" i="16"/>
  <c r="D25" i="16"/>
  <c r="D27" i="16"/>
  <c r="D26" i="16"/>
  <c r="D32" i="16"/>
  <c r="D28" i="16"/>
  <c r="D29" i="16"/>
  <c r="D33" i="16"/>
  <c r="D30" i="16"/>
  <c r="D31" i="16"/>
  <c r="D34" i="16"/>
  <c r="D35" i="16"/>
  <c r="D36" i="16"/>
  <c r="E2" i="16"/>
  <c r="E3" i="16"/>
  <c r="E4" i="16"/>
  <c r="E5" i="16"/>
  <c r="E7" i="16"/>
  <c r="E11" i="16"/>
  <c r="E8" i="16"/>
  <c r="E9" i="16"/>
  <c r="E13" i="16"/>
  <c r="E10" i="16"/>
  <c r="E12" i="16"/>
  <c r="E14" i="16"/>
  <c r="E16" i="16"/>
  <c r="E15" i="16"/>
  <c r="E17" i="16"/>
  <c r="E18" i="16"/>
  <c r="E20" i="16"/>
  <c r="E21" i="16"/>
  <c r="E22" i="16"/>
  <c r="E19" i="16"/>
  <c r="E23" i="16"/>
  <c r="E24" i="16"/>
  <c r="E25" i="16"/>
  <c r="E27" i="16"/>
  <c r="E26" i="16"/>
  <c r="E32" i="16"/>
  <c r="E28" i="16"/>
  <c r="E29" i="16"/>
  <c r="E33" i="16"/>
  <c r="E30" i="16"/>
  <c r="E31" i="16"/>
  <c r="E34" i="16"/>
  <c r="E35" i="16"/>
  <c r="E36" i="16"/>
  <c r="AB38" i="16"/>
  <c r="I38" i="16"/>
  <c r="P38" i="16"/>
  <c r="L38" i="16"/>
  <c r="K38" i="16"/>
  <c r="T38" i="16"/>
  <c r="Z38" i="16"/>
  <c r="W38" i="16"/>
  <c r="X38" i="16"/>
  <c r="S38" i="16"/>
  <c r="R38" i="16"/>
  <c r="N38" i="16"/>
  <c r="U38" i="16"/>
  <c r="J38" i="16"/>
  <c r="M38" i="16"/>
  <c r="AA38" i="16"/>
  <c r="O38" i="16"/>
  <c r="G38" i="16"/>
  <c r="Q38" i="16"/>
  <c r="V38" i="16"/>
  <c r="H38" i="16"/>
  <c r="Y38" i="16"/>
  <c r="B2" i="15"/>
  <c r="C2" i="15"/>
  <c r="G2" i="15"/>
  <c r="K85" i="15"/>
  <c r="B3" i="15"/>
  <c r="C3" i="15"/>
  <c r="G3" i="15"/>
  <c r="K86" i="15"/>
  <c r="B4" i="15"/>
  <c r="C4" i="15"/>
  <c r="G4" i="15"/>
  <c r="K87" i="15"/>
  <c r="B5" i="15"/>
  <c r="C5" i="15"/>
  <c r="G5" i="15"/>
  <c r="K88" i="15"/>
  <c r="B6" i="15"/>
  <c r="C6" i="15"/>
  <c r="G6" i="15"/>
  <c r="K89" i="15"/>
  <c r="B7" i="15"/>
  <c r="C7" i="15"/>
  <c r="G7" i="15"/>
  <c r="K90" i="15"/>
  <c r="B8" i="15"/>
  <c r="C8" i="15"/>
  <c r="G8" i="15"/>
  <c r="K91" i="15"/>
  <c r="B9" i="15"/>
  <c r="C9" i="15"/>
  <c r="G9" i="15"/>
  <c r="K92" i="15"/>
  <c r="B10" i="15"/>
  <c r="C10" i="15"/>
  <c r="G10" i="15"/>
  <c r="K93" i="15"/>
  <c r="B11" i="15"/>
  <c r="C11" i="15"/>
  <c r="G11" i="15"/>
  <c r="K94" i="15"/>
  <c r="B12" i="15"/>
  <c r="C12" i="15"/>
  <c r="G12" i="15"/>
  <c r="K95" i="15"/>
  <c r="B13" i="15"/>
  <c r="C13" i="15"/>
  <c r="G13" i="15"/>
  <c r="K96" i="15"/>
  <c r="B14" i="15"/>
  <c r="C14" i="15"/>
  <c r="G14" i="15"/>
  <c r="K97" i="15"/>
  <c r="B15" i="15"/>
  <c r="C15" i="15"/>
  <c r="G15" i="15"/>
  <c r="K98" i="15"/>
  <c r="B16" i="15"/>
  <c r="C16" i="15"/>
  <c r="G16" i="15"/>
  <c r="K99" i="15"/>
  <c r="B17" i="15"/>
  <c r="C17" i="15"/>
  <c r="G17" i="15"/>
  <c r="K100" i="15"/>
  <c r="B18" i="15"/>
  <c r="C18" i="15"/>
  <c r="G18" i="15"/>
  <c r="K101" i="15"/>
  <c r="B19" i="15"/>
  <c r="C19" i="15"/>
  <c r="G19" i="15"/>
  <c r="K102" i="15"/>
  <c r="B20" i="15"/>
  <c r="C20" i="15"/>
  <c r="G20" i="15"/>
  <c r="K103" i="15"/>
  <c r="B21" i="15"/>
  <c r="C21" i="15"/>
  <c r="G21" i="15"/>
  <c r="K104" i="15"/>
  <c r="B22" i="15"/>
  <c r="C22" i="15"/>
  <c r="G22" i="15"/>
  <c r="K105" i="15"/>
  <c r="B23" i="15"/>
  <c r="C23" i="15"/>
  <c r="G23" i="15"/>
  <c r="K106" i="15"/>
  <c r="B24" i="15"/>
  <c r="C24" i="15"/>
  <c r="G24" i="15"/>
  <c r="K107" i="15"/>
  <c r="B25" i="15"/>
  <c r="C25" i="15"/>
  <c r="G25" i="15"/>
  <c r="K108" i="15"/>
  <c r="B26" i="15"/>
  <c r="C26" i="15"/>
  <c r="G26" i="15"/>
  <c r="K109" i="15"/>
  <c r="B27" i="15"/>
  <c r="C27" i="15"/>
  <c r="G27" i="15"/>
  <c r="K110" i="15"/>
  <c r="B28" i="15"/>
  <c r="C28" i="15"/>
  <c r="G28" i="15"/>
  <c r="K111" i="15"/>
  <c r="B29" i="15"/>
  <c r="C29" i="15"/>
  <c r="G29" i="15"/>
  <c r="K112" i="15"/>
  <c r="B30" i="15"/>
  <c r="C30" i="15"/>
  <c r="G30" i="15"/>
  <c r="K113" i="15"/>
  <c r="B31" i="15"/>
  <c r="C31" i="15"/>
  <c r="G31" i="15"/>
  <c r="K114" i="15"/>
  <c r="B32" i="15"/>
  <c r="C32" i="15"/>
  <c r="G32" i="15"/>
  <c r="K115" i="15"/>
  <c r="B33" i="15"/>
  <c r="C33" i="15"/>
  <c r="G33" i="15"/>
  <c r="K116" i="15"/>
  <c r="B34" i="15"/>
  <c r="C34" i="15"/>
  <c r="G34" i="15"/>
  <c r="K117" i="15"/>
  <c r="B35" i="15"/>
  <c r="C35" i="15"/>
  <c r="G35" i="15"/>
  <c r="K118" i="15"/>
  <c r="K121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21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21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21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21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21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21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21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21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21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21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V117" i="15"/>
  <c r="V118" i="15"/>
  <c r="V121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21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21" i="15"/>
  <c r="K122" i="15"/>
  <c r="L122" i="15"/>
  <c r="O122" i="15"/>
  <c r="M122" i="15"/>
  <c r="N122" i="15"/>
  <c r="P122" i="15"/>
  <c r="Q122" i="15"/>
  <c r="R122" i="15"/>
  <c r="S122" i="15"/>
  <c r="T122" i="15"/>
  <c r="U122" i="15"/>
  <c r="V122" i="15"/>
  <c r="W122" i="15"/>
  <c r="X122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21" i="15"/>
  <c r="J122" i="15"/>
  <c r="B118" i="15"/>
  <c r="C118" i="15"/>
  <c r="B117" i="15"/>
  <c r="C117" i="15"/>
  <c r="B116" i="15"/>
  <c r="C116" i="15"/>
  <c r="B115" i="15"/>
  <c r="C115" i="15"/>
  <c r="B114" i="15"/>
  <c r="C114" i="15"/>
  <c r="B113" i="15"/>
  <c r="C113" i="15"/>
  <c r="B112" i="15"/>
  <c r="C112" i="15"/>
  <c r="B111" i="15"/>
  <c r="C111" i="15"/>
  <c r="B110" i="15"/>
  <c r="C110" i="15"/>
  <c r="B109" i="15"/>
  <c r="C109" i="15"/>
  <c r="B108" i="15"/>
  <c r="C108" i="15"/>
  <c r="B107" i="15"/>
  <c r="C107" i="15"/>
  <c r="B106" i="15"/>
  <c r="C106" i="15"/>
  <c r="B105" i="15"/>
  <c r="C105" i="15"/>
  <c r="B104" i="15"/>
  <c r="C104" i="15"/>
  <c r="B103" i="15"/>
  <c r="C103" i="15"/>
  <c r="B102" i="15"/>
  <c r="C102" i="15"/>
  <c r="B101" i="15"/>
  <c r="C101" i="15"/>
  <c r="B100" i="15"/>
  <c r="C100" i="15"/>
  <c r="B99" i="15"/>
  <c r="C99" i="15"/>
  <c r="B98" i="15"/>
  <c r="C98" i="15"/>
  <c r="B97" i="15"/>
  <c r="C97" i="15"/>
  <c r="B96" i="15"/>
  <c r="C96" i="15"/>
  <c r="B95" i="15"/>
  <c r="C95" i="15"/>
  <c r="B94" i="15"/>
  <c r="C94" i="15"/>
  <c r="B93" i="15"/>
  <c r="C93" i="15"/>
  <c r="B92" i="15"/>
  <c r="C92" i="15"/>
  <c r="B91" i="15"/>
  <c r="C91" i="15"/>
  <c r="B90" i="15"/>
  <c r="C90" i="15"/>
  <c r="B89" i="15"/>
  <c r="C89" i="15"/>
  <c r="B88" i="15"/>
  <c r="C88" i="15"/>
  <c r="B87" i="15"/>
  <c r="C87" i="15"/>
  <c r="B86" i="15"/>
  <c r="C86" i="15"/>
  <c r="B85" i="15"/>
  <c r="C85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7" i="15"/>
  <c r="K79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7" i="15"/>
  <c r="L79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7" i="15"/>
  <c r="O79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7" i="15"/>
  <c r="M79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7" i="15"/>
  <c r="N79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7" i="15"/>
  <c r="P79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7" i="15"/>
  <c r="Q79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7" i="15"/>
  <c r="R79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7" i="15"/>
  <c r="S79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7" i="15"/>
  <c r="T79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7" i="15"/>
  <c r="U79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7" i="15"/>
  <c r="V79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7" i="15"/>
  <c r="W79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7" i="15"/>
  <c r="X79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7" i="15"/>
  <c r="J79" i="15"/>
  <c r="B75" i="15"/>
  <c r="C75" i="15"/>
  <c r="B74" i="15"/>
  <c r="C74" i="15"/>
  <c r="B73" i="15"/>
  <c r="C73" i="15"/>
  <c r="B72" i="15"/>
  <c r="C72" i="15"/>
  <c r="B71" i="15"/>
  <c r="C71" i="15"/>
  <c r="B70" i="15"/>
  <c r="C70" i="15"/>
  <c r="B69" i="15"/>
  <c r="C69" i="15"/>
  <c r="B68" i="15"/>
  <c r="C68" i="15"/>
  <c r="B67" i="15"/>
  <c r="C67" i="15"/>
  <c r="B66" i="15"/>
  <c r="C66" i="15"/>
  <c r="B65" i="15"/>
  <c r="C65" i="15"/>
  <c r="B64" i="15"/>
  <c r="C64" i="15"/>
  <c r="B63" i="15"/>
  <c r="C63" i="15"/>
  <c r="B62" i="15"/>
  <c r="C62" i="15"/>
  <c r="B61" i="15"/>
  <c r="C61" i="15"/>
  <c r="B60" i="15"/>
  <c r="C60" i="15"/>
  <c r="B59" i="15"/>
  <c r="C59" i="15"/>
  <c r="B58" i="15"/>
  <c r="C58" i="15"/>
  <c r="B57" i="15"/>
  <c r="C57" i="15"/>
  <c r="B56" i="15"/>
  <c r="C56" i="15"/>
  <c r="B55" i="15"/>
  <c r="C55" i="15"/>
  <c r="B54" i="15"/>
  <c r="C54" i="15"/>
  <c r="B53" i="15"/>
  <c r="C53" i="15"/>
  <c r="B52" i="15"/>
  <c r="C52" i="15"/>
  <c r="B51" i="15"/>
  <c r="C51" i="15"/>
  <c r="B50" i="15"/>
  <c r="C50" i="15"/>
  <c r="B49" i="15"/>
  <c r="C49" i="15"/>
  <c r="B48" i="15"/>
  <c r="C48" i="15"/>
  <c r="B47" i="15"/>
  <c r="C47" i="15"/>
  <c r="B46" i="15"/>
  <c r="C46" i="15"/>
  <c r="B45" i="15"/>
  <c r="C45" i="15"/>
  <c r="B44" i="15"/>
  <c r="C44" i="15"/>
  <c r="B43" i="15"/>
  <c r="C43" i="15"/>
  <c r="B42" i="15"/>
  <c r="C42" i="15"/>
  <c r="B40" i="15"/>
  <c r="X37" i="15"/>
  <c r="W37" i="15"/>
  <c r="V37" i="15"/>
  <c r="U37" i="15"/>
  <c r="T37" i="15"/>
  <c r="S37" i="15"/>
  <c r="R37" i="15"/>
  <c r="Q37" i="15"/>
  <c r="P37" i="15"/>
  <c r="N37" i="15"/>
  <c r="M37" i="15"/>
  <c r="O37" i="15"/>
  <c r="L37" i="15"/>
  <c r="K37" i="15"/>
  <c r="J37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7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7" i="15"/>
  <c r="G37" i="15"/>
  <c r="F35" i="15"/>
  <c r="E35" i="15"/>
  <c r="D35" i="15"/>
  <c r="F34" i="15"/>
  <c r="E34" i="15"/>
  <c r="D34" i="15"/>
  <c r="F33" i="15"/>
  <c r="E33" i="15"/>
  <c r="D33" i="15"/>
  <c r="F32" i="15"/>
  <c r="E32" i="15"/>
  <c r="D32" i="15"/>
  <c r="F31" i="15"/>
  <c r="E31" i="15"/>
  <c r="D31" i="15"/>
  <c r="F30" i="15"/>
  <c r="E30" i="15"/>
  <c r="D30" i="15"/>
  <c r="F29" i="15"/>
  <c r="E29" i="15"/>
  <c r="D29" i="15"/>
  <c r="F28" i="15"/>
  <c r="E28" i="15"/>
  <c r="D28" i="15"/>
  <c r="F27" i="15"/>
  <c r="E27" i="15"/>
  <c r="D27" i="15"/>
  <c r="F26" i="15"/>
  <c r="E26" i="15"/>
  <c r="D26" i="15"/>
  <c r="F25" i="15"/>
  <c r="E25" i="15"/>
  <c r="D25" i="15"/>
  <c r="F24" i="15"/>
  <c r="E24" i="15"/>
  <c r="D24" i="15"/>
  <c r="F23" i="15"/>
  <c r="E23" i="15"/>
  <c r="D23" i="15"/>
  <c r="F22" i="15"/>
  <c r="E22" i="15"/>
  <c r="D22" i="15"/>
  <c r="F21" i="15"/>
  <c r="E21" i="15"/>
  <c r="D21" i="15"/>
  <c r="F20" i="15"/>
  <c r="E20" i="15"/>
  <c r="D20" i="15"/>
  <c r="F19" i="15"/>
  <c r="E19" i="15"/>
  <c r="D19" i="15"/>
  <c r="F18" i="15"/>
  <c r="E18" i="15"/>
  <c r="D18" i="15"/>
  <c r="F17" i="15"/>
  <c r="E17" i="15"/>
  <c r="D17" i="15"/>
  <c r="F16" i="15"/>
  <c r="E16" i="15"/>
  <c r="D16" i="15"/>
  <c r="F15" i="15"/>
  <c r="E15" i="15"/>
  <c r="D15" i="15"/>
  <c r="F14" i="15"/>
  <c r="E14" i="15"/>
  <c r="D14" i="15"/>
  <c r="F13" i="15"/>
  <c r="E13" i="15"/>
  <c r="D13" i="15"/>
  <c r="F12" i="15"/>
  <c r="E12" i="15"/>
  <c r="D12" i="15"/>
  <c r="F11" i="15"/>
  <c r="E11" i="15"/>
  <c r="D11" i="15"/>
  <c r="F10" i="15"/>
  <c r="E10" i="15"/>
  <c r="D10" i="15"/>
  <c r="F9" i="15"/>
  <c r="E9" i="15"/>
  <c r="D9" i="15"/>
  <c r="F8" i="15"/>
  <c r="E8" i="15"/>
  <c r="D8" i="15"/>
  <c r="F7" i="15"/>
  <c r="E7" i="15"/>
  <c r="D7" i="15"/>
  <c r="F6" i="15"/>
  <c r="E6" i="15"/>
  <c r="D6" i="15"/>
  <c r="F5" i="15"/>
  <c r="E5" i="15"/>
  <c r="D5" i="15"/>
  <c r="F4" i="15"/>
  <c r="E4" i="15"/>
  <c r="D4" i="15"/>
  <c r="F3" i="15"/>
  <c r="E3" i="15"/>
  <c r="D3" i="15"/>
  <c r="F2" i="15"/>
  <c r="E2" i="15"/>
  <c r="D2" i="15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7" i="14"/>
  <c r="H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K37" i="14"/>
  <c r="B40" i="14"/>
  <c r="B39" i="12"/>
  <c r="B2" i="12"/>
  <c r="C2" i="12"/>
  <c r="G2" i="12"/>
  <c r="P2" i="12"/>
  <c r="B3" i="12"/>
  <c r="C3" i="12"/>
  <c r="G3" i="12"/>
  <c r="P3" i="12"/>
  <c r="B4" i="12"/>
  <c r="C4" i="12"/>
  <c r="G4" i="12"/>
  <c r="P4" i="12"/>
  <c r="B5" i="12"/>
  <c r="C5" i="12"/>
  <c r="G5" i="12"/>
  <c r="P5" i="12"/>
  <c r="B6" i="12"/>
  <c r="C6" i="12"/>
  <c r="G6" i="12"/>
  <c r="P6" i="12"/>
  <c r="B7" i="12"/>
  <c r="C7" i="12"/>
  <c r="G7" i="12"/>
  <c r="P7" i="12"/>
  <c r="B8" i="12"/>
  <c r="C8" i="12"/>
  <c r="G8" i="12"/>
  <c r="P8" i="12"/>
  <c r="B9" i="12"/>
  <c r="C9" i="12"/>
  <c r="G9" i="12"/>
  <c r="P9" i="12"/>
  <c r="B10" i="12"/>
  <c r="C10" i="12"/>
  <c r="G10" i="12"/>
  <c r="P10" i="12"/>
  <c r="B11" i="12"/>
  <c r="C11" i="12"/>
  <c r="G11" i="12"/>
  <c r="P11" i="12"/>
  <c r="B12" i="12"/>
  <c r="C12" i="12"/>
  <c r="G12" i="12"/>
  <c r="P12" i="12"/>
  <c r="B13" i="12"/>
  <c r="C13" i="12"/>
  <c r="G13" i="12"/>
  <c r="P13" i="12"/>
  <c r="B14" i="12"/>
  <c r="C14" i="12"/>
  <c r="G14" i="12"/>
  <c r="P14" i="12"/>
  <c r="B15" i="12"/>
  <c r="C15" i="12"/>
  <c r="G15" i="12"/>
  <c r="P15" i="12"/>
  <c r="B16" i="12"/>
  <c r="C16" i="12"/>
  <c r="G16" i="12"/>
  <c r="P16" i="12"/>
  <c r="B17" i="12"/>
  <c r="C17" i="12"/>
  <c r="G17" i="12"/>
  <c r="P17" i="12"/>
  <c r="B18" i="12"/>
  <c r="C18" i="12"/>
  <c r="G18" i="12"/>
  <c r="P18" i="12"/>
  <c r="B19" i="12"/>
  <c r="C19" i="12"/>
  <c r="G19" i="12"/>
  <c r="P19" i="12"/>
  <c r="B20" i="12"/>
  <c r="C20" i="12"/>
  <c r="G20" i="12"/>
  <c r="P20" i="12"/>
  <c r="B21" i="12"/>
  <c r="C21" i="12"/>
  <c r="G21" i="12"/>
  <c r="P21" i="12"/>
  <c r="B22" i="12"/>
  <c r="C22" i="12"/>
  <c r="G22" i="12"/>
  <c r="P22" i="12"/>
  <c r="B23" i="12"/>
  <c r="C23" i="12"/>
  <c r="G23" i="12"/>
  <c r="P23" i="12"/>
  <c r="B24" i="12"/>
  <c r="C24" i="12"/>
  <c r="G24" i="12"/>
  <c r="P24" i="12"/>
  <c r="B25" i="12"/>
  <c r="C25" i="12"/>
  <c r="G25" i="12"/>
  <c r="P25" i="12"/>
  <c r="B26" i="12"/>
  <c r="C26" i="12"/>
  <c r="G26" i="12"/>
  <c r="P26" i="12"/>
  <c r="B27" i="12"/>
  <c r="C27" i="12"/>
  <c r="G27" i="12"/>
  <c r="P27" i="12"/>
  <c r="B28" i="12"/>
  <c r="C28" i="12"/>
  <c r="G28" i="12"/>
  <c r="P28" i="12"/>
  <c r="B29" i="12"/>
  <c r="C29" i="12"/>
  <c r="G29" i="12"/>
  <c r="P29" i="12"/>
  <c r="B30" i="12"/>
  <c r="C30" i="12"/>
  <c r="G30" i="12"/>
  <c r="P30" i="12"/>
  <c r="B31" i="12"/>
  <c r="C31" i="12"/>
  <c r="G31" i="12"/>
  <c r="P31" i="12"/>
  <c r="B32" i="12"/>
  <c r="C32" i="12"/>
  <c r="G32" i="12"/>
  <c r="P32" i="12"/>
  <c r="B33" i="12"/>
  <c r="C33" i="12"/>
  <c r="G33" i="12"/>
  <c r="P33" i="12"/>
  <c r="B34" i="12"/>
  <c r="C34" i="12"/>
  <c r="G34" i="12"/>
  <c r="P34" i="12"/>
  <c r="B35" i="12"/>
  <c r="C35" i="12"/>
  <c r="G35" i="12"/>
  <c r="P35" i="12"/>
  <c r="P37" i="12"/>
  <c r="F2" i="12"/>
  <c r="O2" i="12"/>
  <c r="F3" i="12"/>
  <c r="O3" i="12"/>
  <c r="F4" i="12"/>
  <c r="O4" i="12"/>
  <c r="F5" i="12"/>
  <c r="O5" i="12"/>
  <c r="F6" i="12"/>
  <c r="O6" i="12"/>
  <c r="F7" i="12"/>
  <c r="O7" i="12"/>
  <c r="F8" i="12"/>
  <c r="O8" i="12"/>
  <c r="F9" i="12"/>
  <c r="O9" i="12"/>
  <c r="F10" i="12"/>
  <c r="O10" i="12"/>
  <c r="F11" i="12"/>
  <c r="O11" i="12"/>
  <c r="F12" i="12"/>
  <c r="O12" i="12"/>
  <c r="F13" i="12"/>
  <c r="O13" i="12"/>
  <c r="F14" i="12"/>
  <c r="O14" i="12"/>
  <c r="F15" i="12"/>
  <c r="O15" i="12"/>
  <c r="F16" i="12"/>
  <c r="O16" i="12"/>
  <c r="F17" i="12"/>
  <c r="O17" i="12"/>
  <c r="F18" i="12"/>
  <c r="O18" i="12"/>
  <c r="F19" i="12"/>
  <c r="O19" i="12"/>
  <c r="F20" i="12"/>
  <c r="O20" i="12"/>
  <c r="F21" i="12"/>
  <c r="O21" i="12"/>
  <c r="F22" i="12"/>
  <c r="O22" i="12"/>
  <c r="F23" i="12"/>
  <c r="O23" i="12"/>
  <c r="F24" i="12"/>
  <c r="O24" i="12"/>
  <c r="F25" i="12"/>
  <c r="O25" i="12"/>
  <c r="F26" i="12"/>
  <c r="O26" i="12"/>
  <c r="F27" i="12"/>
  <c r="O27" i="12"/>
  <c r="F28" i="12"/>
  <c r="O28" i="12"/>
  <c r="F29" i="12"/>
  <c r="O29" i="12"/>
  <c r="F30" i="12"/>
  <c r="O30" i="12"/>
  <c r="F31" i="12"/>
  <c r="O31" i="12"/>
  <c r="F32" i="12"/>
  <c r="O32" i="12"/>
  <c r="F33" i="12"/>
  <c r="O33" i="12"/>
  <c r="F34" i="12"/>
  <c r="O34" i="12"/>
  <c r="F35" i="12"/>
  <c r="O35" i="12"/>
  <c r="O37" i="12"/>
  <c r="E2" i="12"/>
  <c r="N2" i="12"/>
  <c r="E3" i="12"/>
  <c r="N3" i="12"/>
  <c r="E4" i="12"/>
  <c r="N4" i="12"/>
  <c r="E5" i="12"/>
  <c r="N5" i="12"/>
  <c r="E6" i="12"/>
  <c r="N6" i="12"/>
  <c r="E7" i="12"/>
  <c r="N7" i="12"/>
  <c r="E8" i="12"/>
  <c r="N8" i="12"/>
  <c r="E9" i="12"/>
  <c r="N9" i="12"/>
  <c r="E10" i="12"/>
  <c r="N10" i="12"/>
  <c r="E11" i="12"/>
  <c r="N11" i="12"/>
  <c r="E12" i="12"/>
  <c r="N12" i="12"/>
  <c r="E13" i="12"/>
  <c r="N13" i="12"/>
  <c r="E14" i="12"/>
  <c r="N14" i="12"/>
  <c r="E15" i="12"/>
  <c r="N15" i="12"/>
  <c r="E16" i="12"/>
  <c r="N16" i="12"/>
  <c r="E17" i="12"/>
  <c r="N17" i="12"/>
  <c r="E18" i="12"/>
  <c r="N18" i="12"/>
  <c r="E19" i="12"/>
  <c r="N19" i="12"/>
  <c r="E20" i="12"/>
  <c r="N20" i="12"/>
  <c r="E21" i="12"/>
  <c r="N21" i="12"/>
  <c r="E22" i="12"/>
  <c r="N22" i="12"/>
  <c r="E23" i="12"/>
  <c r="N23" i="12"/>
  <c r="E24" i="12"/>
  <c r="N24" i="12"/>
  <c r="E25" i="12"/>
  <c r="N25" i="12"/>
  <c r="E26" i="12"/>
  <c r="N26" i="12"/>
  <c r="E27" i="12"/>
  <c r="N27" i="12"/>
  <c r="E28" i="12"/>
  <c r="N28" i="12"/>
  <c r="E29" i="12"/>
  <c r="N29" i="12"/>
  <c r="E30" i="12"/>
  <c r="N30" i="12"/>
  <c r="E31" i="12"/>
  <c r="N31" i="12"/>
  <c r="E32" i="12"/>
  <c r="N32" i="12"/>
  <c r="E33" i="12"/>
  <c r="N33" i="12"/>
  <c r="E34" i="12"/>
  <c r="N34" i="12"/>
  <c r="E35" i="12"/>
  <c r="N35" i="12"/>
  <c r="N37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G36" i="12"/>
  <c r="F36" i="12"/>
  <c r="E36" i="12"/>
  <c r="Q35" i="12"/>
  <c r="M35" i="12"/>
  <c r="L35" i="12"/>
  <c r="K35" i="12"/>
  <c r="D35" i="12"/>
  <c r="Q34" i="12"/>
  <c r="M34" i="12"/>
  <c r="L34" i="12"/>
  <c r="K34" i="12"/>
  <c r="D34" i="12"/>
  <c r="Q33" i="12"/>
  <c r="M33" i="12"/>
  <c r="L33" i="12"/>
  <c r="K33" i="12"/>
  <c r="D33" i="12"/>
  <c r="Q32" i="12"/>
  <c r="M32" i="12"/>
  <c r="L32" i="12"/>
  <c r="K32" i="12"/>
  <c r="D32" i="12"/>
  <c r="Q31" i="12"/>
  <c r="M31" i="12"/>
  <c r="L31" i="12"/>
  <c r="K31" i="12"/>
  <c r="D31" i="12"/>
  <c r="Q30" i="12"/>
  <c r="M30" i="12"/>
  <c r="L30" i="12"/>
  <c r="K30" i="12"/>
  <c r="D30" i="12"/>
  <c r="Q29" i="12"/>
  <c r="M29" i="12"/>
  <c r="L29" i="12"/>
  <c r="K29" i="12"/>
  <c r="D29" i="12"/>
  <c r="Q28" i="12"/>
  <c r="M28" i="12"/>
  <c r="L28" i="12"/>
  <c r="K28" i="12"/>
  <c r="D28" i="12"/>
  <c r="Q27" i="12"/>
  <c r="M27" i="12"/>
  <c r="L27" i="12"/>
  <c r="K27" i="12"/>
  <c r="D27" i="12"/>
  <c r="Q26" i="12"/>
  <c r="M26" i="12"/>
  <c r="L26" i="12"/>
  <c r="K26" i="12"/>
  <c r="D26" i="12"/>
  <c r="Q25" i="12"/>
  <c r="M25" i="12"/>
  <c r="L25" i="12"/>
  <c r="K25" i="12"/>
  <c r="D25" i="12"/>
  <c r="Q24" i="12"/>
  <c r="M24" i="12"/>
  <c r="L24" i="12"/>
  <c r="K24" i="12"/>
  <c r="D24" i="12"/>
  <c r="Q23" i="12"/>
  <c r="M23" i="12"/>
  <c r="L23" i="12"/>
  <c r="K23" i="12"/>
  <c r="D23" i="12"/>
  <c r="Q22" i="12"/>
  <c r="M22" i="12"/>
  <c r="L22" i="12"/>
  <c r="K22" i="12"/>
  <c r="D22" i="12"/>
  <c r="Q21" i="12"/>
  <c r="M21" i="12"/>
  <c r="L21" i="12"/>
  <c r="K21" i="12"/>
  <c r="D21" i="12"/>
  <c r="Q20" i="12"/>
  <c r="M20" i="12"/>
  <c r="L20" i="12"/>
  <c r="K20" i="12"/>
  <c r="D20" i="12"/>
  <c r="Q19" i="12"/>
  <c r="M19" i="12"/>
  <c r="L19" i="12"/>
  <c r="K19" i="12"/>
  <c r="D19" i="12"/>
  <c r="Q18" i="12"/>
  <c r="M18" i="12"/>
  <c r="L18" i="12"/>
  <c r="K18" i="12"/>
  <c r="D18" i="12"/>
  <c r="Q17" i="12"/>
  <c r="M17" i="12"/>
  <c r="L17" i="12"/>
  <c r="K17" i="12"/>
  <c r="D17" i="12"/>
  <c r="Q16" i="12"/>
  <c r="M16" i="12"/>
  <c r="L16" i="12"/>
  <c r="K16" i="12"/>
  <c r="D16" i="12"/>
  <c r="Q15" i="12"/>
  <c r="M15" i="12"/>
  <c r="L15" i="12"/>
  <c r="K15" i="12"/>
  <c r="D15" i="12"/>
  <c r="Q14" i="12"/>
  <c r="M14" i="12"/>
  <c r="L14" i="12"/>
  <c r="K14" i="12"/>
  <c r="D14" i="12"/>
  <c r="Q13" i="12"/>
  <c r="M13" i="12"/>
  <c r="L13" i="12"/>
  <c r="K13" i="12"/>
  <c r="D13" i="12"/>
  <c r="Q12" i="12"/>
  <c r="M12" i="12"/>
  <c r="L12" i="12"/>
  <c r="K12" i="12"/>
  <c r="D12" i="12"/>
  <c r="Q11" i="12"/>
  <c r="M11" i="12"/>
  <c r="L11" i="12"/>
  <c r="K11" i="12"/>
  <c r="D11" i="12"/>
  <c r="Q10" i="12"/>
  <c r="M10" i="12"/>
  <c r="L10" i="12"/>
  <c r="K10" i="12"/>
  <c r="D10" i="12"/>
  <c r="Q9" i="12"/>
  <c r="M9" i="12"/>
  <c r="L9" i="12"/>
  <c r="K9" i="12"/>
  <c r="D9" i="12"/>
  <c r="Q8" i="12"/>
  <c r="M8" i="12"/>
  <c r="L8" i="12"/>
  <c r="K8" i="12"/>
  <c r="D8" i="12"/>
  <c r="Q7" i="12"/>
  <c r="M7" i="12"/>
  <c r="L7" i="12"/>
  <c r="K7" i="12"/>
  <c r="D7" i="12"/>
  <c r="Q6" i="12"/>
  <c r="M6" i="12"/>
  <c r="L6" i="12"/>
  <c r="K6" i="12"/>
  <c r="D6" i="12"/>
  <c r="Q5" i="12"/>
  <c r="M5" i="12"/>
  <c r="L5" i="12"/>
  <c r="K5" i="12"/>
  <c r="D5" i="12"/>
  <c r="Q4" i="12"/>
  <c r="M4" i="12"/>
  <c r="L4" i="12"/>
  <c r="K4" i="12"/>
  <c r="D4" i="12"/>
  <c r="Q3" i="12"/>
  <c r="M3" i="12"/>
  <c r="L3" i="12"/>
  <c r="K3" i="12"/>
  <c r="D3" i="12"/>
  <c r="Q2" i="12"/>
  <c r="M2" i="12"/>
  <c r="L2" i="12"/>
  <c r="K2" i="12"/>
  <c r="D2" i="12"/>
  <c r="O44" i="11"/>
  <c r="P44" i="11"/>
  <c r="N44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P2" i="11"/>
  <c r="O2" i="11"/>
  <c r="B3" i="11"/>
  <c r="C3" i="11"/>
  <c r="G3" i="11"/>
  <c r="P3" i="11"/>
  <c r="B4" i="11"/>
  <c r="C4" i="11"/>
  <c r="G4" i="11"/>
  <c r="P4" i="11"/>
  <c r="B5" i="11"/>
  <c r="C5" i="11"/>
  <c r="G5" i="11"/>
  <c r="P5" i="11"/>
  <c r="B6" i="11"/>
  <c r="C6" i="11"/>
  <c r="G6" i="11"/>
  <c r="P6" i="11"/>
  <c r="B7" i="11"/>
  <c r="C7" i="11"/>
  <c r="G7" i="11"/>
  <c r="P7" i="11"/>
  <c r="B8" i="11"/>
  <c r="C8" i="11"/>
  <c r="G8" i="11"/>
  <c r="P8" i="11"/>
  <c r="B9" i="11"/>
  <c r="C9" i="11"/>
  <c r="G9" i="11"/>
  <c r="P9" i="11"/>
  <c r="B10" i="11"/>
  <c r="C10" i="11"/>
  <c r="G10" i="11"/>
  <c r="P10" i="11"/>
  <c r="B11" i="11"/>
  <c r="C11" i="11"/>
  <c r="G11" i="11"/>
  <c r="P11" i="11"/>
  <c r="B12" i="11"/>
  <c r="C12" i="11"/>
  <c r="G12" i="11"/>
  <c r="P12" i="11"/>
  <c r="B13" i="11"/>
  <c r="C13" i="11"/>
  <c r="G13" i="11"/>
  <c r="P13" i="11"/>
  <c r="B14" i="11"/>
  <c r="C14" i="11"/>
  <c r="G14" i="11"/>
  <c r="P14" i="11"/>
  <c r="B15" i="11"/>
  <c r="C15" i="11"/>
  <c r="G15" i="11"/>
  <c r="P15" i="11"/>
  <c r="B16" i="11"/>
  <c r="C16" i="11"/>
  <c r="G16" i="11"/>
  <c r="P16" i="11"/>
  <c r="B17" i="11"/>
  <c r="C17" i="11"/>
  <c r="G17" i="11"/>
  <c r="P17" i="11"/>
  <c r="B18" i="11"/>
  <c r="C18" i="11"/>
  <c r="G18" i="11"/>
  <c r="P18" i="11"/>
  <c r="B19" i="11"/>
  <c r="C19" i="11"/>
  <c r="G19" i="11"/>
  <c r="P19" i="11"/>
  <c r="B20" i="11"/>
  <c r="C20" i="11"/>
  <c r="G20" i="11"/>
  <c r="P20" i="11"/>
  <c r="B21" i="11"/>
  <c r="C21" i="11"/>
  <c r="G21" i="11"/>
  <c r="P21" i="11"/>
  <c r="B22" i="11"/>
  <c r="C22" i="11"/>
  <c r="G22" i="11"/>
  <c r="P22" i="11"/>
  <c r="B23" i="11"/>
  <c r="C23" i="11"/>
  <c r="G23" i="11"/>
  <c r="P23" i="11"/>
  <c r="B24" i="11"/>
  <c r="C24" i="11"/>
  <c r="G24" i="11"/>
  <c r="P24" i="11"/>
  <c r="B25" i="11"/>
  <c r="C25" i="11"/>
  <c r="G25" i="11"/>
  <c r="P25" i="11"/>
  <c r="B26" i="11"/>
  <c r="C26" i="11"/>
  <c r="G26" i="11"/>
  <c r="P26" i="11"/>
  <c r="B27" i="11"/>
  <c r="C27" i="11"/>
  <c r="G27" i="11"/>
  <c r="P27" i="11"/>
  <c r="B28" i="11"/>
  <c r="C28" i="11"/>
  <c r="G28" i="11"/>
  <c r="P28" i="11"/>
  <c r="B29" i="11"/>
  <c r="C29" i="11"/>
  <c r="G29" i="11"/>
  <c r="P29" i="11"/>
  <c r="B30" i="11"/>
  <c r="C30" i="11"/>
  <c r="G30" i="11"/>
  <c r="P30" i="11"/>
  <c r="B31" i="11"/>
  <c r="C31" i="11"/>
  <c r="G31" i="11"/>
  <c r="P31" i="11"/>
  <c r="B32" i="11"/>
  <c r="C32" i="11"/>
  <c r="G32" i="11"/>
  <c r="P32" i="11"/>
  <c r="B33" i="11"/>
  <c r="C33" i="11"/>
  <c r="G33" i="11"/>
  <c r="P33" i="11"/>
  <c r="B34" i="11"/>
  <c r="C34" i="11"/>
  <c r="G34" i="11"/>
  <c r="P34" i="11"/>
  <c r="B35" i="11"/>
  <c r="C35" i="11"/>
  <c r="G35" i="11"/>
  <c r="P35" i="11"/>
  <c r="B36" i="11"/>
  <c r="C36" i="11"/>
  <c r="G36" i="11"/>
  <c r="P36" i="11"/>
  <c r="B37" i="11"/>
  <c r="C37" i="11"/>
  <c r="G37" i="11"/>
  <c r="P37" i="11"/>
  <c r="B38" i="11"/>
  <c r="C38" i="11"/>
  <c r="G38" i="11"/>
  <c r="P38" i="11"/>
  <c r="B39" i="11"/>
  <c r="C39" i="11"/>
  <c r="G39" i="11"/>
  <c r="P39" i="11"/>
  <c r="B40" i="11"/>
  <c r="C40" i="11"/>
  <c r="G40" i="11"/>
  <c r="P40" i="11"/>
  <c r="B41" i="11"/>
  <c r="C41" i="11"/>
  <c r="G41" i="11"/>
  <c r="P41" i="11"/>
  <c r="B42" i="11"/>
  <c r="C42" i="11"/>
  <c r="G42" i="11"/>
  <c r="P42" i="11"/>
  <c r="B2" i="11"/>
  <c r="C2" i="11"/>
  <c r="G2" i="11"/>
  <c r="E3" i="11"/>
  <c r="N3" i="11"/>
  <c r="E4" i="11"/>
  <c r="N4" i="11"/>
  <c r="E5" i="11"/>
  <c r="N5" i="11"/>
  <c r="E6" i="11"/>
  <c r="N6" i="11"/>
  <c r="E7" i="11"/>
  <c r="N7" i="11"/>
  <c r="E8" i="11"/>
  <c r="N8" i="11"/>
  <c r="E9" i="11"/>
  <c r="N9" i="11"/>
  <c r="E10" i="11"/>
  <c r="N10" i="11"/>
  <c r="E11" i="11"/>
  <c r="N11" i="11"/>
  <c r="E12" i="11"/>
  <c r="N12" i="11"/>
  <c r="E13" i="11"/>
  <c r="N13" i="11"/>
  <c r="E14" i="11"/>
  <c r="N14" i="11"/>
  <c r="E15" i="11"/>
  <c r="N15" i="11"/>
  <c r="E16" i="11"/>
  <c r="N16" i="11"/>
  <c r="E17" i="11"/>
  <c r="N17" i="11"/>
  <c r="E18" i="11"/>
  <c r="N18" i="11"/>
  <c r="E19" i="11"/>
  <c r="N19" i="11"/>
  <c r="E20" i="11"/>
  <c r="N20" i="11"/>
  <c r="E21" i="11"/>
  <c r="N21" i="11"/>
  <c r="E22" i="11"/>
  <c r="N22" i="11"/>
  <c r="E23" i="11"/>
  <c r="N23" i="11"/>
  <c r="E24" i="11"/>
  <c r="N24" i="11"/>
  <c r="E25" i="11"/>
  <c r="N25" i="11"/>
  <c r="E26" i="11"/>
  <c r="N26" i="11"/>
  <c r="E27" i="11"/>
  <c r="N27" i="11"/>
  <c r="E28" i="11"/>
  <c r="N28" i="11"/>
  <c r="E29" i="11"/>
  <c r="N29" i="11"/>
  <c r="E30" i="11"/>
  <c r="N30" i="11"/>
  <c r="E31" i="11"/>
  <c r="N31" i="11"/>
  <c r="E32" i="11"/>
  <c r="N32" i="11"/>
  <c r="E33" i="11"/>
  <c r="N33" i="11"/>
  <c r="E34" i="11"/>
  <c r="N34" i="11"/>
  <c r="E35" i="11"/>
  <c r="N35" i="11"/>
  <c r="E36" i="11"/>
  <c r="N36" i="11"/>
  <c r="E37" i="11"/>
  <c r="N37" i="11"/>
  <c r="E38" i="11"/>
  <c r="N38" i="11"/>
  <c r="E39" i="11"/>
  <c r="N39" i="11"/>
  <c r="E40" i="11"/>
  <c r="N40" i="11"/>
  <c r="E41" i="11"/>
  <c r="N41" i="11"/>
  <c r="E42" i="11"/>
  <c r="N42" i="11"/>
  <c r="E2" i="11"/>
  <c r="N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2" i="11"/>
  <c r="Y3" i="13"/>
  <c r="Z3" i="13"/>
  <c r="Y4" i="13"/>
  <c r="Z4" i="13"/>
  <c r="Y5" i="13"/>
  <c r="Z5" i="13"/>
  <c r="Y6" i="13"/>
  <c r="Z6" i="13"/>
  <c r="Y7" i="13"/>
  <c r="Z7" i="13"/>
  <c r="Y8" i="13"/>
  <c r="Z8" i="13"/>
  <c r="Y9" i="13"/>
  <c r="Z9" i="13"/>
  <c r="Y10" i="13"/>
  <c r="Z10" i="13"/>
  <c r="Y11" i="13"/>
  <c r="Z11" i="13"/>
  <c r="Y12" i="13"/>
  <c r="Z12" i="13"/>
  <c r="Y13" i="13"/>
  <c r="Z13" i="13"/>
  <c r="Y14" i="13"/>
  <c r="Z14" i="13"/>
  <c r="Y15" i="13"/>
  <c r="Z15" i="13"/>
  <c r="Y16" i="13"/>
  <c r="Z16" i="13"/>
  <c r="Y17" i="13"/>
  <c r="Z17" i="13"/>
  <c r="Y18" i="13"/>
  <c r="Z18" i="13"/>
  <c r="Y19" i="13"/>
  <c r="Z19" i="13"/>
  <c r="Y20" i="13"/>
  <c r="Z20" i="13"/>
  <c r="Y21" i="13"/>
  <c r="Z21" i="13"/>
  <c r="Y22" i="13"/>
  <c r="Z22" i="13"/>
  <c r="Y23" i="13"/>
  <c r="Z23" i="13"/>
  <c r="Y24" i="13"/>
  <c r="Z24" i="13"/>
  <c r="Y25" i="13"/>
  <c r="Z25" i="13"/>
  <c r="Y26" i="13"/>
  <c r="Z26" i="13"/>
  <c r="Y27" i="13"/>
  <c r="Z27" i="13"/>
  <c r="Y28" i="13"/>
  <c r="Z28" i="13"/>
  <c r="Y29" i="13"/>
  <c r="Z29" i="13"/>
  <c r="Y30" i="13"/>
  <c r="Z30" i="13"/>
  <c r="Y31" i="13"/>
  <c r="Z31" i="13"/>
  <c r="Y32" i="13"/>
  <c r="Z32" i="13"/>
  <c r="Y33" i="13"/>
  <c r="Z33" i="13"/>
  <c r="Y34" i="13"/>
  <c r="Z34" i="13"/>
  <c r="Y35" i="13"/>
  <c r="Z35" i="13"/>
  <c r="Y36" i="13"/>
  <c r="Z36" i="13"/>
  <c r="Z2" i="13"/>
  <c r="Y2" i="13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2" i="11"/>
  <c r="J43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G4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E43" i="11"/>
  <c r="D37" i="6"/>
  <c r="E37" i="6"/>
  <c r="F37" i="6"/>
  <c r="G37" i="6"/>
  <c r="H37" i="6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2" i="11"/>
  <c r="C37" i="6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2" i="11"/>
  <c r="S22" i="10"/>
  <c r="S34" i="10"/>
  <c r="S14" i="10"/>
  <c r="S11" i="10"/>
  <c r="S27" i="10"/>
  <c r="S29" i="10"/>
  <c r="S35" i="10"/>
  <c r="S19" i="10"/>
  <c r="S24" i="10"/>
  <c r="S2" i="10"/>
  <c r="S40" i="10"/>
  <c r="S32" i="10"/>
  <c r="S21" i="10"/>
  <c r="S41" i="10"/>
  <c r="S5" i="10"/>
  <c r="S26" i="10"/>
  <c r="S25" i="10"/>
  <c r="S42" i="10"/>
  <c r="S23" i="10"/>
  <c r="S3" i="10"/>
  <c r="S6" i="10"/>
  <c r="S33" i="10"/>
  <c r="S30" i="10"/>
  <c r="S16" i="10"/>
  <c r="S7" i="10"/>
  <c r="S31" i="10"/>
  <c r="S37" i="10"/>
  <c r="S12" i="10"/>
  <c r="S8" i="10"/>
  <c r="S36" i="10"/>
  <c r="S13" i="10"/>
  <c r="S9" i="10"/>
  <c r="S17" i="10"/>
  <c r="S39" i="10"/>
  <c r="S10" i="10"/>
  <c r="S28" i="10"/>
  <c r="S18" i="10"/>
  <c r="S20" i="10"/>
  <c r="S38" i="10"/>
  <c r="S15" i="10"/>
  <c r="S4" i="10"/>
  <c r="B15" i="10"/>
  <c r="B38" i="10"/>
  <c r="B20" i="10"/>
  <c r="B18" i="10"/>
  <c r="B28" i="10"/>
  <c r="B10" i="10"/>
  <c r="B39" i="10"/>
  <c r="B17" i="10"/>
  <c r="B9" i="10"/>
  <c r="B13" i="10"/>
  <c r="B36" i="10"/>
  <c r="B8" i="10"/>
  <c r="B12" i="10"/>
  <c r="B37" i="10"/>
  <c r="B31" i="10"/>
  <c r="B7" i="10"/>
  <c r="B16" i="10"/>
  <c r="B30" i="10"/>
  <c r="B33" i="10"/>
  <c r="B6" i="10"/>
  <c r="B3" i="10"/>
  <c r="B23" i="10"/>
  <c r="B42" i="10"/>
  <c r="B25" i="10"/>
  <c r="B26" i="10"/>
  <c r="B5" i="10"/>
  <c r="B41" i="10"/>
  <c r="B21" i="10"/>
  <c r="B32" i="10"/>
  <c r="B40" i="10"/>
  <c r="B2" i="10"/>
  <c r="B24" i="10"/>
  <c r="B19" i="10"/>
  <c r="B35" i="10"/>
  <c r="B29" i="10"/>
  <c r="B27" i="10"/>
  <c r="B11" i="10"/>
  <c r="B14" i="10"/>
  <c r="B34" i="10"/>
  <c r="B22" i="10"/>
  <c r="B4" i="10"/>
  <c r="H52" i="9"/>
  <c r="H11" i="9"/>
  <c r="H51" i="9"/>
  <c r="H10" i="9"/>
  <c r="H50" i="9"/>
  <c r="H9" i="9"/>
  <c r="H49" i="9"/>
  <c r="H8" i="9"/>
  <c r="H48" i="9"/>
  <c r="H7" i="9"/>
  <c r="H83" i="9"/>
  <c r="H42" i="9"/>
  <c r="H47" i="9"/>
  <c r="H6" i="9"/>
  <c r="H82" i="9"/>
  <c r="H41" i="9"/>
  <c r="H81" i="9"/>
  <c r="H40" i="9"/>
  <c r="H80" i="9"/>
  <c r="H39" i="9"/>
  <c r="H79" i="9"/>
  <c r="H38" i="9"/>
  <c r="H78" i="9"/>
  <c r="H37" i="9"/>
  <c r="H77" i="9"/>
  <c r="H36" i="9"/>
  <c r="H76" i="9"/>
  <c r="H35" i="9"/>
  <c r="H75" i="9"/>
  <c r="H34" i="9"/>
  <c r="H74" i="9"/>
  <c r="H33" i="9"/>
  <c r="H73" i="9"/>
  <c r="H32" i="9"/>
  <c r="H46" i="9"/>
  <c r="H5" i="9"/>
  <c r="H72" i="9"/>
  <c r="H31" i="9"/>
  <c r="H71" i="9"/>
  <c r="H30" i="9"/>
  <c r="H70" i="9"/>
  <c r="H29" i="9"/>
  <c r="H69" i="9"/>
  <c r="H28" i="9"/>
  <c r="H68" i="9"/>
  <c r="H27" i="9"/>
  <c r="H67" i="9"/>
  <c r="H26" i="9"/>
  <c r="H66" i="9"/>
  <c r="H25" i="9"/>
  <c r="H65" i="9"/>
  <c r="H24" i="9"/>
  <c r="H64" i="9"/>
  <c r="H23" i="9"/>
  <c r="H63" i="9"/>
  <c r="H22" i="9"/>
  <c r="H45" i="9"/>
  <c r="H4" i="9"/>
  <c r="H62" i="9"/>
  <c r="H21" i="9"/>
  <c r="H61" i="9"/>
  <c r="H20" i="9"/>
  <c r="H60" i="9"/>
  <c r="H19" i="9"/>
  <c r="H59" i="9"/>
  <c r="H18" i="9"/>
  <c r="H58" i="9"/>
  <c r="H17" i="9"/>
  <c r="H57" i="9"/>
  <c r="H16" i="9"/>
  <c r="H56" i="9"/>
  <c r="H15" i="9"/>
  <c r="H55" i="9"/>
  <c r="H14" i="9"/>
  <c r="H54" i="9"/>
  <c r="H13" i="9"/>
  <c r="H53" i="9"/>
  <c r="H12" i="9"/>
  <c r="H44" i="9"/>
  <c r="H3" i="9"/>
  <c r="H43" i="9"/>
  <c r="H2" i="9"/>
  <c r="F22" i="5"/>
  <c r="F34" i="5"/>
  <c r="F14" i="5"/>
  <c r="F11" i="5"/>
  <c r="F27" i="5"/>
  <c r="F29" i="5"/>
  <c r="F35" i="5"/>
  <c r="F19" i="5"/>
  <c r="F24" i="5"/>
  <c r="F2" i="5"/>
  <c r="F40" i="5"/>
  <c r="F32" i="5"/>
  <c r="F21" i="5"/>
  <c r="F5" i="5"/>
  <c r="F26" i="5"/>
  <c r="F25" i="5"/>
  <c r="F23" i="5"/>
  <c r="F3" i="5"/>
  <c r="F6" i="5"/>
  <c r="F33" i="5"/>
  <c r="F30" i="5"/>
  <c r="F16" i="5"/>
  <c r="F7" i="5"/>
  <c r="F31" i="5"/>
  <c r="F37" i="5"/>
  <c r="F12" i="5"/>
  <c r="F8" i="5"/>
  <c r="F36" i="5"/>
  <c r="F13" i="5"/>
  <c r="F9" i="5"/>
  <c r="F17" i="5"/>
  <c r="F39" i="5"/>
  <c r="F10" i="5"/>
  <c r="F28" i="5"/>
  <c r="F18" i="5"/>
  <c r="F20" i="5"/>
  <c r="F15" i="5"/>
  <c r="F41" i="5"/>
  <c r="F42" i="5"/>
  <c r="F38" i="5"/>
  <c r="F4" i="5"/>
  <c r="B39" i="5"/>
  <c r="B42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41" i="5"/>
  <c r="B18" i="5"/>
  <c r="B17" i="5"/>
  <c r="B16" i="5"/>
  <c r="B40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N46" i="3"/>
  <c r="AN49" i="3"/>
  <c r="AN48" i="3"/>
  <c r="AN47" i="3"/>
  <c r="U49" i="3"/>
  <c r="U48" i="3"/>
  <c r="U47" i="3"/>
  <c r="U46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2" i="3"/>
  <c r="BC43" i="3"/>
  <c r="BC44" i="3"/>
  <c r="BB43" i="3"/>
  <c r="BB44" i="3"/>
  <c r="BA43" i="3"/>
  <c r="BA44" i="3"/>
  <c r="AZ43" i="3"/>
  <c r="AZ44" i="3"/>
  <c r="AY43" i="3"/>
  <c r="AY44" i="3"/>
  <c r="AX43" i="3"/>
  <c r="AX44" i="3"/>
  <c r="AW43" i="3"/>
  <c r="AW44" i="3"/>
  <c r="AV43" i="3"/>
  <c r="AV44" i="3"/>
  <c r="AU43" i="3"/>
  <c r="AU44" i="3"/>
  <c r="AT43" i="3"/>
  <c r="AT44" i="3"/>
  <c r="AS43" i="3"/>
  <c r="AS44" i="3"/>
  <c r="AR43" i="3"/>
  <c r="AR44" i="3"/>
  <c r="AQ43" i="3"/>
  <c r="AQ44" i="3"/>
  <c r="AP43" i="3"/>
  <c r="AP44" i="3"/>
  <c r="AO43" i="3"/>
  <c r="AO44" i="3"/>
  <c r="AN43" i="3"/>
  <c r="AN44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U43" i="3"/>
  <c r="U44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2" i="1"/>
</calcChain>
</file>

<file path=xl/sharedStrings.xml><?xml version="1.0" encoding="utf-8"?>
<sst xmlns="http://schemas.openxmlformats.org/spreadsheetml/2006/main" count="3921" uniqueCount="928">
  <si>
    <t>task_id</t>
  </si>
  <si>
    <t>image</t>
  </si>
  <si>
    <t>diagnosis</t>
  </si>
  <si>
    <t>user</t>
  </si>
  <si>
    <t>date</t>
  </si>
  <si>
    <t>icl</t>
  </si>
  <si>
    <t>Plus</t>
  </si>
  <si>
    <t>jason</t>
  </si>
  <si>
    <t>Sun Aug 30 2015 12:59:23 GMT-0400 (EDT)</t>
  </si>
  <si>
    <t>icsfy_set34_rev2</t>
  </si>
  <si>
    <t>Sun Aug 30 2015 12:59:28 GMT-0400 (EDT)</t>
  </si>
  <si>
    <t>Sun Aug 30 2015 13:01:47 GMT-0400 (EDT)</t>
  </si>
  <si>
    <t>Normal</t>
  </si>
  <si>
    <t>Sun Aug 30 2015 13:01:55 GMT-0400 (EDT)</t>
  </si>
  <si>
    <t>PrePlus</t>
  </si>
  <si>
    <t>Sun Aug 30 2015 13:02:13 GMT-0400 (EDT)</t>
  </si>
  <si>
    <t>Sun Aug 30 2015 13:02:25 GMT-0400 (EDT)</t>
  </si>
  <si>
    <t>Sun Aug 30 2015 13:02:38 GMT-0400 (EDT)</t>
  </si>
  <si>
    <t>Sun Aug 30 2015 13:02:43 GMT-0400 (EDT)</t>
  </si>
  <si>
    <t>Sun Aug 30 2015 13:02:49 GMT-0400 (EDT)</t>
  </si>
  <si>
    <t>Sun Aug 30 2015 13:02:59 GMT-0400 (EDT)</t>
  </si>
  <si>
    <t>Sun Aug 30 2015 13:03:07 GMT-0400 (EDT)</t>
  </si>
  <si>
    <t>Sun Aug 30 2015 13:03:13 GMT-0400 (EDT)</t>
  </si>
  <si>
    <t>Sun Aug 30 2015 12:59:33 GMT-0400 (EDT)</t>
  </si>
  <si>
    <t>Sun Aug 30 2015 13:03:19 GMT-0400 (EDT)</t>
  </si>
  <si>
    <t>Sun Aug 30 2015 13:03:23 GMT-0400 (EDT)</t>
  </si>
  <si>
    <t>Sun Aug 30 2015 13:03:56 GMT-0400 (EDT)</t>
  </si>
  <si>
    <t>Sun Aug 30 2015 13:04:12 GMT-0400 (EDT)</t>
  </si>
  <si>
    <t>Sun Aug 30 2015 13:04:34 GMT-0400 (EDT)</t>
  </si>
  <si>
    <t>Sun Aug 30 2015 13:04:39 GMT-0400 (EDT)</t>
  </si>
  <si>
    <t>Sun Aug 30 2015 13:05:10 GMT-0400 (EDT)</t>
  </si>
  <si>
    <t>Sun Aug 30 2015 13:05:26 GMT-0400 (EDT)</t>
  </si>
  <si>
    <t>Sun Aug 30 2015 13:05:30 GMT-0400 (EDT)</t>
  </si>
  <si>
    <t>Sun Aug 30 2015 13:05:31 GMT-0400 (EDT)</t>
  </si>
  <si>
    <t>Sun Aug 30 2015 13:05:34 GMT-0400 (EDT)</t>
  </si>
  <si>
    <t>Sun Aug 30 2015 12:59:38 GMT-0400 (EDT)</t>
  </si>
  <si>
    <t>Sun Aug 30 2015 13:05:37 GMT-0400 (EDT)</t>
  </si>
  <si>
    <t>Sun Aug 30 2015 13:05:43 GMT-0400 (EDT)</t>
  </si>
  <si>
    <t>Sun Aug 30 2015 13:05:45 GMT-0400 (EDT)</t>
  </si>
  <si>
    <t>Sun Aug 30 2015 13:05:54 GMT-0400 (EDT)</t>
  </si>
  <si>
    <t>Sun Aug 30 2015 13:05:58 GMT-0400 (EDT)</t>
  </si>
  <si>
    <t>Sun Aug 30 2015 13:06:01 GMT-0400 (EDT)</t>
  </si>
  <si>
    <t>Sun Aug 30 2015 13:06:04 GMT-0400 (EDT)</t>
  </si>
  <si>
    <t>Sun Aug 30 2015 13:06:06 GMT-0400 (EDT)</t>
  </si>
  <si>
    <t>Sun Aug 30 2015 13:06:13 GMT-0400 (EDT)</t>
  </si>
  <si>
    <t>Sun Aug 30 2015 13:06:18 GMT-0400 (EDT)</t>
  </si>
  <si>
    <t>Sun Aug 30 2015 12:59:42 GMT-0400 (EDT)</t>
  </si>
  <si>
    <t>Sun Aug 30 2015 13:06:22 GMT-0400 (EDT)</t>
  </si>
  <si>
    <t>Sun Aug 30 2015 12:59:51 GMT-0400 (EDT)</t>
  </si>
  <si>
    <t>Sun Aug 30 2015 13:00:14 GMT-0400 (EDT)</t>
  </si>
  <si>
    <t>Sun Aug 30 2015 13:00:49 GMT-0400 (EDT)</t>
  </si>
  <si>
    <t>Sun Aug 30 2015 13:01:06 GMT-0400 (EDT)</t>
  </si>
  <si>
    <t>Sun Aug 30 2015 13:01:42 GMT-0400 (EDT)</t>
  </si>
  <si>
    <t>jim</t>
  </si>
  <si>
    <t>Thu Sep 10 2015 14:57:47 GMT-0400 (Eastern Daylight Time)</t>
  </si>
  <si>
    <t>Thu Sep 10 2015 14:57:49 GMT-0400 (Eastern Daylight Time)</t>
  </si>
  <si>
    <t>Thu Sep 10 2015 14:58:35 GMT-0400 (Eastern Daylight Time)</t>
  </si>
  <si>
    <t>Thu Sep 10 2015 14:58:44 GMT-0400 (Eastern Daylight Time)</t>
  </si>
  <si>
    <t>Thu Sep 10 2015 14:58:48 GMT-0400 (Eastern Daylight Time)</t>
  </si>
  <si>
    <t>Thu Sep 10 2015 14:58:55 GMT-0400 (Eastern Daylight Time)</t>
  </si>
  <si>
    <t>Thu Sep 10 2015 14:58:58 GMT-0400 (Eastern Daylight Time)</t>
  </si>
  <si>
    <t>Thu Sep 10 2015 14:59:13 GMT-0400 (Eastern Daylight Time)</t>
  </si>
  <si>
    <t>Thu Sep 10 2015 14:59:22 GMT-0400 (Eastern Daylight Time)</t>
  </si>
  <si>
    <t>Thu Sep 10 2015 14:59:24 GMT-0400 (Eastern Daylight Time)</t>
  </si>
  <si>
    <t>Thu Sep 10 2015 14:59:29 GMT-0400 (Eastern Daylight Time)</t>
  </si>
  <si>
    <t>Thu Sep 10 2015 14:59:41 GMT-0400 (Eastern Daylight Time)</t>
  </si>
  <si>
    <t>Thu Sep 10 2015 14:57:54 GMT-0400 (Eastern Daylight Time)</t>
  </si>
  <si>
    <t>Thu Sep 10 2015 14:59:44 GMT-0400 (Eastern Daylight Time)</t>
  </si>
  <si>
    <t>Thu Sep 10 2015 14:59:46 GMT-0400 (Eastern Daylight Time)</t>
  </si>
  <si>
    <t>Thu Sep 10 2015 15:00:04 GMT-0400 (Eastern Daylight Time)</t>
  </si>
  <si>
    <t>Thu Sep 10 2015 15:00:08 GMT-0400 (Eastern Daylight Time)</t>
  </si>
  <si>
    <t>Thu Sep 10 2015 15:00:16 GMT-0400 (Eastern Daylight Time)</t>
  </si>
  <si>
    <t>Thu Sep 10 2015 15:00:18 GMT-0400 (Eastern Daylight Time)</t>
  </si>
  <si>
    <t>Thu Sep 10 2015 15:00:26 GMT-0400 (Eastern Daylight Time)</t>
  </si>
  <si>
    <t>Thu Sep 10 2015 15:00:37 GMT-0400 (Eastern Daylight Time)</t>
  </si>
  <si>
    <t>Thu Sep 10 2015 15:00:43 GMT-0400 (Eastern Daylight Time)</t>
  </si>
  <si>
    <t>Thu Sep 10 2015 15:00:47 GMT-0400 (Eastern Daylight Time)</t>
  </si>
  <si>
    <t>Thu Sep 10 2015 14:57:56 GMT-0400 (Eastern Daylight Time)</t>
  </si>
  <si>
    <t>Thu Sep 10 2015 15:01:06 GMT-0400 (Eastern Daylight Time)</t>
  </si>
  <si>
    <t>Thu Sep 10 2015 15:01:17 GMT-0400 (Eastern Daylight Time)</t>
  </si>
  <si>
    <t>Thu Sep 10 2015 15:01:19 GMT-0400 (Eastern Daylight Time)</t>
  </si>
  <si>
    <t>Thu Sep 10 2015 15:01:22 GMT-0400 (Eastern Daylight Time)</t>
  </si>
  <si>
    <t>Thu Sep 10 2015 15:01:26 GMT-0400 (Eastern Daylight Time)</t>
  </si>
  <si>
    <t>Thu Sep 10 2015 15:01:29 GMT-0400 (Eastern Daylight Time)</t>
  </si>
  <si>
    <t>Thu Sep 10 2015 15:01:35 GMT-0400 (Eastern Daylight Time)</t>
  </si>
  <si>
    <t>Thu Sep 10 2015 15:01:37 GMT-0400 (Eastern Daylight Time)</t>
  </si>
  <si>
    <t>Thu Sep 10 2015 15:01:39 GMT-0400 (Eastern Daylight Time)</t>
  </si>
  <si>
    <t>Thu Sep 10 2015 15:02:08 GMT-0400 (Eastern Daylight Time)</t>
  </si>
  <si>
    <t>Thu Sep 10 2015 14:57:58 GMT-0400 (Eastern Daylight Time)</t>
  </si>
  <si>
    <t>Thu Sep 10 2015 15:02:11 GMT-0400 (Eastern Daylight Time)</t>
  </si>
  <si>
    <t>Thu Sep 10 2015 14:58:08 GMT-0400 (Eastern Daylight Time)</t>
  </si>
  <si>
    <t>Thu Sep 10 2015 14:58:14 GMT-0400 (Eastern Daylight Time)</t>
  </si>
  <si>
    <t>Thu Sep 10 2015 14:58:18 GMT-0400 (Eastern Daylight Time)</t>
  </si>
  <si>
    <t>Thu Sep 10 2015 14:58:24 GMT-0400 (Eastern Daylight Time)</t>
  </si>
  <si>
    <t>Thu Sep 10 2015 14:58:27 GMT-0400 (Eastern Daylight Time)</t>
  </si>
  <si>
    <t>karyn</t>
  </si>
  <si>
    <t>Wed Jul 29 2015 16:42:11 GMT-0400 (Eastern Daylight Time)</t>
  </si>
  <si>
    <t>Wed Jul 29 2015 16:42:17 GMT-0400 (Eastern Daylight Time)</t>
  </si>
  <si>
    <t>Wed Jul 29 2015 16:42:50 GMT-0400 (Eastern Daylight Time)</t>
  </si>
  <si>
    <t>Wed Jul 29 2015 16:42:53 GMT-0400 (Eastern Daylight Time)</t>
  </si>
  <si>
    <t>Wed Jul 29 2015 16:42:56 GMT-0400 (Eastern Daylight Time)</t>
  </si>
  <si>
    <t>Wed Jul 29 2015 16:42:59 GMT-0400 (Eastern Daylight Time)</t>
  </si>
  <si>
    <t>Wed Jul 29 2015 16:43:03 GMT-0400 (Eastern Daylight Time)</t>
  </si>
  <si>
    <t>Wed Jul 29 2015 16:43:06 GMT-0400 (Eastern Daylight Time)</t>
  </si>
  <si>
    <t>Wed Jul 29 2015 16:43:08 GMT-0400 (Eastern Daylight Time)</t>
  </si>
  <si>
    <t>Wed Jul 29 2015 16:43:11 GMT-0400 (Eastern Daylight Time)</t>
  </si>
  <si>
    <t>Wed Jul 29 2015 16:43:20 GMT-0400 (Eastern Daylight Time)</t>
  </si>
  <si>
    <t>Wed Jul 29 2015 16:43:24 GMT-0400 (Eastern Daylight Time)</t>
  </si>
  <si>
    <t>Wed Jul 29 2015 16:42:24 GMT-0400 (Eastern Daylight Time)</t>
  </si>
  <si>
    <t>Wed Jul 29 2015 16:43:26 GMT-0400 (Eastern Daylight Time)</t>
  </si>
  <si>
    <t>Wed Jul 29 2015 16:43:28 GMT-0400 (Eastern Daylight Time)</t>
  </si>
  <si>
    <t>Wed Jul 29 2015 16:43:39 GMT-0400 (Eastern Daylight Time)</t>
  </si>
  <si>
    <t>Wed Jul 29 2015 16:43:48 GMT-0400 (Eastern Daylight Time)</t>
  </si>
  <si>
    <t>Wed Jul 29 2015 16:43:50 GMT-0400 (Eastern Daylight Time)</t>
  </si>
  <si>
    <t>Wed Jul 29 2015 16:43:52 GMT-0400 (Eastern Daylight Time)</t>
  </si>
  <si>
    <t>Wed Jul 29 2015 16:43:55 GMT-0400 (Eastern Daylight Time)</t>
  </si>
  <si>
    <t>Wed Jul 29 2015 16:44:23 GMT-0400 (Eastern Daylight Time)</t>
  </si>
  <si>
    <t>Wed Jul 29 2015 16:44:26 GMT-0400 (Eastern Daylight Time)</t>
  </si>
  <si>
    <t>Wed Jul 29 2015 16:44:28 GMT-0400 (Eastern Daylight Time)</t>
  </si>
  <si>
    <t>Wed Jul 29 2015 16:42:27 GMT-0400 (Eastern Daylight Time)</t>
  </si>
  <si>
    <t>Wed Jul 29 2015 16:44:31 GMT-0400 (Eastern Daylight Time)</t>
  </si>
  <si>
    <t>Wed Jul 29 2015 16:44:33 GMT-0400 (Eastern Daylight Time)</t>
  </si>
  <si>
    <t>Wed Jul 29 2015 16:44:35 GMT-0400 (Eastern Daylight Time)</t>
  </si>
  <si>
    <t>Wed Jul 29 2015 16:44:42 GMT-0400 (Eastern Daylight Time)</t>
  </si>
  <si>
    <t>Wed Jul 29 2015 16:44:45 GMT-0400 (Eastern Daylight Time)</t>
  </si>
  <si>
    <t>Wed Jul 29 2015 16:44:47 GMT-0400 (Eastern Daylight Time)</t>
  </si>
  <si>
    <t>Wed Jul 29 2015 16:44:57 GMT-0400 (Eastern Daylight Time)</t>
  </si>
  <si>
    <t>Wed Jul 29 2015 16:44:59 GMT-0400 (Eastern Daylight Time)</t>
  </si>
  <si>
    <t>Wed Jul 29 2015 16:45:01 GMT-0400 (Eastern Daylight Time)</t>
  </si>
  <si>
    <t>Wed Jul 29 2015 16:45:06 GMT-0400 (Eastern Daylight Time)</t>
  </si>
  <si>
    <t>Wed Jul 29 2015 16:42:29 GMT-0400 (Eastern Daylight Time)</t>
  </si>
  <si>
    <t>Wed Jul 29 2015 16:45:08 GMT-0400 (Eastern Daylight Time)</t>
  </si>
  <si>
    <t>Wed Jul 29 2015 16:42:32 GMT-0400 (Eastern Daylight Time)</t>
  </si>
  <si>
    <t>Wed Jul 29 2015 16:42:35 GMT-0400 (Eastern Daylight Time)</t>
  </si>
  <si>
    <t>Wed Jul 29 2015 16:42:40 GMT-0400 (Eastern Daylight Time)</t>
  </si>
  <si>
    <t>Wed Jul 29 2015 16:42:43 GMT-0400 (Eastern Daylight Time)</t>
  </si>
  <si>
    <t>Wed Jul 29 2015 16:42:47 GMT-0400 (Eastern Daylight Time)</t>
  </si>
  <si>
    <t>kelly</t>
  </si>
  <si>
    <t>Tue Sep 01 2015 06:40:50 GMT+0300 (AST)</t>
  </si>
  <si>
    <t>Tue Sep 01 2015 06:41:01 GMT+0300 (AST)</t>
  </si>
  <si>
    <t>Tue Sep 01 2015 06:42:55 GMT+0300 (AST)</t>
  </si>
  <si>
    <t>Tue Sep 01 2015 06:43:03 GMT+0300 (AST)</t>
  </si>
  <si>
    <t>Tue Sep 01 2015 06:43:14 GMT+0300 (AST)</t>
  </si>
  <si>
    <t>Tue Sep 01 2015 06:43:28 GMT+0300 (AST)</t>
  </si>
  <si>
    <t>Tue Sep 01 2015 06:43:40 GMT+0300 (AST)</t>
  </si>
  <si>
    <t>Tue Sep 01 2015 06:43:53 GMT+0300 (AST)</t>
  </si>
  <si>
    <t>Tue Sep 01 2015 06:44:25 GMT+0300 (AST)</t>
  </si>
  <si>
    <t>Tue Sep 01 2015 06:44:36 GMT+0300 (AST)</t>
  </si>
  <si>
    <t>Tue Sep 01 2015 06:44:45 GMT+0300 (AST)</t>
  </si>
  <si>
    <t>Tue Sep 01 2015 06:45:03 GMT+0300 (AST)</t>
  </si>
  <si>
    <t>Tue Sep 01 2015 06:41:17 GMT+0300 (AST)</t>
  </si>
  <si>
    <t>Tue Sep 01 2015 06:45:13 GMT+0300 (AST)</t>
  </si>
  <si>
    <t>Tue Sep 01 2015 06:45:34 GMT+0300 (AST)</t>
  </si>
  <si>
    <t>Tue Sep 01 2015 06:45:45 GMT+0300 (AST)</t>
  </si>
  <si>
    <t>Tue Sep 01 2015 06:45:54 GMT+0300 (AST)</t>
  </si>
  <si>
    <t>Tue Sep 01 2015 06:46:44 GMT+0300 (AST)</t>
  </si>
  <si>
    <t>Tue Sep 01 2015 07:07:22 GMT+0300 (AST)</t>
  </si>
  <si>
    <t>Tue Sep 01 2015 07:07:34 GMT+0300 (AST)</t>
  </si>
  <si>
    <t>Tue Sep 01 2015 07:07:56 GMT+0300 (AST)</t>
  </si>
  <si>
    <t>Tue Sep 01 2015 07:08:16 GMT+0300 (AST)</t>
  </si>
  <si>
    <t>Tue Sep 01 2015 07:08:30 GMT+0300 (AST)</t>
  </si>
  <si>
    <t>Tue Sep 01 2015 06:41:29 GMT+0300 (AST)</t>
  </si>
  <si>
    <t>Tue Sep 01 2015 07:08:41 GMT+0300 (AST)</t>
  </si>
  <si>
    <t>Tue Sep 01 2015 07:09:00 GMT+0300 (AST)</t>
  </si>
  <si>
    <t>Tue Sep 01 2015 07:10:03 GMT+0300 (AST)</t>
  </si>
  <si>
    <t>Tue Sep 01 2015 07:10:23 GMT+0300 (AST)</t>
  </si>
  <si>
    <t>Tue Sep 01 2015 07:10:33 GMT+0300 (AST)</t>
  </si>
  <si>
    <t>Tue Sep 01 2015 07:10:59 GMT+0300 (AST)</t>
  </si>
  <si>
    <t>Tue Sep 01 2015 07:11:17 GMT+0300 (AST)</t>
  </si>
  <si>
    <t>Tue Sep 01 2015 07:11:44 GMT+0300 (AST)</t>
  </si>
  <si>
    <t>Tue Sep 01 2015 07:11:56 GMT+0300 (AST)</t>
  </si>
  <si>
    <t>Tue Sep 01 2015 07:12:08 GMT+0300 (AST)</t>
  </si>
  <si>
    <t>Tue Sep 01 2015 06:41:39 GMT+0300 (AST)</t>
  </si>
  <si>
    <t>Tue Sep 01 2015 07:12:23 GMT+0300 (AST)</t>
  </si>
  <si>
    <t>Tue Sep 01 2015 06:41:48 GMT+0300 (AST)</t>
  </si>
  <si>
    <t>Tue Sep 01 2015 06:41:56 GMT+0300 (AST)</t>
  </si>
  <si>
    <t>Tue Sep 01 2015 06:42:05 GMT+0300 (AST)</t>
  </si>
  <si>
    <t>Tue Sep 01 2015 06:42:31 GMT+0300 (AST)</t>
  </si>
  <si>
    <t>Tue Sep 01 2015 06:42:44 GMT+0300 (AST)</t>
  </si>
  <si>
    <t>kim</t>
  </si>
  <si>
    <t>Wed Sep 09 2015 16:31:55 GMT-0400 (Eastern Daylight Time)</t>
  </si>
  <si>
    <t>Wed Sep 09 2015 16:31:57 GMT-0400 (Eastern Daylight Time)</t>
  </si>
  <si>
    <t>Wed Sep 09 2015 16:32:18 GMT-0400 (Eastern Daylight Time)</t>
  </si>
  <si>
    <t>Wed Sep 09 2015 16:32:22 GMT-0400 (Eastern Daylight Time)</t>
  </si>
  <si>
    <t>Wed Sep 09 2015 16:32:23 GMT-0400 (Eastern Daylight Time)</t>
  </si>
  <si>
    <t>Wed Sep 09 2015 16:32:25 GMT-0400 (Eastern Daylight Time)</t>
  </si>
  <si>
    <t>Wed Sep 09 2015 16:32:28 GMT-0400 (Eastern Daylight Time)</t>
  </si>
  <si>
    <t>Wed Sep 09 2015 16:32:29 GMT-0400 (Eastern Daylight Time)</t>
  </si>
  <si>
    <t>Wed Sep 09 2015 16:32:32 GMT-0400 (Eastern Daylight Time)</t>
  </si>
  <si>
    <t>Wed Sep 09 2015 16:32:34 GMT-0400 (Eastern Daylight Time)</t>
  </si>
  <si>
    <t>Wed Sep 09 2015 16:32:36 GMT-0400 (Eastern Daylight Time)</t>
  </si>
  <si>
    <t>Wed Sep 09 2015 16:32:38 GMT-0400 (Eastern Daylight Time)</t>
  </si>
  <si>
    <t>Wed Sep 09 2015 16:31:59 GMT-0400 (Eastern Daylight Time)</t>
  </si>
  <si>
    <t>Wed Sep 09 2015 16:32:40 GMT-0400 (Eastern Daylight Time)</t>
  </si>
  <si>
    <t>Wed Sep 09 2015 16:32:41 GMT-0400 (Eastern Daylight Time)</t>
  </si>
  <si>
    <t>Wed Sep 09 2015 16:32:43 GMT-0400 (Eastern Daylight Time)</t>
  </si>
  <si>
    <t>Wed Sep 09 2015 16:32:47 GMT-0400 (Eastern Daylight Time)</t>
  </si>
  <si>
    <t>Wed Sep 09 2015 16:32:50 GMT-0400 (Eastern Daylight Time)</t>
  </si>
  <si>
    <t>Wed Sep 09 2015 16:32:51 GMT-0400 (Eastern Daylight Time)</t>
  </si>
  <si>
    <t>Wed Sep 09 2015 16:32:53 GMT-0400 (Eastern Daylight Time)</t>
  </si>
  <si>
    <t>Wed Sep 09 2015 16:32:58 GMT-0400 (Eastern Daylight Time)</t>
  </si>
  <si>
    <t>Wed Sep 09 2015 16:33:00 GMT-0400 (Eastern Daylight Time)</t>
  </si>
  <si>
    <t>Wed Sep 09 2015 16:33:02 GMT-0400 (Eastern Daylight Time)</t>
  </si>
  <si>
    <t>Wed Sep 09 2015 16:32:02 GMT-0400 (Eastern Daylight Time)</t>
  </si>
  <si>
    <t>Wed Sep 09 2015 16:33:04 GMT-0400 (Eastern Daylight Time)</t>
  </si>
  <si>
    <t>Wed Sep 09 2015 16:33:06 GMT-0400 (Eastern Daylight Time)</t>
  </si>
  <si>
    <t>Wed Sep 09 2015 16:33:07 GMT-0400 (Eastern Daylight Time)</t>
  </si>
  <si>
    <t>Wed Sep 09 2015 16:33:09 GMT-0400 (Eastern Daylight Time)</t>
  </si>
  <si>
    <t>Wed Sep 09 2015 16:33:12 GMT-0400 (Eastern Daylight Time)</t>
  </si>
  <si>
    <t>Wed Sep 09 2015 16:33:14 GMT-0400 (Eastern Daylight Time)</t>
  </si>
  <si>
    <t>Wed Sep 09 2015 16:33:16 GMT-0400 (Eastern Daylight Time)</t>
  </si>
  <si>
    <t>Wed Sep 09 2015 16:33:18 GMT-0400 (Eastern Daylight Time)</t>
  </si>
  <si>
    <t>Wed Sep 09 2015 16:33:22 GMT-0400 (Eastern Daylight Time)</t>
  </si>
  <si>
    <t>Wed Sep 09 2015 16:33:24 GMT-0400 (Eastern Daylight Time)</t>
  </si>
  <si>
    <t>Wed Sep 09 2015 16:32:05 GMT-0400 (Eastern Daylight Time)</t>
  </si>
  <si>
    <t>Wed Sep 09 2015 16:33:26 GMT-0400 (Eastern Daylight Time)</t>
  </si>
  <si>
    <t>Wed Sep 09 2015 16:32:07 GMT-0400 (Eastern Daylight Time)</t>
  </si>
  <si>
    <t>Wed Sep 09 2015 16:32:10 GMT-0400 (Eastern Daylight Time)</t>
  </si>
  <si>
    <t>Wed Sep 09 2015 16:32:12 GMT-0400 (Eastern Daylight Time)</t>
  </si>
  <si>
    <t>Wed Sep 09 2015 16:32:14 GMT-0400 (Eastern Daylight Time)</t>
  </si>
  <si>
    <t>Wed Sep 09 2015 16:32:16 GMT-0400 (Eastern Daylight Time)</t>
  </si>
  <si>
    <t>maria</t>
  </si>
  <si>
    <t>Sun Jul 12 2015 07:01:52 GMT-0400 (EDT)</t>
  </si>
  <si>
    <t>Sun Jul 12 2015 07:01:55 GMT-0400 (EDT)</t>
  </si>
  <si>
    <t>Sun Jul 12 2015 07:02:23 GMT-0400 (EDT)</t>
  </si>
  <si>
    <t>Sun Jul 12 2015 07:02:29 GMT-0400 (EDT)</t>
  </si>
  <si>
    <t>Sun Jul 12 2015 07:02:33 GMT-0400 (EDT)</t>
  </si>
  <si>
    <t>Sun Jul 12 2015 07:02:37 GMT-0400 (EDT)</t>
  </si>
  <si>
    <t>Sun Jul 12 2015 07:02:41 GMT-0400 (EDT)</t>
  </si>
  <si>
    <t>Sun Jul 12 2015 07:02:44 GMT-0400 (EDT)</t>
  </si>
  <si>
    <t>Sun Jul 12 2015 07:02:48 GMT-0400 (EDT)</t>
  </si>
  <si>
    <t>Sun Jul 12 2015 07:02:51 GMT-0400 (EDT)</t>
  </si>
  <si>
    <t>Sun Jul 12 2015 07:02:56 GMT-0400 (EDT)</t>
  </si>
  <si>
    <t>Sun Jul 12 2015 07:03:04 GMT-0400 (EDT)</t>
  </si>
  <si>
    <t>Sun Jul 12 2015 07:02:00 GMT-0400 (EDT)</t>
  </si>
  <si>
    <t>Sun Jul 12 2015 07:03:07 GMT-0400 (EDT)</t>
  </si>
  <si>
    <t>Sun Jul 12 2015 07:03:09 GMT-0400 (EDT)</t>
  </si>
  <si>
    <t>Sun Jul 12 2015 07:03:11 GMT-0400 (EDT)</t>
  </si>
  <si>
    <t>Sun Jul 12 2015 07:03:13 GMT-0400 (EDT)</t>
  </si>
  <si>
    <t>Sun Jul 12 2015 07:03:16 GMT-0400 (EDT)</t>
  </si>
  <si>
    <t>Sun Jul 12 2015 07:03:19 GMT-0400 (EDT)</t>
  </si>
  <si>
    <t>Sun Jul 12 2015 07:03:22 GMT-0400 (EDT)</t>
  </si>
  <si>
    <t>Sun Jul 12 2015 07:03:25 GMT-0400 (EDT)</t>
  </si>
  <si>
    <t>Sun Jul 12 2015 07:03:28 GMT-0400 (EDT)</t>
  </si>
  <si>
    <t>Sun Jul 12 2015 07:03:30 GMT-0400 (EDT)</t>
  </si>
  <si>
    <t>Sun Jul 12 2015 07:02:03 GMT-0400 (EDT)</t>
  </si>
  <si>
    <t>Sun Jul 12 2015 07:03:33 GMT-0400 (EDT)</t>
  </si>
  <si>
    <t>Sun Jul 12 2015 07:03:36 GMT-0400 (EDT)</t>
  </si>
  <si>
    <t>Sun Jul 12 2015 07:03:38 GMT-0400 (EDT)</t>
  </si>
  <si>
    <t>Sun Jul 12 2015 07:03:41 GMT-0400 (EDT)</t>
  </si>
  <si>
    <t>Sun Jul 12 2015 07:03:45 GMT-0400 (EDT)</t>
  </si>
  <si>
    <t>Sun Jul 12 2015 07:03:47 GMT-0400 (EDT)</t>
  </si>
  <si>
    <t>Sun Jul 12 2015 07:03:50 GMT-0400 (EDT)</t>
  </si>
  <si>
    <t>Sun Jul 12 2015 07:03:52 GMT-0400 (EDT)</t>
  </si>
  <si>
    <t>Sun Jul 12 2015 07:03:55 GMT-0400 (EDT)</t>
  </si>
  <si>
    <t>Sun Jul 12 2015 07:04:02 GMT-0400 (EDT)</t>
  </si>
  <si>
    <t>Sun Jul 12 2015 07:02:05 GMT-0400 (EDT)</t>
  </si>
  <si>
    <t>Sun Jul 12 2015 07:04:04 GMT-0400 (EDT)</t>
  </si>
  <si>
    <t>Sun Jul 12 2015 07:02:09 GMT-0400 (EDT)</t>
  </si>
  <si>
    <t>Sun Jul 12 2015 07:02:11 GMT-0400 (EDT)</t>
  </si>
  <si>
    <t>Sun Jul 12 2015 07:02:15 GMT-0400 (EDT)</t>
  </si>
  <si>
    <t>Sun Jul 12 2015 07:02:18 GMT-0400 (EDT)</t>
  </si>
  <si>
    <t>Sun Jul 12 2015 07:02:21 GMT-0400 (EDT)</t>
  </si>
  <si>
    <t>mike</t>
  </si>
  <si>
    <t>Sat Aug 08 2015 09:30:02 GMT-0700 (PDT)</t>
  </si>
  <si>
    <t>Sat Aug 08 2015 09:30:05 GMT-0700 (PDT)</t>
  </si>
  <si>
    <t>Sat Aug 08 2015 09:30:08 GMT-0700 (PDT)</t>
  </si>
  <si>
    <t>Sat Aug 08 2015 09:30:10 GMT-0700 (PDT)</t>
  </si>
  <si>
    <t>Sat Aug 08 2015 09:30:26 GMT-0700 (PDT)</t>
  </si>
  <si>
    <t>Sat Aug 08 2015 09:30:29 GMT-0700 (PDT)</t>
  </si>
  <si>
    <t>Sat Aug 08 2015 09:30:54 GMT-0700 (PDT)</t>
  </si>
  <si>
    <t>Sat Aug 08 2015 09:30:59 GMT-0700 (PDT)</t>
  </si>
  <si>
    <t>Sat Aug 08 2015 09:31:02 GMT-0700 (PDT)</t>
  </si>
  <si>
    <t>Sat Aug 08 2015 09:31:07 GMT-0700 (PDT)</t>
  </si>
  <si>
    <t>Sat Aug 08 2015 09:31:10 GMT-0700 (PDT)</t>
  </si>
  <si>
    <t>Sat Aug 08 2015 09:31:12 GMT-0700 (PDT)</t>
  </si>
  <si>
    <t>Sat Aug 08 2015 09:31:35 GMT-0700 (PDT)</t>
  </si>
  <si>
    <t>Sat Aug 08 2015 09:32:57 GMT-0700 (PDT)</t>
  </si>
  <si>
    <t>Sat Aug 08 2015 09:33:08 GMT-0700 (PDT)</t>
  </si>
  <si>
    <t>Sat Aug 08 2015 09:33:10 GMT-0700 (PDT)</t>
  </si>
  <si>
    <t>Sat Aug 08 2015 09:33:13 GMT-0700 (PDT)</t>
  </si>
  <si>
    <t>Sat Aug 08 2015 09:33:18 GMT-0700 (PDT)</t>
  </si>
  <si>
    <t>Sat Aug 08 2015 09:33:20 GMT-0700 (PDT)</t>
  </si>
  <si>
    <t>Sat Aug 08 2015 09:33:22 GMT-0700 (PDT)</t>
  </si>
  <si>
    <t>Sat Aug 08 2015 09:33:25 GMT-0700 (PDT)</t>
  </si>
  <si>
    <t>Sat Aug 08 2015 09:33:28 GMT-0700 (PDT)</t>
  </si>
  <si>
    <t>Sat Aug 08 2015 09:33:30 GMT-0700 (PDT)</t>
  </si>
  <si>
    <t>Sat Aug 08 2015 09:33:32 GMT-0700 (PDT)</t>
  </si>
  <si>
    <t>Sat Aug 08 2015 09:33:40 GMT-0700 (PDT)</t>
  </si>
  <si>
    <t>Sat Aug 08 2015 09:33:42 GMT-0700 (PDT)</t>
  </si>
  <si>
    <t>Sat Aug 08 2015 09:33:44 GMT-0700 (PDT)</t>
  </si>
  <si>
    <t>Sat Aug 08 2015 09:33:56 GMT-0700 (PDT)</t>
  </si>
  <si>
    <t>Sat Aug 08 2015 09:34:00 GMT-0700 (PDT)</t>
  </si>
  <si>
    <t>Sat Aug 08 2015 09:34:03 GMT-0700 (PDT)</t>
  </si>
  <si>
    <t>Sat Aug 08 2015 09:29:22 GMT-0700 (PDT)</t>
  </si>
  <si>
    <t>Sat Aug 08 2015 09:34:05 GMT-0700 (PDT)</t>
  </si>
  <si>
    <t>Sat Aug 08 2015 09:29:36 GMT-0700 (PDT)</t>
  </si>
  <si>
    <t>Sat Aug 08 2015 09:29:41 GMT-0700 (PDT)</t>
  </si>
  <si>
    <t>Sat Aug 08 2015 09:29:49 GMT-0700 (PDT)</t>
  </si>
  <si>
    <t>Sat Aug 08 2015 09:29:55 GMT-0700 (PDT)</t>
  </si>
  <si>
    <t>Sat Aug 08 2015 09:30:00 GMT-0700 (PDT)</t>
  </si>
  <si>
    <t>mikeR</t>
  </si>
  <si>
    <t>Sat Aug 29 2015 07:25:11 GMT-0400 (EDT)</t>
  </si>
  <si>
    <t>Sat Aug 29 2015 07:25:13 GMT-0400 (EDT)</t>
  </si>
  <si>
    <t>Sat Aug 29 2015 07:25:54 GMT-0400 (EDT)</t>
  </si>
  <si>
    <t>Sat Aug 29 2015 07:26:02 GMT-0400 (EDT)</t>
  </si>
  <si>
    <t>Sat Aug 29 2015 07:26:04 GMT-0400 (EDT)</t>
  </si>
  <si>
    <t>Sat Aug 29 2015 07:26:06 GMT-0400 (EDT)</t>
  </si>
  <si>
    <t>Sat Aug 29 2015 07:26:10 GMT-0400 (EDT)</t>
  </si>
  <si>
    <t>Sat Aug 29 2015 07:26:16 GMT-0400 (EDT)</t>
  </si>
  <si>
    <t>Sat Aug 29 2015 07:26:18 GMT-0400 (EDT)</t>
  </si>
  <si>
    <t>Sat Aug 29 2015 07:26:24 GMT-0400 (EDT)</t>
  </si>
  <si>
    <t>Sat Aug 29 2015 07:26:26 GMT-0400 (EDT)</t>
  </si>
  <si>
    <t>Sat Aug 29 2015 07:26:32 GMT-0400 (EDT)</t>
  </si>
  <si>
    <t>Sat Aug 29 2015 07:25:15 GMT-0400 (EDT)</t>
  </si>
  <si>
    <t>Sat Aug 29 2015 07:26:36 GMT-0400 (EDT)</t>
  </si>
  <si>
    <t>Sat Aug 29 2015 07:26:57 GMT-0400 (EDT)</t>
  </si>
  <si>
    <t>Sat Aug 29 2015 07:27:00 GMT-0400 (EDT)</t>
  </si>
  <si>
    <t>Sat Aug 29 2015 07:27:03 GMT-0400 (EDT)</t>
  </si>
  <si>
    <t>Sat Aug 29 2015 07:27:08 GMT-0400 (EDT)</t>
  </si>
  <si>
    <t>Sat Aug 29 2015 07:27:11 GMT-0400 (EDT)</t>
  </si>
  <si>
    <t>Sat Aug 29 2015 07:27:15 GMT-0400 (EDT)</t>
  </si>
  <si>
    <t>Sat Aug 29 2015 07:27:19 GMT-0400 (EDT)</t>
  </si>
  <si>
    <t>Sat Aug 29 2015 07:27:24 GMT-0400 (EDT)</t>
  </si>
  <si>
    <t>Sat Aug 29 2015 07:27:29 GMT-0400 (EDT)</t>
  </si>
  <si>
    <t>Sat Aug 29 2015 07:25:18 GMT-0400 (EDT)</t>
  </si>
  <si>
    <t>Sat Aug 29 2015 07:27:35 GMT-0400 (EDT)</t>
  </si>
  <si>
    <t>Sat Aug 29 2015 07:27:39 GMT-0400 (EDT)</t>
  </si>
  <si>
    <t>Sat Aug 29 2015 07:27:43 GMT-0400 (EDT)</t>
  </si>
  <si>
    <t>Sat Aug 29 2015 07:27:46 GMT-0400 (EDT)</t>
  </si>
  <si>
    <t>Sat Aug 29 2015 07:27:49 GMT-0400 (EDT)</t>
  </si>
  <si>
    <t>Sat Aug 29 2015 07:27:52 GMT-0400 (EDT)</t>
  </si>
  <si>
    <t>Sat Aug 29 2015 07:28:00 GMT-0400 (EDT)</t>
  </si>
  <si>
    <t>Sat Aug 29 2015 07:28:04 GMT-0400 (EDT)</t>
  </si>
  <si>
    <t>Sat Aug 29 2015 07:28:07 GMT-0400 (EDT)</t>
  </si>
  <si>
    <t>Sat Aug 29 2015 07:28:09 GMT-0400 (EDT)</t>
  </si>
  <si>
    <t>Sat Aug 29 2015 07:25:20 GMT-0400 (EDT)</t>
  </si>
  <si>
    <t>Sat Aug 29 2015 07:28:12 GMT-0400 (EDT)</t>
  </si>
  <si>
    <t>Sat Aug 29 2015 07:25:33 GMT-0400 (EDT)</t>
  </si>
  <si>
    <t>Sat Aug 29 2015 07:25:36 GMT-0400 (EDT)</t>
  </si>
  <si>
    <t>Sat Aug 29 2015 07:25:41 GMT-0400 (EDT)</t>
  </si>
  <si>
    <t>Sat Aug 29 2015 07:25:47 GMT-0400 (EDT)</t>
  </si>
  <si>
    <t>Sat Aug 29 2015 07:25:51 GMT-0400 (EDT)</t>
  </si>
  <si>
    <t>mikeS</t>
  </si>
  <si>
    <t>Thu Aug 27 2015 22:02:17 GMT-0500 (CDT)</t>
  </si>
  <si>
    <t>Thu Aug 27 2015 22:02:19 GMT-0500 (CDT)</t>
  </si>
  <si>
    <t>Thu Aug 27 2015 22:03:05 GMT-0500 (CDT)</t>
  </si>
  <si>
    <t>Thu Aug 27 2015 22:03:12 GMT-0500 (CDT)</t>
  </si>
  <si>
    <t>Thu Aug 27 2015 22:03:19 GMT-0500 (CDT)</t>
  </si>
  <si>
    <t>Thu Aug 27 2015 22:03:38 GMT-0500 (CDT)</t>
  </si>
  <si>
    <t>Thu Aug 27 2015 22:03:42 GMT-0500 (CDT)</t>
  </si>
  <si>
    <t>Thu Aug 27 2015 22:03:56 GMT-0500 (CDT)</t>
  </si>
  <si>
    <t>Thu Aug 27 2015 22:04:00 GMT-0500 (CDT)</t>
  </si>
  <si>
    <t>Thu Aug 27 2015 22:04:13 GMT-0500 (CDT)</t>
  </si>
  <si>
    <t>Thu Aug 27 2015 22:04:15 GMT-0500 (CDT)</t>
  </si>
  <si>
    <t>Thu Aug 27 2015 22:04:20 GMT-0500 (CDT)</t>
  </si>
  <si>
    <t>Thu Aug 27 2015 22:02:30 GMT-0500 (CDT)</t>
  </si>
  <si>
    <t>Thu Aug 27 2015 22:04:28 GMT-0500 (CDT)</t>
  </si>
  <si>
    <t>Thu Aug 27 2015 22:04:59 GMT-0500 (CDT)</t>
  </si>
  <si>
    <t>Thu Aug 27 2015 22:05:03 GMT-0500 (CDT)</t>
  </si>
  <si>
    <t>Thu Aug 27 2015 22:05:08 GMT-0500 (CDT)</t>
  </si>
  <si>
    <t>Thu Aug 27 2015 22:05:18 GMT-0500 (CDT)</t>
  </si>
  <si>
    <t>Thu Aug 27 2015 22:05:21 GMT-0500 (CDT)</t>
  </si>
  <si>
    <t>Thu Aug 27 2015 22:05:25 GMT-0500 (CDT)</t>
  </si>
  <si>
    <t>Thu Aug 27 2015 22:05:29 GMT-0500 (CDT)</t>
  </si>
  <si>
    <t>Thu Aug 27 2015 22:05:41 GMT-0500 (CDT)</t>
  </si>
  <si>
    <t>Thu Aug 27 2015 22:06:40 GMT-0500 (CDT)</t>
  </si>
  <si>
    <t>Thu Aug 27 2015 22:02:36 GMT-0500 (CDT)</t>
  </si>
  <si>
    <t>Thu Aug 27 2015 22:06:43 GMT-0500 (CDT)</t>
  </si>
  <si>
    <t>Thu Aug 27 2015 22:06:49 GMT-0500 (CDT)</t>
  </si>
  <si>
    <t>Thu Aug 27 2015 22:06:58 GMT-0500 (CDT)</t>
  </si>
  <si>
    <t>Thu Aug 27 2015 22:07:02 GMT-0500 (CDT)</t>
  </si>
  <si>
    <t>Thu Aug 27 2015 22:07:06 GMT-0500 (CDT)</t>
  </si>
  <si>
    <t>Thu Aug 27 2015 22:07:13 GMT-0500 (CDT)</t>
  </si>
  <si>
    <t>Thu Aug 27 2015 22:08:07 GMT-0500 (CDT)</t>
  </si>
  <si>
    <t>Thu Aug 27 2015 22:08:11 GMT-0500 (CDT)</t>
  </si>
  <si>
    <t>Thu Aug 27 2015 22:08:21 GMT-0500 (CDT)</t>
  </si>
  <si>
    <t>Thu Aug 27 2015 22:08:27 GMT-0500 (CDT)</t>
  </si>
  <si>
    <t>Thu Aug 27 2015 22:02:39 GMT-0500 (CDT)</t>
  </si>
  <si>
    <t>Thu Aug 27 2015 22:08:31 GMT-0500 (CDT)</t>
  </si>
  <si>
    <t>Thu Aug 27 2015 22:02:44 GMT-0500 (CDT)</t>
  </si>
  <si>
    <t>Thu Aug 27 2015 22:02:47 GMT-0500 (CDT)</t>
  </si>
  <si>
    <t>Thu Aug 27 2015 22:02:49 GMT-0500 (CDT)</t>
  </si>
  <si>
    <t>Thu Aug 27 2015 22:02:54 GMT-0500 (CDT)</t>
  </si>
  <si>
    <t>Thu Aug 27 2015 22:03:00 GMT-0500 (CDT)</t>
  </si>
  <si>
    <t>nina</t>
  </si>
  <si>
    <t>Mon Jul 13 2015 13:12:18 GMT+0200</t>
  </si>
  <si>
    <t>Mon Jul 13 2015 13:12:34 GMT+0200</t>
  </si>
  <si>
    <t>Mon Jul 13 2015 13:13:11 GMT+0200</t>
  </si>
  <si>
    <t>Mon Jul 13 2015 13:13:15 GMT+0200</t>
  </si>
  <si>
    <t>Mon Jul 13 2015 13:13:18 GMT+0200</t>
  </si>
  <si>
    <t>Mon Jul 13 2015 13:13:23 GMT+0200</t>
  </si>
  <si>
    <t>Mon Jul 13 2015 13:13:30 GMT+0200</t>
  </si>
  <si>
    <t>Mon Jul 13 2015 13:13:33 GMT+0200</t>
  </si>
  <si>
    <t>Mon Jul 13 2015 13:13:36 GMT+0200</t>
  </si>
  <si>
    <t>Mon Jul 13 2015 13:13:44 GMT+0200</t>
  </si>
  <si>
    <t>Mon Jul 13 2015 13:13:47 GMT+0200</t>
  </si>
  <si>
    <t>Mon Jul 13 2015 13:13:51 GMT+0200</t>
  </si>
  <si>
    <t>Mon Jul 13 2015 13:12:41 GMT+0200</t>
  </si>
  <si>
    <t>Mon Jul 13 2015 13:13:54 GMT+0200</t>
  </si>
  <si>
    <t>Mon Jul 13 2015 13:13:56 GMT+0200</t>
  </si>
  <si>
    <t>Mon Jul 13 2015 13:13:59 GMT+0200</t>
  </si>
  <si>
    <t>Mon Jul 13 2015 13:14:02 GMT+0200</t>
  </si>
  <si>
    <t>Mon Jul 13 2015 13:14:05 GMT+0200</t>
  </si>
  <si>
    <t>Mon Jul 13 2015 13:14:07 GMT+0200</t>
  </si>
  <si>
    <t>Mon Jul 13 2015 13:14:10 GMT+0200</t>
  </si>
  <si>
    <t>Mon Jul 13 2015 13:14:13 GMT+0200</t>
  </si>
  <si>
    <t>Mon Jul 13 2015 13:14:16 GMT+0200</t>
  </si>
  <si>
    <t>Mon Jul 13 2015 13:14:19 GMT+0200</t>
  </si>
  <si>
    <t>Mon Jul 13 2015 13:12:47 GMT+0200</t>
  </si>
  <si>
    <t>Mon Jul 13 2015 13:14:22 GMT+0200</t>
  </si>
  <si>
    <t>Mon Jul 13 2015 13:14:24 GMT+0200</t>
  </si>
  <si>
    <t>Mon Jul 13 2015 13:14:27 GMT+0200</t>
  </si>
  <si>
    <t>Mon Jul 13 2015 13:14:29 GMT+0200</t>
  </si>
  <si>
    <t>Mon Jul 13 2015 13:14:33 GMT+0200</t>
  </si>
  <si>
    <t>Mon Jul 13 2015 13:14:36 GMT+0200</t>
  </si>
  <si>
    <t>Mon Jul 13 2015 13:14:39 GMT+0200</t>
  </si>
  <si>
    <t>Mon Jul 13 2015 13:14:41 GMT+0200</t>
  </si>
  <si>
    <t>Mon Jul 13 2015 13:14:46 GMT+0200</t>
  </si>
  <si>
    <t>Mon Jul 13 2015 13:14:49 GMT+0200</t>
  </si>
  <si>
    <t>Mon Jul 13 2015 13:12:49 GMT+0200</t>
  </si>
  <si>
    <t>Mon Jul 13 2015 13:14:52 GMT+0200</t>
  </si>
  <si>
    <t>Mon Jul 13 2015 13:12:53 GMT+0200</t>
  </si>
  <si>
    <t>Mon Jul 13 2015 13:12:56 GMT+0200</t>
  </si>
  <si>
    <t>Mon Jul 13 2015 13:12:59 GMT+0200</t>
  </si>
  <si>
    <t>Mon Jul 13 2015 13:13:03 GMT+0200</t>
  </si>
  <si>
    <t>Mon Jul 13 2015 13:13:08 GMT+0200</t>
  </si>
  <si>
    <t>null</t>
  </si>
  <si>
    <t>Mon Jul 27 2015 19:38:52 GMT-0700 (PDT)</t>
  </si>
  <si>
    <t>Mon Jul 27 2015 19:39:00 GMT-0700 (PDT)</t>
  </si>
  <si>
    <t>Mon Jul 27 2015 19:39:08 GMT-0700 (PDT)</t>
  </si>
  <si>
    <t>Mon Jul 27 2015 19:39:16 GMT-0700 (PDT)</t>
  </si>
  <si>
    <t>Tue Jul 28 2015 09:55:45 GMT-0700 (Pacific Daylight Time)</t>
  </si>
  <si>
    <t>Tue Jul 28 2015 09:55:49 GMT-0700 (Pacific Daylight Time)</t>
  </si>
  <si>
    <t>Tue Jul 28 2015 09:56:02 GMT-0700 (Pacific Daylight Time)</t>
  </si>
  <si>
    <t>Tue Jul 28 2015 09:57:36 GMT-0700 (Pacific Daylight Time)</t>
  </si>
  <si>
    <t>Mon Jul 27 2015 19:39:31 GMT-0700 (PDT)</t>
  </si>
  <si>
    <t>Mon Jul 27 2015 19:39:46 GMT-0700 (PDT)</t>
  </si>
  <si>
    <t>Mon Jul 27 2015 19:40:21 GMT-0700 (PDT)</t>
  </si>
  <si>
    <t>Mon Jul 27 2015 19:40:25 GMT-0700 (PDT)</t>
  </si>
  <si>
    <t>Tue Jul 28 2015 05:35:50 GMT-0700 (PDT)</t>
  </si>
  <si>
    <t>Tue Jul 28 2015 05:35:57 GMT-0700 (PDT)</t>
  </si>
  <si>
    <t>Tue Jul 28 2015 05:35:59 GMT-0700 (PDT)</t>
  </si>
  <si>
    <t>Tue Jul 28 2015 05:36:04 GMT-0700 (PDT)</t>
  </si>
  <si>
    <t>paul</t>
  </si>
  <si>
    <t>Mon Aug 10 2015 08:59:13 GMT-0300 (ADT)</t>
  </si>
  <si>
    <t>Mon Aug 10 2015 08:59:16 GMT-0300 (ADT)</t>
  </si>
  <si>
    <t>Mon Aug 10 2015 08:59:41 GMT-0300 (ADT)</t>
  </si>
  <si>
    <t>Mon Aug 10 2015 08:59:45 GMT-0300 (ADT)</t>
  </si>
  <si>
    <t>Mon Aug 10 2015 08:59:49 GMT-0300 (ADT)</t>
  </si>
  <si>
    <t>Mon Aug 10 2015 08:59:51 GMT-0300 (ADT)</t>
  </si>
  <si>
    <t>Mon Aug 10 2015 08:59:54 GMT-0300 (ADT)</t>
  </si>
  <si>
    <t>Mon Aug 10 2015 08:59:56 GMT-0300 (ADT)</t>
  </si>
  <si>
    <t>Mon Aug 10 2015 09:00:07 GMT-0300 (ADT)</t>
  </si>
  <si>
    <t>Mon Aug 10 2015 09:00:09 GMT-0300 (ADT)</t>
  </si>
  <si>
    <t>Mon Aug 10 2015 09:00:11 GMT-0300 (ADT)</t>
  </si>
  <si>
    <t>Mon Aug 10 2015 09:00:21 GMT-0300 (ADT)</t>
  </si>
  <si>
    <t>Mon Aug 10 2015 08:59:19 GMT-0300 (ADT)</t>
  </si>
  <si>
    <t>Mon Aug 10 2015 09:00:24 GMT-0300 (ADT)</t>
  </si>
  <si>
    <t>Mon Aug 10 2015 09:00:26 GMT-0300 (ADT)</t>
  </si>
  <si>
    <t>Mon Aug 10 2015 09:00:28 GMT-0300 (ADT)</t>
  </si>
  <si>
    <t>Mon Aug 10 2015 09:00:32 GMT-0300 (ADT)</t>
  </si>
  <si>
    <t>Mon Aug 10 2015 09:00:34 GMT-0300 (ADT)</t>
  </si>
  <si>
    <t>Mon Aug 10 2015 09:00:36 GMT-0300 (ADT)</t>
  </si>
  <si>
    <t>Mon Aug 10 2015 09:00:38 GMT-0300 (ADT)</t>
  </si>
  <si>
    <t>Mon Aug 10 2015 09:00:40 GMT-0300 (ADT)</t>
  </si>
  <si>
    <t>Mon Aug 10 2015 09:00:42 GMT-0300 (ADT)</t>
  </si>
  <si>
    <t>Mon Aug 10 2015 09:00:44 GMT-0300 (ADT)</t>
  </si>
  <si>
    <t>Mon Aug 10 2015 08:59:22 GMT-0300 (ADT)</t>
  </si>
  <si>
    <t>Mon Aug 10 2015 09:00:46 GMT-0300 (ADT)</t>
  </si>
  <si>
    <t>Mon Aug 10 2015 09:00:49 GMT-0300 (ADT)</t>
  </si>
  <si>
    <t>Mon Aug 10 2015 09:00:50 GMT-0300 (ADT)</t>
  </si>
  <si>
    <t>Mon Aug 10 2015 09:00:52 GMT-0300 (ADT)</t>
  </si>
  <si>
    <t>Mon Aug 10 2015 09:00:54 GMT-0300 (ADT)</t>
  </si>
  <si>
    <t>Mon Aug 10 2015 09:00:57 GMT-0300 (ADT)</t>
  </si>
  <si>
    <t>Mon Aug 10 2015 09:00:59 GMT-0300 (ADT)</t>
  </si>
  <si>
    <t>Mon Aug 10 2015 09:01:01 GMT-0300 (ADT)</t>
  </si>
  <si>
    <t>Mon Aug 10 2015 09:01:04 GMT-0300 (ADT)</t>
  </si>
  <si>
    <t>Mon Aug 10 2015 09:01:05 GMT-0300 (ADT)</t>
  </si>
  <si>
    <t>Mon Aug 10 2015 08:59:24 GMT-0300 (ADT)</t>
  </si>
  <si>
    <t>Mon Aug 10 2015 09:01:07 GMT-0300 (ADT)</t>
  </si>
  <si>
    <t>Mon Aug 10 2015 08:59:28 GMT-0300 (ADT)</t>
  </si>
  <si>
    <t>Mon Aug 10 2015 08:59:31 GMT-0300 (ADT)</t>
  </si>
  <si>
    <t>Mon Aug 10 2015 08:59:33 GMT-0300 (ADT)</t>
  </si>
  <si>
    <t>Mon Aug 10 2015 08:59:36 GMT-0300 (ADT)</t>
  </si>
  <si>
    <t>Mon Aug 10 2015 08:59:38 GMT-0300 (ADT)</t>
  </si>
  <si>
    <t>pete</t>
  </si>
  <si>
    <t>Thu Aug 13 2015 14:05:01 GMT-0700 (PDT)</t>
  </si>
  <si>
    <t>Thu Aug 13 2015 14:05:19 GMT-0700 (PDT)</t>
  </si>
  <si>
    <t>Thu Aug 13 2015 14:07:46 GMT-0700 (PDT)</t>
  </si>
  <si>
    <t>Thu Aug 13 2015 14:08:02 GMT-0700 (PDT)</t>
  </si>
  <si>
    <t>Thu Aug 13 2015 14:08:06 GMT-0700 (PDT)</t>
  </si>
  <si>
    <t>Thu Aug 13 2015 14:09:05 GMT-0700 (PDT)</t>
  </si>
  <si>
    <t>Thu Aug 13 2015 14:09:27 GMT-0700 (PDT)</t>
  </si>
  <si>
    <t>Thu Aug 13 2015 14:09:29 GMT-0700 (PDT)</t>
  </si>
  <si>
    <t>Thu Aug 13 2015 14:09:34 GMT-0700 (PDT)</t>
  </si>
  <si>
    <t>Thu Aug 13 2015 14:09:37 GMT-0700 (PDT)</t>
  </si>
  <si>
    <t>Thu Aug 13 2015 14:09:39 GMT-0700 (PDT)</t>
  </si>
  <si>
    <t>Thu Aug 13 2015 14:09:43 GMT-0700 (PDT)</t>
  </si>
  <si>
    <t>Thu Aug 13 2015 14:05:37 GMT-0700 (PDT)</t>
  </si>
  <si>
    <t>Thu Aug 13 2015 14:09:46 GMT-0700 (PDT)</t>
  </si>
  <si>
    <t>Thu Aug 13 2015 14:09:48 GMT-0700 (PDT)</t>
  </si>
  <si>
    <t>Thu Aug 13 2015 14:10:08 GMT-0700 (PDT)</t>
  </si>
  <si>
    <t>Thu Aug 13 2015 14:10:48 GMT-0700 (PDT)</t>
  </si>
  <si>
    <t>Thu Aug 13 2015 14:10:52 GMT-0700 (PDT)</t>
  </si>
  <si>
    <t>Thu Aug 13 2015 14:10:54 GMT-0700 (PDT)</t>
  </si>
  <si>
    <t>Thu Aug 13 2015 14:10:59 GMT-0700 (PDT)</t>
  </si>
  <si>
    <t>Thu Aug 13 2015 14:12:02 GMT-0700 (PDT)</t>
  </si>
  <si>
    <t>Thu Aug 13 2015 14:12:04 GMT-0700 (PDT)</t>
  </si>
  <si>
    <t>Thu Aug 13 2015 14:12:07 GMT-0700 (PDT)</t>
  </si>
  <si>
    <t>Thu Aug 13 2015 14:05:41 GMT-0700 (PDT)</t>
  </si>
  <si>
    <t>Thu Aug 13 2015 14:12:11 GMT-0700 (PDT)</t>
  </si>
  <si>
    <t>Thu Aug 13 2015 14:12:14 GMT-0700 (PDT)</t>
  </si>
  <si>
    <t>Thu Aug 13 2015 14:12:17 GMT-0700 (PDT)</t>
  </si>
  <si>
    <t>Thu Aug 13 2015 14:12:19 GMT-0700 (PDT)</t>
  </si>
  <si>
    <t>Thu Aug 13 2015 14:12:23 GMT-0700 (PDT)</t>
  </si>
  <si>
    <t>Thu Aug 13 2015 14:12:26 GMT-0700 (PDT)</t>
  </si>
  <si>
    <t>Thu Aug 13 2015 14:12:31 GMT-0700 (PDT)</t>
  </si>
  <si>
    <t>Thu Aug 13 2015 14:12:34 GMT-0700 (PDT)</t>
  </si>
  <si>
    <t>Thu Aug 13 2015 14:12:58 GMT-0700 (PDT)</t>
  </si>
  <si>
    <t>Thu Aug 13 2015 14:13:01 GMT-0700 (PDT)</t>
  </si>
  <si>
    <t>Thu Aug 13 2015 14:05:43 GMT-0700 (PDT)</t>
  </si>
  <si>
    <t>Thu Aug 13 2015 14:13:04 GMT-0700 (PDT)</t>
  </si>
  <si>
    <t>Thu Aug 13 2015 14:06:01 GMT-0700 (PDT)</t>
  </si>
  <si>
    <t>Thu Aug 13 2015 14:06:56 GMT-0700 (PDT)</t>
  </si>
  <si>
    <t>Thu Aug 13 2015 14:07:35 GMT-0700 (PDT)</t>
  </si>
  <si>
    <t>Thu Aug 13 2015 14:07:39 GMT-0700 (PDT)</t>
  </si>
  <si>
    <t>Thu Aug 13 2015 14:07:43 GMT-0700 (PDT)</t>
  </si>
  <si>
    <t>phil</t>
  </si>
  <si>
    <t>Mon Jul 13 2015 13:50:03 GMT+0200 (CEST)</t>
  </si>
  <si>
    <t>Thu Sep 10 2015 19:52:46 GMT-0400 (EDT)</t>
  </si>
  <si>
    <t>Mon Jul 13 2015 13:50:29 GMT+0200 (CEST)</t>
  </si>
  <si>
    <t>Thu Sep 10 2015 19:52:48 GMT-0400 (EDT)</t>
  </si>
  <si>
    <t>Mon Jul 13 2015 13:51:21 GMT+0200 (CEST)</t>
  </si>
  <si>
    <t>Thu Sep 10 2015 19:53:17 GMT-0400 (EDT)</t>
  </si>
  <si>
    <t>Mon Jul 13 2015 13:51:27 GMT+0200 (CEST)</t>
  </si>
  <si>
    <t>Thu Sep 10 2015 19:53:21 GMT-0400 (EDT)</t>
  </si>
  <si>
    <t>Mon Jul 13 2015 13:51:51 GMT+0200 (CEST)</t>
  </si>
  <si>
    <t>Thu Sep 10 2015 19:53:23 GMT-0400 (EDT)</t>
  </si>
  <si>
    <t>Mon Jul 13 2015 13:52:06 GMT+0200 (CEST)</t>
  </si>
  <si>
    <t>Thu Sep 10 2015 19:53:24 GMT-0400 (EDT)</t>
  </si>
  <si>
    <t>Mon Jul 13 2015 13:52:10 GMT+0200 (CEST)</t>
  </si>
  <si>
    <t>Thu Sep 10 2015 19:53:29 GMT-0400 (EDT)</t>
  </si>
  <si>
    <t>Mon Jul 13 2015 13:52:13 GMT+0200 (CEST)</t>
  </si>
  <si>
    <t>Thu Sep 10 2015 19:53:31 GMT-0400 (EDT)</t>
  </si>
  <si>
    <t>Mon Jul 13 2015 13:52:21 GMT+0200 (CEST)</t>
  </si>
  <si>
    <t>Thu Sep 10 2015 19:53:32 GMT-0400 (EDT)</t>
  </si>
  <si>
    <t>Mon Jul 13 2015 13:52:35 GMT+0200 (CEST)</t>
  </si>
  <si>
    <t>Thu Sep 10 2015 19:53:34 GMT-0400 (EDT)</t>
  </si>
  <si>
    <t>Mon Jul 13 2015 13:52:39 GMT+0200 (CEST)</t>
  </si>
  <si>
    <t>Thu Sep 10 2015 19:53:37 GMT-0400 (EDT)</t>
  </si>
  <si>
    <t>Mon Jul 13 2015 13:53:24 GMT+0200 (CEST)</t>
  </si>
  <si>
    <t>Thu Sep 10 2015 19:53:39 GMT-0400 (EDT)</t>
  </si>
  <si>
    <t>Mon Jul 13 2015 13:50:35 GMT+0200 (CEST)</t>
  </si>
  <si>
    <t>Thu Sep 10 2015 19:52:55 GMT-0400 (EDT)</t>
  </si>
  <si>
    <t>Mon Jul 13 2015 13:53:28 GMT+0200 (CEST)</t>
  </si>
  <si>
    <t>Thu Sep 10 2015 19:53:40 GMT-0400 (EDT)</t>
  </si>
  <si>
    <t>Mon Jul 13 2015 13:53:35 GMT+0200 (CEST)</t>
  </si>
  <si>
    <t>Thu Sep 10 2015 19:53:41 GMT-0400 (EDT)</t>
  </si>
  <si>
    <t>Mon Jul 13 2015 13:53:38 GMT+0200 (CEST)</t>
  </si>
  <si>
    <t>Thu Sep 10 2015 19:53:43 GMT-0400 (EDT)</t>
  </si>
  <si>
    <t>Mon Jul 13 2015 13:53:59 GMT+0200 (CEST)</t>
  </si>
  <si>
    <t>Thu Sep 10 2015 19:53:44 GMT-0400 (EDT)</t>
  </si>
  <si>
    <t>Mon Jul 13 2015 13:54:04 GMT+0200 (CEST)</t>
  </si>
  <si>
    <t>Thu Sep 10 2015 19:53:46 GMT-0400 (EDT)</t>
  </si>
  <si>
    <t>Mon Jul 13 2015 13:54:06 GMT+0200 (CEST)</t>
  </si>
  <si>
    <t>Thu Sep 10 2015 19:53:47 GMT-0400 (EDT)</t>
  </si>
  <si>
    <t>Mon Jul 13 2015 13:54:11 GMT+0200 (CEST)</t>
  </si>
  <si>
    <t>Thu Sep 10 2015 19:53:49 GMT-0400 (EDT)</t>
  </si>
  <si>
    <t>Mon Jul 13 2015 13:54:16 GMT+0200 (CEST)</t>
  </si>
  <si>
    <t>Thu Sep 10 2015 19:53:52 GMT-0400 (EDT)</t>
  </si>
  <si>
    <t>Mon Jul 13 2015 13:54:19 GMT+0200 (CEST)</t>
  </si>
  <si>
    <t>Thu Sep 10 2015 19:53:53 GMT-0400 (EDT)</t>
  </si>
  <si>
    <t>Mon Jul 13 2015 13:54:22 GMT+0200 (CEST)</t>
  </si>
  <si>
    <t>Thu Sep 10 2015 19:53:55 GMT-0400 (EDT)</t>
  </si>
  <si>
    <t>Mon Jul 13 2015 13:50:38 GMT+0200 (CEST)</t>
  </si>
  <si>
    <t>Thu Sep 10 2015 19:52:58 GMT-0400 (EDT)</t>
  </si>
  <si>
    <t>Mon Jul 13 2015 13:54:29 GMT+0200 (CEST)</t>
  </si>
  <si>
    <t>Thu Sep 10 2015 19:53:56 GMT-0400 (EDT)</t>
  </si>
  <si>
    <t>Mon Jul 13 2015 13:54:32 GMT+0200 (CEST)</t>
  </si>
  <si>
    <t>Thu Sep 10 2015 19:53:58 GMT-0400 (EDT)</t>
  </si>
  <si>
    <t>Mon Jul 13 2015 13:54:36 GMT+0200 (CEST)</t>
  </si>
  <si>
    <t>Thu Sep 10 2015 19:54:00 GMT-0400 (EDT)</t>
  </si>
  <si>
    <t>Mon Jul 13 2015 13:54:39 GMT+0200 (CEST)</t>
  </si>
  <si>
    <t>Thu Sep 10 2015 19:54:01 GMT-0400 (EDT)</t>
  </si>
  <si>
    <t>Mon Jul 13 2015 13:54:44 GMT+0200 (CEST)</t>
  </si>
  <si>
    <t>Thu Sep 10 2015 19:54:06 GMT-0400 (EDT)</t>
  </si>
  <si>
    <t>Mon Jul 13 2015 13:54:47 GMT+0200 (CEST)</t>
  </si>
  <si>
    <t>Thu Sep 10 2015 19:54:08 GMT-0400 (EDT)</t>
  </si>
  <si>
    <t>Mon Jul 13 2015 13:54:55 GMT+0200 (CEST)</t>
  </si>
  <si>
    <t>Thu Sep 10 2015 19:54:09 GMT-0400 (EDT)</t>
  </si>
  <si>
    <t>Mon Jul 13 2015 13:54:59 GMT+0200 (CEST)</t>
  </si>
  <si>
    <t>Thu Sep 10 2015 19:54:11 GMT-0400 (EDT)</t>
  </si>
  <si>
    <t>Mon Jul 13 2015 13:55:06 GMT+0200 (CEST)</t>
  </si>
  <si>
    <t>Thu Sep 10 2015 19:54:12 GMT-0400 (EDT)</t>
  </si>
  <si>
    <t>Mon Jul 13 2015 13:55:09 GMT+0200 (CEST)</t>
  </si>
  <si>
    <t>Thu Sep 10 2015 19:54:18 GMT-0400 (EDT)</t>
  </si>
  <si>
    <t>Mon Jul 13 2015 13:50:41 GMT+0200 (CEST)</t>
  </si>
  <si>
    <t>Thu Sep 10 2015 19:53:00 GMT-0400 (EDT)</t>
  </si>
  <si>
    <t>Mon Jul 13 2015 13:55:13 GMT+0200 (CEST)</t>
  </si>
  <si>
    <t>Thu Sep 10 2015 19:54:20 GMT-0400 (EDT)</t>
  </si>
  <si>
    <t>Mon Jul 13 2015 13:50:56 GMT+0200 (CEST)</t>
  </si>
  <si>
    <t>Thu Sep 10 2015 19:53:03 GMT-0400 (EDT)</t>
  </si>
  <si>
    <t>Mon Jul 13 2015 13:51:01 GMT+0200 (CEST)</t>
  </si>
  <si>
    <t>Thu Sep 10 2015 19:53:05 GMT-0400 (EDT)</t>
  </si>
  <si>
    <t>Mon Jul 13 2015 13:51:05 GMT+0200 (CEST)</t>
  </si>
  <si>
    <t>Thu Sep 10 2015 19:53:11 GMT-0400 (EDT)</t>
  </si>
  <si>
    <t>Mon Jul 13 2015 13:51:14 GMT+0200 (CEST)</t>
  </si>
  <si>
    <t>Thu Sep 10 2015 19:53:13 GMT-0400 (EDT)</t>
  </si>
  <si>
    <t>Mon Jul 13 2015 13:51:18 GMT+0200 (CEST)</t>
  </si>
  <si>
    <t>Thu Sep 10 2015 19:53:16 GMT-0400 (EDT)</t>
  </si>
  <si>
    <t>susan</t>
  </si>
  <si>
    <t>Wed Jul 29 2015 10:06:46 GMT-0700 (Pacific Daylight Time)</t>
  </si>
  <si>
    <t>Wed Jul 29 2015 10:13:37 GMT-0700 (Pacific Daylight Time)</t>
  </si>
  <si>
    <t>Wed Jul 29 2015 10:13:46 GMT-0700 (Pacific Daylight Time)</t>
  </si>
  <si>
    <t>Wed Jul 29 2015 10:13:51 GMT-0700 (Pacific Daylight Time)</t>
  </si>
  <si>
    <t>Wed Jul 29 2015 10:14:47 GMT-0700 (Pacific Daylight Time)</t>
  </si>
  <si>
    <t>Wed Jul 29 2015 10:14:54 GMT-0700 (Pacific Daylight Time)</t>
  </si>
  <si>
    <t>Wed Jul 29 2015 10:14:58 GMT-0700 (Pacific Daylight Time)</t>
  </si>
  <si>
    <t>Wed Jul 29 2015 10:21:02 GMT-0700 (Pacific Daylight Time)</t>
  </si>
  <si>
    <t>Wed Jul 29 2015 10:21:52 GMT-0700 (Pacific Daylight Time)</t>
  </si>
  <si>
    <t>Wed Jul 29 2015 10:22:16 GMT-0700 (Pacific Daylight Time)</t>
  </si>
  <si>
    <t>Wed Jul 29 2015 10:22:37 GMT-0700 (Pacific Daylight Time)</t>
  </si>
  <si>
    <t>Wed Jul 29 2015 10:06:56 GMT-0700 (Pacific Daylight Time)</t>
  </si>
  <si>
    <t>Wed Jul 29 2015 10:22:40 GMT-0700 (Pacific Daylight Time)</t>
  </si>
  <si>
    <t>Wed Jul 29 2015 10:22:43 GMT-0700 (Pacific Daylight Time)</t>
  </si>
  <si>
    <t>Wed Jul 29 10:26:12 PDT 2015</t>
  </si>
  <si>
    <t>Wed Jul 29 10:26:17 PDT 2015</t>
  </si>
  <si>
    <t>Thu Jul 30 2015 16:45:43 GMT-0700 (PDT)</t>
  </si>
  <si>
    <t>Thu Jul 30 2015 16:45:48 GMT-0700 (PDT)</t>
  </si>
  <si>
    <t>Thu Jul 30 2015 16:45:52 GMT-0700 (PDT)</t>
  </si>
  <si>
    <t>Thu Jul 30 2015 16:45:58 GMT-0700 (PDT)</t>
  </si>
  <si>
    <t>Thu Jul 30 2015 16:46:06 GMT-0700 (PDT)</t>
  </si>
  <si>
    <t>Thu Jul 30 2015 16:46:09 GMT-0700 (PDT)</t>
  </si>
  <si>
    <t>Thu Jul 30 2015 16:46:12 GMT-0700 (PDT)</t>
  </si>
  <si>
    <t>Wed Jul 29 2015 10:08:17 GMT-0700 (Pacific Daylight Time)</t>
  </si>
  <si>
    <t>Thu Jul 30 2015 16:46:16 GMT-0700 (PDT)</t>
  </si>
  <si>
    <t>Thu Jul 30 2015 16:46:19 GMT-0700 (PDT)</t>
  </si>
  <si>
    <t>Thu Jul 30 2015 16:46:22 GMT-0700 (PDT)</t>
  </si>
  <si>
    <t>Thu Jul 30 2015 16:46:28 GMT-0700 (PDT)</t>
  </si>
  <si>
    <t>Thu Jul 30 2015 16:47:12 GMT-0700 (PDT)</t>
  </si>
  <si>
    <t>Thu Jul 30 2015 16:47:14 GMT-0700 (PDT)</t>
  </si>
  <si>
    <t>Thu Jul 30 2015 16:47:37 GMT-0700 (PDT)</t>
  </si>
  <si>
    <t>Thu Jul 30 2015 16:47:52 GMT-0700 (PDT)</t>
  </si>
  <si>
    <t>Thu Jul 30 2015 16:47:59 GMT-0700 (PDT)</t>
  </si>
  <si>
    <t>Thu Jul 30 2015 16:48:01 GMT-0700 (PDT)</t>
  </si>
  <si>
    <t>Wed Jul 29 2015 10:08:21 GMT-0700 (Pacific Daylight Time)</t>
  </si>
  <si>
    <t>Thu Jul 30 2015 16:48:05 GMT-0700 (PDT)</t>
  </si>
  <si>
    <t>Wed Jul 29 2015 10:08:29 GMT-0700 (Pacific Daylight Time)</t>
  </si>
  <si>
    <t>Wed Jul 29 2015 10:09:59 GMT-0700 (Pacific Daylight Time)</t>
  </si>
  <si>
    <t>Wed Jul 29 2015 10:12:14 GMT-0700 (Pacific Daylight Time)</t>
  </si>
  <si>
    <t>Wed Jul 29 2015 10:13:22 GMT-0700 (Pacific Daylight Time)</t>
  </si>
  <si>
    <t>Wed Jul 29 2015 10:13:34 GMT-0700 (Pacific Daylight Time)</t>
  </si>
  <si>
    <t>testuser</t>
  </si>
  <si>
    <t>Fri Jul 10 2015 22:16:38 GMT-0400 (EDT)</t>
  </si>
  <si>
    <t>Fri Jul 10 2015 22:16:41 GMT-0400 (EDT)</t>
  </si>
  <si>
    <t>Fri Jul 10 2015 22:18:05 GMT-0400 (EDT)</t>
  </si>
  <si>
    <t>Fri Jul 10 2015 22:19:43 GMT-0400 (EDT)</t>
  </si>
  <si>
    <t>Fri Jul 10 2015 22:18:27 GMT-0400 (EDT)</t>
  </si>
  <si>
    <t>Fri Jul 10 2015 22:18:30 GMT-0400 (EDT)</t>
  </si>
  <si>
    <t>Fri Jul 10 2015 22:18:33 GMT-0400 (EDT)</t>
  </si>
  <si>
    <t>Fri Jul 10 2015 22:18:35 GMT-0400 (EDT)</t>
  </si>
  <si>
    <t>Fri Jul 10 2015 22:18:39 GMT-0400 (EDT)</t>
  </si>
  <si>
    <t>Fri Jul 10 2015 22:18:41 GMT-0400 (EDT)</t>
  </si>
  <si>
    <t>Fri Jul 10 2015 22:18:43 GMT-0400 (EDT)</t>
  </si>
  <si>
    <t>Fri Jul 10 2015 22:18:52 GMT-0400 (EDT)</t>
  </si>
  <si>
    <t>Fri Jul 10 2015 22:18:55 GMT-0400 (EDT)</t>
  </si>
  <si>
    <t>Fri Jul 10 2015 22:18:58 GMT-0400 (EDT)</t>
  </si>
  <si>
    <t>Fri Jul 10 2015 22:18:06 GMT-0400 (EDT)</t>
  </si>
  <si>
    <t>Fri Jul 10 2015 22:19:44 GMT-0400 (EDT)</t>
  </si>
  <si>
    <t>Fri Jul 10 2015 22:18:59 GMT-0400 (EDT)</t>
  </si>
  <si>
    <t>Fri Jul 10 2015 22:19:01 GMT-0400 (EDT)</t>
  </si>
  <si>
    <t>Fri Jul 10 2015 22:19:03 GMT-0400 (EDT)</t>
  </si>
  <si>
    <t>Fri Jul 10 2015 22:19:05 GMT-0400 (EDT)</t>
  </si>
  <si>
    <t>Fri Jul 10 2015 22:19:07 GMT-0400 (EDT)</t>
  </si>
  <si>
    <t>Fri Jul 10 2015 22:19:08 GMT-0400 (EDT)</t>
  </si>
  <si>
    <t>Fri Jul 10 2015 22:19:11 GMT-0400 (EDT)</t>
  </si>
  <si>
    <t>Fri Jul 10 2015 22:19:14 GMT-0400 (EDT)</t>
  </si>
  <si>
    <t>Fri Jul 10 2015 22:19:16 GMT-0400 (EDT)</t>
  </si>
  <si>
    <t>Fri Jul 10 2015 22:19:18 GMT-0400 (EDT)</t>
  </si>
  <si>
    <t>Fri Jul 10 2015 22:18:10 GMT-0400 (EDT)</t>
  </si>
  <si>
    <t>Fri Jul 10 2015 22:19:20 GMT-0400 (EDT)</t>
  </si>
  <si>
    <t>Fri Jul 10 2015 22:19:22 GMT-0400 (EDT)</t>
  </si>
  <si>
    <t>Fri Jul 10 2015 22:19:24 GMT-0400 (EDT)</t>
  </si>
  <si>
    <t>Fri Jul 10 2015 22:19:25 GMT-0400 (EDT)</t>
  </si>
  <si>
    <t>Fri Jul 10 2015 22:19:29 GMT-0400 (EDT)</t>
  </si>
  <si>
    <t>Fri Jul 10 2015 22:19:31 GMT-0400 (EDT)</t>
  </si>
  <si>
    <t>Fri Jul 10 2015 22:19:33 GMT-0400 (EDT)</t>
  </si>
  <si>
    <t>Fri Jul 10 2015 22:19:36 GMT-0400 (EDT)</t>
  </si>
  <si>
    <t>Fri Jul 10 2015 22:19:37 GMT-0400 (EDT)</t>
  </si>
  <si>
    <t>Fri Jul 10 2015 22:19:39 GMT-0400 (EDT)</t>
  </si>
  <si>
    <t>Fri Jul 10 2015 22:18:12 GMT-0400 (EDT)</t>
  </si>
  <si>
    <t>Fri Jul 10 2015 22:19:41 GMT-0400 (EDT)</t>
  </si>
  <si>
    <t>Fri Jul 10 2015 22:18:14 GMT-0400 (EDT)</t>
  </si>
  <si>
    <t>Fri Jul 10 2015 22:18:16 GMT-0400 (EDT)</t>
  </si>
  <si>
    <t>Fri Jul 10 2015 22:18:19 GMT-0400 (EDT)</t>
  </si>
  <si>
    <t>Fri Jul 10 2015 22:18:22 GMT-0400 (EDT)</t>
  </si>
  <si>
    <t>Fri Jul 10 2015 22:18:25 GMT-0400 (EDT)</t>
  </si>
  <si>
    <t>testuser4</t>
  </si>
  <si>
    <t>Tue Jul 14 2015 03:13:12 GMT+0800 (Taipei Standard Time)</t>
  </si>
  <si>
    <t>Tue Jul 14 2015 03:13:25 GMT+0800 (Taipei Standard Time)</t>
  </si>
  <si>
    <t>Tue Jul 14 2015 03:14:19 GMT+0800 (Taipei Standard Time)</t>
  </si>
  <si>
    <t>Tue Jul 14 2015 03:14:33 GMT+0800 (Taipei Standard Time)</t>
  </si>
  <si>
    <t>Tue Jul 14 2015 03:14:39 GMT+0800 (Taipei Standard Time)</t>
  </si>
  <si>
    <t>Tue Jul 14 2015 03:14:43 GMT+0800 (Taipei Standard Time)</t>
  </si>
  <si>
    <t>Tue Jul 14 2015 03:14:52 GMT+0800 (Taipei Standard Time)</t>
  </si>
  <si>
    <t>Tue Jul 14 2015 03:14:57 GMT+0800 (Taipei Standard Time)</t>
  </si>
  <si>
    <t>Tue Jul 14 2015 03:16:12 GMT+0800 (Taipei Standard Time)</t>
  </si>
  <si>
    <t>Tue Jul 14 2015 03:16:16 GMT+0800 (Taipei Standard Time)</t>
  </si>
  <si>
    <t>Tue Jul 14 2015 03:16:18 GMT+0800 (Taipei Standard Time)</t>
  </si>
  <si>
    <t>Tue Jul 14 2015 03:16:22 GMT+0800 (Taipei Standard Time)</t>
  </si>
  <si>
    <t>Tue Jul 14 2015 03:13:34 GMT+0800 (Taipei Standard Time)</t>
  </si>
  <si>
    <t>Tue Jul 14 2015 03:16:26 GMT+0800 (Taipei Standard Time)</t>
  </si>
  <si>
    <t>Tue Jul 14 2015 03:16:31 GMT+0800 (Taipei Standard Time)</t>
  </si>
  <si>
    <t>Tue Jul 14 2015 03:16:34 GMT+0800 (Taipei Standard Time)</t>
  </si>
  <si>
    <t>Tue Jul 14 2015 03:16:40 GMT+0800 (Taipei Standard Time)</t>
  </si>
  <si>
    <t>Tue Jul 14 2015 03:16:44 GMT+0800 (Taipei Standard Time)</t>
  </si>
  <si>
    <t>Tue Jul 14 2015 03:16:48 GMT+0800 (Taipei Standard Time)</t>
  </si>
  <si>
    <t>Tue Jul 14 2015 03:16:57 GMT+0800 (Taipei Standard Time)</t>
  </si>
  <si>
    <t>Tue Jul 14 2015 03:17:05 GMT+0800 (Taipei Standard Time)</t>
  </si>
  <si>
    <t>Tue Jul 14 2015 03:17:11 GMT+0800 (Taipei Standard Time)</t>
  </si>
  <si>
    <t>Tue Jul 14 2015 03:17:15 GMT+0800 (Taipei Standard Time)</t>
  </si>
  <si>
    <t>Tue Jul 14 2015 03:13:40 GMT+0800 (Taipei Standard Time)</t>
  </si>
  <si>
    <t>Tue Jul 14 2015 03:17:21 GMT+0800 (Taipei Standard Time)</t>
  </si>
  <si>
    <t>Tue Jul 14 2015 03:17:25 GMT+0800 (Taipei Standard Time)</t>
  </si>
  <si>
    <t>Tue Jul 14 2015 03:17:29 GMT+0800 (Taipei Standard Time)</t>
  </si>
  <si>
    <t>Tue Jul 14 2015 03:17:35 GMT+0800 (Taipei Standard Time)</t>
  </si>
  <si>
    <t>Tue Jul 14 2015 03:17:39 GMT+0800 (Taipei Standard Time)</t>
  </si>
  <si>
    <t>Tue Jul 14 2015 03:17:44 GMT+0800 (Taipei Standard Time)</t>
  </si>
  <si>
    <t>Tue Jul 14 2015 03:17:51 GMT+0800 (Taipei Standard Time)</t>
  </si>
  <si>
    <t>Tue Jul 14 2015 03:17:55 GMT+0800 (Taipei Standard Time)</t>
  </si>
  <si>
    <t>Tue Jul 14 2015 03:17:58 GMT+0800 (Taipei Standard Time)</t>
  </si>
  <si>
    <t>Tue Jul 14 2015 03:18:02 GMT+0800 (Taipei Standard Time)</t>
  </si>
  <si>
    <t>Tue Jul 14 2015 03:13:44 GMT+0800 (Taipei Standard Time)</t>
  </si>
  <si>
    <t>Tue Jul 14 2015 03:18:08 GMT+0800 (Taipei Standard Time)</t>
  </si>
  <si>
    <t>Tue Jul 14 2015 03:13:50 GMT+0800 (Taipei Standard Time)</t>
  </si>
  <si>
    <t>Tue Jul 14 2015 03:13:56 GMT+0800 (Taipei Standard Time)</t>
  </si>
  <si>
    <t>Tue Jul 14 2015 03:14:06 GMT+0800 (Taipei Standard Time)</t>
  </si>
  <si>
    <t>Tue Jul 14 2015 03:14:11 GMT+0800 (Taipei Standard Time)</t>
  </si>
  <si>
    <t>Tue Jul 14 2015 03:14:14 GMT+0800 (Taipei Standard Time)</t>
  </si>
  <si>
    <t>testuser5</t>
  </si>
  <si>
    <t>Mon Jul 27 2015 23:17:50 GMT-0400 (Eastern Daylight Time)</t>
  </si>
  <si>
    <t>Mon Jul 27 2015 23:17:52 GMT-0400 (Eastern Daylight Time)</t>
  </si>
  <si>
    <t>Tue Jul 28 2015 10:52:49 GMT-0700 (PDT)</t>
  </si>
  <si>
    <t>Mon Jul 27 2015 23:17:55 GMT-0400 (Eastern Daylight Time)</t>
  </si>
  <si>
    <t>Mon Jul 27 2015 23:17:57 GMT-0400 (Eastern Daylight Time)</t>
  </si>
  <si>
    <t>Mon Jul 27 2015 23:18:10 GMT-0400 (Eastern Daylight Time)</t>
  </si>
  <si>
    <t>Tue Jul 28 2015 05:42:02 GMT-0700 (PDT)</t>
  </si>
  <si>
    <t>Tue Jul 28 2015 05:48:20 GMT-0700 (PDT)</t>
  </si>
  <si>
    <t>Tue Jul 28 2015 10:51:50 GMT-0700 (Pacific Daylight Time)</t>
  </si>
  <si>
    <t>Tue Jul 28 2015 10:52:39 GMT-0700 (PDT)</t>
  </si>
  <si>
    <t>Tue Jul 28 2015 10:52:44 GMT-0700 (PDT)</t>
  </si>
  <si>
    <t>Row Labels</t>
  </si>
  <si>
    <t>Grand Total</t>
  </si>
  <si>
    <t>Column Labels</t>
  </si>
  <si>
    <t>diagnosisCode</t>
  </si>
  <si>
    <t>Average of diagnosisCode</t>
  </si>
  <si>
    <t>taskId</t>
  </si>
  <si>
    <t>imageID</t>
  </si>
  <si>
    <t>taskID</t>
  </si>
  <si>
    <t>imageId</t>
  </si>
  <si>
    <t>consensus</t>
  </si>
  <si>
    <t>avg</t>
  </si>
  <si>
    <t>Image</t>
  </si>
  <si>
    <t>Mike</t>
  </si>
  <si>
    <t>Paul</t>
  </si>
  <si>
    <t>Susan</t>
  </si>
  <si>
    <t>Gold Standard</t>
  </si>
  <si>
    <t>5 reader Majority</t>
  </si>
  <si>
    <t>22 reader majority</t>
  </si>
  <si>
    <t>1 (full).jpg</t>
  </si>
  <si>
    <t>2 (full).jpg</t>
  </si>
  <si>
    <t>3 (full).jpg</t>
  </si>
  <si>
    <t>4 (full).jpg</t>
  </si>
  <si>
    <t>5 (full).jpg</t>
  </si>
  <si>
    <t>6 (full).jpg</t>
  </si>
  <si>
    <t>7 (full).jpg</t>
  </si>
  <si>
    <t>8 (full).jpg</t>
  </si>
  <si>
    <t>9 (full).jpg</t>
  </si>
  <si>
    <t>10 (full).jpg</t>
  </si>
  <si>
    <t>11 (full).jpg</t>
  </si>
  <si>
    <t>13 (full).jpg</t>
  </si>
  <si>
    <t>14 (full).jpg</t>
  </si>
  <si>
    <t>15 (full).jpg</t>
  </si>
  <si>
    <t>16 (full).jpg</t>
  </si>
  <si>
    <t>17 (full).jpg</t>
  </si>
  <si>
    <t>18 (full).jpg</t>
  </si>
  <si>
    <t>19 (full).jpg</t>
  </si>
  <si>
    <t>20 (full).jpg</t>
  </si>
  <si>
    <t>21 (full).jpg</t>
  </si>
  <si>
    <t>22 (full).jpg</t>
  </si>
  <si>
    <t>23 (full).jpg</t>
  </si>
  <si>
    <t>24 (full).jpg</t>
  </si>
  <si>
    <t>25 (full).jpg</t>
  </si>
  <si>
    <t>26 (full).jpg</t>
  </si>
  <si>
    <t>27 (full).jpg</t>
  </si>
  <si>
    <t>28 (full).jpg</t>
  </si>
  <si>
    <t>29 (full).jpg</t>
  </si>
  <si>
    <t>30 (full).jpg</t>
  </si>
  <si>
    <t>31 (full).jpg</t>
  </si>
  <si>
    <t>32 (full).jpg</t>
  </si>
  <si>
    <t>33 (full).jpg</t>
  </si>
  <si>
    <t>34 (full).jpg</t>
  </si>
  <si>
    <t>35 (full).jpg</t>
  </si>
  <si>
    <t xml:space="preserve">Key: </t>
  </si>
  <si>
    <t>Normal = 1</t>
  </si>
  <si>
    <t>Pre-Plus = 2</t>
  </si>
  <si>
    <t>Plus = 3</t>
  </si>
  <si>
    <t>set34</t>
  </si>
  <si>
    <t>21.jpg</t>
  </si>
  <si>
    <t>9.jpg</t>
  </si>
  <si>
    <t>15.jpg</t>
  </si>
  <si>
    <t>27.jpg</t>
  </si>
  <si>
    <t>31.jpg</t>
  </si>
  <si>
    <t>16.jpg</t>
  </si>
  <si>
    <t>11.jpg</t>
  </si>
  <si>
    <t>19.jpg</t>
  </si>
  <si>
    <t>26.jpg</t>
  </si>
  <si>
    <t>3.jpg</t>
  </si>
  <si>
    <t>18.jpg</t>
  </si>
  <si>
    <t>25.jpg</t>
  </si>
  <si>
    <t>22.jpg</t>
  </si>
  <si>
    <t>30.jpg</t>
  </si>
  <si>
    <t>29.jpg</t>
  </si>
  <si>
    <t>28.jpg</t>
  </si>
  <si>
    <t>collection</t>
  </si>
  <si>
    <t>imageName</t>
  </si>
  <si>
    <t>1.jpg</t>
  </si>
  <si>
    <t>2.jpg</t>
  </si>
  <si>
    <t>4.jpg</t>
  </si>
  <si>
    <t>5.jpg</t>
  </si>
  <si>
    <t>6.jpg</t>
  </si>
  <si>
    <t>7.jpg</t>
  </si>
  <si>
    <t>8.jpg</t>
  </si>
  <si>
    <t>10.jpg</t>
  </si>
  <si>
    <t>13.jpg</t>
  </si>
  <si>
    <t>14.jpg</t>
  </si>
  <si>
    <t>17.jpg</t>
  </si>
  <si>
    <t>20.jpg</t>
  </si>
  <si>
    <t>23.jpg</t>
  </si>
  <si>
    <t>24.jpg</t>
  </si>
  <si>
    <t>32.jpg</t>
  </si>
  <si>
    <t>33.jpg</t>
  </si>
  <si>
    <t>34.jpg</t>
  </si>
  <si>
    <t>35.jpg</t>
  </si>
  <si>
    <t>ord</t>
  </si>
  <si>
    <t>average</t>
  </si>
  <si>
    <t>RSD</t>
  </si>
  <si>
    <t>oldMike</t>
  </si>
  <si>
    <t>oldPaul</t>
  </si>
  <si>
    <t>oldSusan</t>
  </si>
  <si>
    <t>old_5_maj</t>
  </si>
  <si>
    <t>old_22_maj</t>
  </si>
  <si>
    <t>mode_all</t>
  </si>
  <si>
    <t>mode_MPS</t>
  </si>
  <si>
    <t>part1</t>
  </si>
  <si>
    <t>part10</t>
  </si>
  <si>
    <t>part11</t>
  </si>
  <si>
    <t>part12</t>
  </si>
  <si>
    <t>part13</t>
  </si>
  <si>
    <t>part15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</si>
  <si>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</si>
  <si>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</si>
  <si>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</si>
  <si>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</si>
  <si>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</si>
  <si>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</si>
  <si>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</si>
  <si>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</si>
  <si>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part27</t>
  </si>
  <si>
    <t>part29</t>
  </si>
  <si>
    <t>part3</t>
  </si>
  <si>
    <t>part30</t>
  </si>
  <si>
    <t>part31</t>
  </si>
  <si>
    <t>part34</t>
  </si>
  <si>
    <t>part4</t>
  </si>
  <si>
    <t>part7</t>
  </si>
  <si>
    <t>1 (Check).jpg</t>
  </si>
  <si>
    <t>2 (Check).jpg</t>
  </si>
  <si>
    <t>3 (Check).jpg</t>
  </si>
  <si>
    <t>4 (Check).jpg</t>
  </si>
  <si>
    <t>5 (Check).jpg</t>
  </si>
  <si>
    <t>6 (Check).jpg</t>
  </si>
  <si>
    <t>7 (Check).jpg</t>
  </si>
  <si>
    <t>8 (Check).jpg</t>
  </si>
  <si>
    <t>9 (Check).jpg</t>
  </si>
  <si>
    <t>10 (Check).jpg</t>
  </si>
  <si>
    <t>11 (Check).jpg</t>
  </si>
  <si>
    <t>12 (Check).jpg</t>
  </si>
  <si>
    <t>13 (Check).jpg</t>
  </si>
  <si>
    <t>14 (Check).jpg</t>
  </si>
  <si>
    <t>15 (Check).jpg</t>
  </si>
  <si>
    <t>16 (Check).jpg</t>
  </si>
  <si>
    <t>17 (Check).jpg</t>
  </si>
  <si>
    <t>18 (Check).jpg</t>
  </si>
  <si>
    <t>19 (Check).jpg</t>
  </si>
  <si>
    <t>20 (Check).jpg</t>
  </si>
  <si>
    <t>21 (Check).jpg</t>
  </si>
  <si>
    <t>22 (Check).jpg</t>
  </si>
  <si>
    <t>23 (Check).jpg</t>
  </si>
  <si>
    <t>24 (Check).jpg</t>
  </si>
  <si>
    <t>25 (Check).jpg</t>
  </si>
  <si>
    <t>26 (Check).jpg</t>
  </si>
  <si>
    <t>27 (Check).jpg</t>
  </si>
  <si>
    <t>28 (Check).jpg</t>
  </si>
  <si>
    <t>29 (Check).jpg</t>
  </si>
  <si>
    <t>30 (Check).jpg</t>
  </si>
  <si>
    <t>31 (Check).jpg</t>
  </si>
  <si>
    <t>32 (Check).jpg</t>
  </si>
  <si>
    <t>33 (Check).jpg</t>
  </si>
  <si>
    <t>34 (Check).jpg</t>
  </si>
  <si>
    <t>35 (Check).jpg</t>
  </si>
  <si>
    <t>12.jpg</t>
  </si>
  <si>
    <t>mode</t>
  </si>
  <si>
    <t>oldMode</t>
  </si>
  <si>
    <t>oldAverage</t>
  </si>
  <si>
    <t>mikeComp</t>
  </si>
  <si>
    <t>paulComp</t>
  </si>
  <si>
    <t>susanComp</t>
  </si>
  <si>
    <t>Expert</t>
  </si>
  <si>
    <t>Average Rtg</t>
  </si>
  <si>
    <t>accuracy</t>
  </si>
  <si>
    <t>bias</t>
  </si>
  <si>
    <t>rank</t>
  </si>
  <si>
    <t>newMode</t>
  </si>
  <si>
    <t>newRank</t>
  </si>
  <si>
    <t>newAverage</t>
  </si>
  <si>
    <t>oldRank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</si>
</sst>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3"/>
      <color rgb="FF333333"/>
      <name val="Arial"/>
    </font>
    <font>
      <sz val="11"/>
      <color rgb="FF333399"/>
      <name val="Courie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9" fontId="0" fillId="0" borderId="0" xfId="51" applyFont="1"/>
    <xf numFmtId="2" fontId="0" fillId="0" borderId="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4" fillId="2" borderId="1" xfId="0" applyFont="1" applyFill="1" applyBorder="1"/>
    <xf numFmtId="0" fontId="4" fillId="2" borderId="10" xfId="0" applyFont="1" applyFill="1" applyBorder="1"/>
    <xf numFmtId="0" fontId="4" fillId="2" borderId="12" xfId="0" applyFont="1" applyFill="1" applyBorder="1"/>
    <xf numFmtId="0" fontId="4" fillId="2" borderId="15" xfId="0" applyFont="1" applyFill="1" applyBorder="1"/>
    <xf numFmtId="0" fontId="4" fillId="2" borderId="17" xfId="0" applyFont="1" applyFill="1" applyBorder="1"/>
    <xf numFmtId="0" fontId="4" fillId="2" borderId="11" xfId="0" applyFont="1" applyFill="1" applyBorder="1"/>
    <xf numFmtId="2" fontId="4" fillId="2" borderId="1" xfId="0" applyNumberFormat="1" applyFont="1" applyFill="1" applyBorder="1"/>
  </cellXfs>
  <cellStyles count="2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Normal" xfId="0" builtinId="0"/>
    <cellStyle name="Percent" xfId="5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gradedSummary_nodups!$I$2:$I$35</c:f>
              <c:numCache>
                <c:formatCode>0.00</c:formatCode>
                <c:ptCount val="34"/>
                <c:pt idx="0">
                  <c:v>3.0</c:v>
                </c:pt>
                <c:pt idx="1">
                  <c:v>2.954545454545455</c:v>
                </c:pt>
                <c:pt idx="2">
                  <c:v>3.0</c:v>
                </c:pt>
                <c:pt idx="3">
                  <c:v>3.0</c:v>
                </c:pt>
                <c:pt idx="4">
                  <c:v>2.863636363636364</c:v>
                </c:pt>
                <c:pt idx="5">
                  <c:v>2.818181818181818</c:v>
                </c:pt>
                <c:pt idx="6">
                  <c:v>2.727272727272727</c:v>
                </c:pt>
                <c:pt idx="7">
                  <c:v>2.636363636363636</c:v>
                </c:pt>
                <c:pt idx="8">
                  <c:v>3.0</c:v>
                </c:pt>
                <c:pt idx="9">
                  <c:v>2.772727272727272</c:v>
                </c:pt>
                <c:pt idx="10">
                  <c:v>2.772727272727272</c:v>
                </c:pt>
                <c:pt idx="11">
                  <c:v>2.727272727272727</c:v>
                </c:pt>
                <c:pt idx="12">
                  <c:v>2.590909090909091</c:v>
                </c:pt>
                <c:pt idx="13">
                  <c:v>2.318181818181818</c:v>
                </c:pt>
                <c:pt idx="14">
                  <c:v>2.363636363636364</c:v>
                </c:pt>
                <c:pt idx="15">
                  <c:v>1.818181818181818</c:v>
                </c:pt>
                <c:pt idx="16">
                  <c:v>2.136363636363636</c:v>
                </c:pt>
                <c:pt idx="17">
                  <c:v>1.954545454545455</c:v>
                </c:pt>
                <c:pt idx="18">
                  <c:v>1.909090909090909</c:v>
                </c:pt>
                <c:pt idx="19">
                  <c:v>1.909090909090909</c:v>
                </c:pt>
                <c:pt idx="20">
                  <c:v>1.5</c:v>
                </c:pt>
                <c:pt idx="21">
                  <c:v>1.954545454545455</c:v>
                </c:pt>
                <c:pt idx="22">
                  <c:v>1.590909090909091</c:v>
                </c:pt>
                <c:pt idx="23">
                  <c:v>1.545454545454545</c:v>
                </c:pt>
                <c:pt idx="24">
                  <c:v>1.727272727272727</c:v>
                </c:pt>
                <c:pt idx="25">
                  <c:v>1.818181818181818</c:v>
                </c:pt>
                <c:pt idx="26">
                  <c:v>1.681818181818182</c:v>
                </c:pt>
                <c:pt idx="27">
                  <c:v>1.545454545454545</c:v>
                </c:pt>
                <c:pt idx="28">
                  <c:v>1.5</c:v>
                </c:pt>
                <c:pt idx="29">
                  <c:v>1.454545454545455</c:v>
                </c:pt>
                <c:pt idx="30">
                  <c:v>1.954545454545455</c:v>
                </c:pt>
                <c:pt idx="31">
                  <c:v>1.454545454545455</c:v>
                </c:pt>
                <c:pt idx="32">
                  <c:v>1.227272727272727</c:v>
                </c:pt>
                <c:pt idx="33">
                  <c:v>1.0</c:v>
                </c:pt>
              </c:numCache>
            </c:numRef>
          </c:xVal>
          <c:yVal>
            <c:numRef>
              <c:f>gradedSummary_nodups!$J$2:$J$35</c:f>
              <c:numCache>
                <c:formatCode>0.00</c:formatCode>
                <c:ptCount val="34"/>
                <c:pt idx="0">
                  <c:v>3.0</c:v>
                </c:pt>
                <c:pt idx="1">
                  <c:v>3.0</c:v>
                </c:pt>
                <c:pt idx="2">
                  <c:v>2.933333333333333</c:v>
                </c:pt>
                <c:pt idx="3">
                  <c:v>2.933333333333333</c:v>
                </c:pt>
                <c:pt idx="4">
                  <c:v>2.933333333333333</c:v>
                </c:pt>
                <c:pt idx="5">
                  <c:v>2.933333333333333</c:v>
                </c:pt>
                <c:pt idx="6">
                  <c:v>2.933333333333333</c:v>
                </c:pt>
                <c:pt idx="7">
                  <c:v>2.933333333333333</c:v>
                </c:pt>
                <c:pt idx="8">
                  <c:v>2.866666666666667</c:v>
                </c:pt>
                <c:pt idx="9">
                  <c:v>2.866666666666667</c:v>
                </c:pt>
                <c:pt idx="10">
                  <c:v>2.866666666666667</c:v>
                </c:pt>
                <c:pt idx="11">
                  <c:v>2.8</c:v>
                </c:pt>
                <c:pt idx="12">
                  <c:v>2.8</c:v>
                </c:pt>
                <c:pt idx="13">
                  <c:v>2.733333333333333</c:v>
                </c:pt>
                <c:pt idx="14">
                  <c:v>2.666666666666666</c:v>
                </c:pt>
                <c:pt idx="15">
                  <c:v>2.6</c:v>
                </c:pt>
                <c:pt idx="16">
                  <c:v>2.533333333333333</c:v>
                </c:pt>
                <c:pt idx="17">
                  <c:v>2.533333333333333</c:v>
                </c:pt>
                <c:pt idx="18">
                  <c:v>2.466666666666667</c:v>
                </c:pt>
                <c:pt idx="19">
                  <c:v>2.466666666666667</c:v>
                </c:pt>
                <c:pt idx="20">
                  <c:v>2.466666666666667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2.333333333333333</c:v>
                </c:pt>
                <c:pt idx="25">
                  <c:v>2.266666666666667</c:v>
                </c:pt>
                <c:pt idx="26">
                  <c:v>2.266666666666667</c:v>
                </c:pt>
                <c:pt idx="27">
                  <c:v>2.2</c:v>
                </c:pt>
                <c:pt idx="28">
                  <c:v>2.066666666666667</c:v>
                </c:pt>
                <c:pt idx="29">
                  <c:v>2.0</c:v>
                </c:pt>
                <c:pt idx="30">
                  <c:v>1.933333333333333</c:v>
                </c:pt>
                <c:pt idx="31">
                  <c:v>1.8</c:v>
                </c:pt>
                <c:pt idx="32">
                  <c:v>1.733333333333333</c:v>
                </c:pt>
                <c:pt idx="33">
                  <c:v>1.533333333333333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76680"/>
        <c:axId val="2105000232"/>
      </c:scatterChart>
      <c:valAx>
        <c:axId val="2103276680"/>
        <c:scaling>
          <c:orientation val="minMax"/>
          <c:max val="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old Average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5000232"/>
        <c:crosses val="autoZero"/>
        <c:crossBetween val="midCat"/>
      </c:valAx>
      <c:valAx>
        <c:axId val="2105000232"/>
        <c:scaling>
          <c:orientation val="minMax"/>
          <c:max val="3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Avearage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327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average image score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compOldNew!$G$1</c:f>
              <c:strCache>
                <c:ptCount val="1"/>
                <c:pt idx="0">
                  <c:v>newAverage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092860425088"/>
                  <c:y val="-0.0842300382213496"/>
                </c:manualLayout>
              </c:layout>
              <c:numFmt formatCode="General" sourceLinked="0"/>
            </c:trendlineLbl>
          </c:trendline>
          <c:xVal>
            <c:numRef>
              <c:f>compOldNew!$D$2:$D$35</c:f>
              <c:numCache>
                <c:formatCode>0.00</c:formatCode>
                <c:ptCount val="34"/>
                <c:pt idx="0">
                  <c:v>3.0</c:v>
                </c:pt>
                <c:pt idx="1">
                  <c:v>2.954545454545455</c:v>
                </c:pt>
                <c:pt idx="2">
                  <c:v>2.6</c:v>
                </c:pt>
                <c:pt idx="3">
                  <c:v>2.636363636363636</c:v>
                </c:pt>
                <c:pt idx="4">
                  <c:v>2.7</c:v>
                </c:pt>
                <c:pt idx="5">
                  <c:v>2.809523809523809</c:v>
                </c:pt>
                <c:pt idx="6">
                  <c:v>3.0</c:v>
                </c:pt>
                <c:pt idx="7">
                  <c:v>3.0</c:v>
                </c:pt>
                <c:pt idx="8">
                  <c:v>2.952380952380952</c:v>
                </c:pt>
                <c:pt idx="9">
                  <c:v>2.772727272727272</c:v>
                </c:pt>
                <c:pt idx="10">
                  <c:v>2.772727272727272</c:v>
                </c:pt>
                <c:pt idx="11">
                  <c:v>2.523809523809524</c:v>
                </c:pt>
                <c:pt idx="12">
                  <c:v>2.727272727272727</c:v>
                </c:pt>
                <c:pt idx="13">
                  <c:v>2.318181818181818</c:v>
                </c:pt>
                <c:pt idx="14">
                  <c:v>2.285714285714286</c:v>
                </c:pt>
                <c:pt idx="15">
                  <c:v>1.714285714285714</c:v>
                </c:pt>
                <c:pt idx="16">
                  <c:v>1.857142857142857</c:v>
                </c:pt>
                <c:pt idx="17">
                  <c:v>2.047619047619047</c:v>
                </c:pt>
                <c:pt idx="18">
                  <c:v>1.809523809523809</c:v>
                </c:pt>
                <c:pt idx="19">
                  <c:v>1.909090909090909</c:v>
                </c:pt>
                <c:pt idx="20">
                  <c:v>1.5</c:v>
                </c:pt>
                <c:pt idx="21">
                  <c:v>1.954545454545455</c:v>
                </c:pt>
                <c:pt idx="22">
                  <c:v>1.590909090909091</c:v>
                </c:pt>
                <c:pt idx="23">
                  <c:v>1.545454545454545</c:v>
                </c:pt>
                <c:pt idx="24">
                  <c:v>1.619047619047619</c:v>
                </c:pt>
                <c:pt idx="25">
                  <c:v>1.714285714285714</c:v>
                </c:pt>
                <c:pt idx="26">
                  <c:v>1.571428571428571</c:v>
                </c:pt>
                <c:pt idx="27">
                  <c:v>1.428571428571429</c:v>
                </c:pt>
                <c:pt idx="28">
                  <c:v>1.380952380952381</c:v>
                </c:pt>
                <c:pt idx="29">
                  <c:v>1.454545454545455</c:v>
                </c:pt>
                <c:pt idx="30">
                  <c:v>1.857142857142857</c:v>
                </c:pt>
                <c:pt idx="31">
                  <c:v>1.454545454545455</c:v>
                </c:pt>
                <c:pt idx="32">
                  <c:v>1.227272727272727</c:v>
                </c:pt>
                <c:pt idx="33">
                  <c:v>1.0</c:v>
                </c:pt>
              </c:numCache>
            </c:numRef>
          </c:xVal>
          <c:yVal>
            <c:numRef>
              <c:f>compOldNew!$G$2:$G$35</c:f>
              <c:numCache>
                <c:formatCode>0.00</c:formatCode>
                <c:ptCount val="34"/>
                <c:pt idx="0">
                  <c:v>3.0</c:v>
                </c:pt>
                <c:pt idx="1">
                  <c:v>3.0</c:v>
                </c:pt>
                <c:pt idx="2">
                  <c:v>2.933333333333333</c:v>
                </c:pt>
                <c:pt idx="3">
                  <c:v>2.933333333333333</c:v>
                </c:pt>
                <c:pt idx="4">
                  <c:v>2.933333333333333</c:v>
                </c:pt>
                <c:pt idx="5">
                  <c:v>2.933333333333333</c:v>
                </c:pt>
                <c:pt idx="6">
                  <c:v>2.933333333333333</c:v>
                </c:pt>
                <c:pt idx="7">
                  <c:v>2.933333333333333</c:v>
                </c:pt>
                <c:pt idx="8">
                  <c:v>2.866666666666667</c:v>
                </c:pt>
                <c:pt idx="9">
                  <c:v>2.866666666666667</c:v>
                </c:pt>
                <c:pt idx="10">
                  <c:v>2.866666666666667</c:v>
                </c:pt>
                <c:pt idx="11">
                  <c:v>2.8</c:v>
                </c:pt>
                <c:pt idx="12">
                  <c:v>2.8</c:v>
                </c:pt>
                <c:pt idx="13">
                  <c:v>2.733333333333333</c:v>
                </c:pt>
                <c:pt idx="14">
                  <c:v>2.666666666666666</c:v>
                </c:pt>
                <c:pt idx="15">
                  <c:v>2.6</c:v>
                </c:pt>
                <c:pt idx="16">
                  <c:v>2.533333333333333</c:v>
                </c:pt>
                <c:pt idx="17">
                  <c:v>2.533333333333333</c:v>
                </c:pt>
                <c:pt idx="18">
                  <c:v>2.466666666666667</c:v>
                </c:pt>
                <c:pt idx="19">
                  <c:v>2.466666666666667</c:v>
                </c:pt>
                <c:pt idx="20">
                  <c:v>2.466666666666667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2.333333333333333</c:v>
                </c:pt>
                <c:pt idx="25">
                  <c:v>2.266666666666667</c:v>
                </c:pt>
                <c:pt idx="26">
                  <c:v>2.266666666666667</c:v>
                </c:pt>
                <c:pt idx="27">
                  <c:v>2.2</c:v>
                </c:pt>
                <c:pt idx="28">
                  <c:v>2.066666666666667</c:v>
                </c:pt>
                <c:pt idx="29">
                  <c:v>2.0</c:v>
                </c:pt>
                <c:pt idx="30">
                  <c:v>1.933333333333333</c:v>
                </c:pt>
                <c:pt idx="31">
                  <c:v>1.8</c:v>
                </c:pt>
                <c:pt idx="32">
                  <c:v>1.733333333333333</c:v>
                </c:pt>
                <c:pt idx="33">
                  <c:v>1.533333333333333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56200"/>
        <c:axId val="2133710552"/>
      </c:scatterChart>
      <c:valAx>
        <c:axId val="2103256200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Old average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3710552"/>
        <c:crosses val="autoZero"/>
        <c:crossBetween val="midCat"/>
      </c:valAx>
      <c:valAx>
        <c:axId val="213371055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Average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3256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Ranks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compOldNew!$H$1</c:f>
              <c:strCache>
                <c:ptCount val="1"/>
                <c:pt idx="0">
                  <c:v>newRank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5812992125984"/>
                  <c:y val="0.214814814814815"/>
                </c:manualLayout>
              </c:layout>
              <c:numFmt formatCode="General" sourceLinked="0"/>
            </c:trendlineLbl>
          </c:trendline>
          <c:xVal>
            <c:numRef>
              <c:f>compOldNew!$E$2:$E$35</c:f>
              <c:numCache>
                <c:formatCode>General</c:formatCode>
                <c:ptCount val="34"/>
                <c:pt idx="0">
                  <c:v>1.0</c:v>
                </c:pt>
                <c:pt idx="1">
                  <c:v>4.0</c:v>
                </c:pt>
                <c:pt idx="2">
                  <c:v>12.0</c:v>
                </c:pt>
                <c:pt idx="3">
                  <c:v>11.0</c:v>
                </c:pt>
                <c:pt idx="4">
                  <c:v>10.0</c:v>
                </c:pt>
                <c:pt idx="5">
                  <c:v>6.0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7.0</c:v>
                </c:pt>
                <c:pt idx="10">
                  <c:v>8.0</c:v>
                </c:pt>
                <c:pt idx="11">
                  <c:v>13.0</c:v>
                </c:pt>
                <c:pt idx="12">
                  <c:v>9.0</c:v>
                </c:pt>
                <c:pt idx="13">
                  <c:v>14.0</c:v>
                </c:pt>
                <c:pt idx="14">
                  <c:v>15.0</c:v>
                </c:pt>
                <c:pt idx="15">
                  <c:v>23.0</c:v>
                </c:pt>
                <c:pt idx="16">
                  <c:v>19.0</c:v>
                </c:pt>
                <c:pt idx="17">
                  <c:v>16.0</c:v>
                </c:pt>
                <c:pt idx="18">
                  <c:v>21.0</c:v>
                </c:pt>
                <c:pt idx="19">
                  <c:v>18.0</c:v>
                </c:pt>
                <c:pt idx="20">
                  <c:v>28.0</c:v>
                </c:pt>
                <c:pt idx="21">
                  <c:v>17.0</c:v>
                </c:pt>
                <c:pt idx="22">
                  <c:v>25.0</c:v>
                </c:pt>
                <c:pt idx="23">
                  <c:v>27.0</c:v>
                </c:pt>
                <c:pt idx="24">
                  <c:v>24.0</c:v>
                </c:pt>
                <c:pt idx="25">
                  <c:v>22.0</c:v>
                </c:pt>
                <c:pt idx="26">
                  <c:v>26.0</c:v>
                </c:pt>
                <c:pt idx="27">
                  <c:v>31.0</c:v>
                </c:pt>
                <c:pt idx="28">
                  <c:v>32.0</c:v>
                </c:pt>
                <c:pt idx="29">
                  <c:v>30.0</c:v>
                </c:pt>
                <c:pt idx="30">
                  <c:v>20.0</c:v>
                </c:pt>
                <c:pt idx="31">
                  <c:v>29.0</c:v>
                </c:pt>
                <c:pt idx="32">
                  <c:v>33.0</c:v>
                </c:pt>
                <c:pt idx="33">
                  <c:v>34.0</c:v>
                </c:pt>
              </c:numCache>
            </c:numRef>
          </c:xVal>
          <c:yVal>
            <c:numRef>
              <c:f>compOldNew!$H$2:$H$35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7.0</c:v>
                </c:pt>
                <c:pt idx="3">
                  <c:v>8.0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9.0</c:v>
                </c:pt>
                <c:pt idx="9">
                  <c:v>11.0</c:v>
                </c:pt>
                <c:pt idx="10">
                  <c:v>10.0</c:v>
                </c:pt>
                <c:pt idx="11">
                  <c:v>13.0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18.0</c:v>
                </c:pt>
                <c:pt idx="17">
                  <c:v>17.0</c:v>
                </c:pt>
                <c:pt idx="18">
                  <c:v>20.0</c:v>
                </c:pt>
                <c:pt idx="19">
                  <c:v>19.0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41848"/>
        <c:axId val="2133751432"/>
      </c:scatterChart>
      <c:valAx>
        <c:axId val="210264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old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751432"/>
        <c:crosses val="autoZero"/>
        <c:crossBetween val="midCat"/>
      </c:valAx>
      <c:valAx>
        <c:axId val="213375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64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279401</xdr:colOff>
      <xdr:row>42</xdr:row>
      <xdr:rowOff>101599</xdr:rowOff>
    </xdr:from>
    <xdr:to>
      <xdr:col>15</xdr:col>
      <xdr:colOff>50800</xdr:colOff>
      <xdr:row>71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0</xdr:row>
      <xdr:rowOff>177800</xdr:rowOff>
    </xdr:from>
    <xdr:to>
      <xdr:col>16</xdr:col>
      <xdr:colOff>558800</xdr:colOff>
      <xdr:row>26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27</xdr:row>
      <xdr:rowOff>50800</xdr:rowOff>
    </xdr:from>
    <xdr:to>
      <xdr:col>16</xdr:col>
      <xdr:colOff>88900</xdr:colOff>
      <xdr:row>46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347.598508449075" createdVersion="4" refreshedVersion="4" minRefreshableVersion="3" recordCount="724">
  <cacheSource type="worksheet">
    <worksheetSource ref="A1:G725" sheet="results_icsfy_set34_rev2_2015_1"/>
  </cacheSource>
  <cacheFields count="7">
    <cacheField name="task_id" numFmtId="0">
      <sharedItems containsSemiMixedTypes="0" containsString="0" containsNumber="1" containsInteger="1" minValue="0" maxValue="40" count="41">
        <n v="0"/>
        <n v="1"/>
        <n v="10"/>
        <n v="11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5"/>
        <n v="6"/>
        <n v="7"/>
        <n v="8"/>
        <n v="9"/>
      </sharedItems>
    </cacheField>
    <cacheField name="image" numFmtId="0">
      <sharedItems containsSemiMixedTypes="0" containsString="0" containsNumber="1" containsInteger="1" minValue="246" maxValue="279"/>
    </cacheField>
    <cacheField name="diagnosis" numFmtId="0">
      <sharedItems/>
    </cacheField>
    <cacheField name="user" numFmtId="0">
      <sharedItems count="18">
        <s v="jason"/>
        <s v="jim"/>
        <s v="karyn"/>
        <s v="kelly"/>
        <s v="kim"/>
        <s v="maria"/>
        <s v="mike"/>
        <s v="mikeR"/>
        <s v="mikeS"/>
        <s v="nina"/>
        <s v="null"/>
        <s v="paul"/>
        <s v="pete"/>
        <s v="phil"/>
        <s v="susan"/>
        <s v="testuser"/>
        <s v="testuser4"/>
        <s v="testuser5"/>
      </sharedItems>
    </cacheField>
    <cacheField name="date" numFmtId="0">
      <sharedItems/>
    </cacheField>
    <cacheField name="icl" numFmtId="0">
      <sharedItems/>
    </cacheField>
    <cacheField name="diagnosisCod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">
  <r>
    <x v="0"/>
    <n v="273"/>
    <s v="Plus"/>
    <x v="0"/>
    <s v="Sun Aug 30 2015 12:59:23 GMT-0400 (EDT)"/>
    <s v="icsfy_set34_rev2"/>
    <n v="3"/>
  </r>
  <r>
    <x v="1"/>
    <n v="277"/>
    <s v="Plus"/>
    <x v="0"/>
    <s v="Sun Aug 30 2015 12:59:28 GMT-0400 (EDT)"/>
    <s v="icsfy_set34_rev2"/>
    <n v="3"/>
  </r>
  <r>
    <x v="2"/>
    <n v="254"/>
    <s v="Plus"/>
    <x v="0"/>
    <s v="Sun Aug 30 2015 13:01:47 GMT-0400 (EDT)"/>
    <s v="icsfy_set34_rev2"/>
    <n v="3"/>
  </r>
  <r>
    <x v="3"/>
    <n v="266"/>
    <s v="Normal"/>
    <x v="0"/>
    <s v="Sun Aug 30 2015 13:01:55 GMT-0400 (EDT)"/>
    <s v="icsfy_set34_rev2"/>
    <n v="1"/>
  </r>
  <r>
    <x v="4"/>
    <n v="247"/>
    <s v="PrePlus"/>
    <x v="0"/>
    <s v="Sun Aug 30 2015 13:02:13 GMT-0400 (EDT)"/>
    <s v="icsfy_set34_rev2"/>
    <n v="2"/>
  </r>
  <r>
    <x v="5"/>
    <n v="259"/>
    <s v="Plus"/>
    <x v="0"/>
    <s v="Sun Aug 30 2015 13:02:25 GMT-0400 (EDT)"/>
    <s v="icsfy_set34_rev2"/>
    <n v="3"/>
  </r>
  <r>
    <x v="6"/>
    <n v="253"/>
    <s v="PrePlus"/>
    <x v="0"/>
    <s v="Sun Aug 30 2015 13:02:38 GMT-0400 (EDT)"/>
    <s v="icsfy_set34_rev2"/>
    <n v="2"/>
  </r>
  <r>
    <x v="7"/>
    <n v="251"/>
    <s v="Plus"/>
    <x v="0"/>
    <s v="Sun Aug 30 2015 13:02:43 GMT-0400 (EDT)"/>
    <s v="icsfy_set34_rev2"/>
    <n v="3"/>
  </r>
  <r>
    <x v="8"/>
    <n v="267"/>
    <s v="Plus"/>
    <x v="0"/>
    <s v="Sun Aug 30 2015 13:02:49 GMT-0400 (EDT)"/>
    <s v="icsfy_set34_rev2"/>
    <n v="3"/>
  </r>
  <r>
    <x v="9"/>
    <n v="269"/>
    <s v="PrePlus"/>
    <x v="0"/>
    <s v="Sun Aug 30 2015 13:02:59 GMT-0400 (EDT)"/>
    <s v="icsfy_set34_rev2"/>
    <n v="2"/>
  </r>
  <r>
    <x v="10"/>
    <n v="253"/>
    <s v="PrePlus"/>
    <x v="0"/>
    <s v="Sun Aug 30 2015 13:03:07 GMT-0400 (EDT)"/>
    <s v="icsfy_set34_rev2"/>
    <n v="2"/>
  </r>
  <r>
    <x v="11"/>
    <n v="270"/>
    <s v="Plus"/>
    <x v="0"/>
    <s v="Sun Aug 30 2015 13:03:13 GMT-0400 (EDT)"/>
    <s v="icsfy_set34_rev2"/>
    <n v="3"/>
  </r>
  <r>
    <x v="12"/>
    <n v="256"/>
    <s v="Plus"/>
    <x v="0"/>
    <s v="Sun Aug 30 2015 12:59:33 GMT-0400 (EDT)"/>
    <s v="icsfy_set34_rev2"/>
    <n v="3"/>
  </r>
  <r>
    <x v="13"/>
    <n v="250"/>
    <s v="Plus"/>
    <x v="0"/>
    <s v="Sun Aug 30 2015 13:03:19 GMT-0400 (EDT)"/>
    <s v="icsfy_set34_rev2"/>
    <n v="3"/>
  </r>
  <r>
    <x v="14"/>
    <n v="274"/>
    <s v="Plus"/>
    <x v="0"/>
    <s v="Sun Aug 30 2015 13:03:23 GMT-0400 (EDT)"/>
    <s v="icsfy_set34_rev2"/>
    <n v="3"/>
  </r>
  <r>
    <x v="15"/>
    <n v="260"/>
    <s v="PrePlus"/>
    <x v="0"/>
    <s v="Sun Aug 30 2015 13:03:56 GMT-0400 (EDT)"/>
    <s v="icsfy_set34_rev2"/>
    <n v="2"/>
  </r>
  <r>
    <x v="16"/>
    <n v="279"/>
    <s v="PrePlus"/>
    <x v="0"/>
    <s v="Sun Aug 30 2015 13:04:12 GMT-0400 (EDT)"/>
    <s v="icsfy_set34_rev2"/>
    <n v="2"/>
  </r>
  <r>
    <x v="17"/>
    <n v="271"/>
    <s v="Plus"/>
    <x v="0"/>
    <s v="Sun Aug 30 2015 13:04:34 GMT-0400 (EDT)"/>
    <s v="icsfy_set34_rev2"/>
    <n v="3"/>
  </r>
  <r>
    <x v="18"/>
    <n v="258"/>
    <s v="Plus"/>
    <x v="0"/>
    <s v="Sun Aug 30 2015 13:04:39 GMT-0400 (EDT)"/>
    <s v="icsfy_set34_rev2"/>
    <n v="3"/>
  </r>
  <r>
    <x v="19"/>
    <n v="248"/>
    <s v="Plus"/>
    <x v="0"/>
    <s v="Sun Aug 30 2015 13:05:10 GMT-0400 (EDT)"/>
    <s v="icsfy_set34_rev2"/>
    <n v="3"/>
  </r>
  <r>
    <x v="20"/>
    <n v="264"/>
    <s v="PrePlus"/>
    <x v="0"/>
    <s v="Sun Aug 30 2015 13:05:26 GMT-0400 (EDT)"/>
    <s v="icsfy_set34_rev2"/>
    <n v="2"/>
  </r>
  <r>
    <x v="21"/>
    <n v="278"/>
    <s v="Plus"/>
    <x v="0"/>
    <s v="Sun Aug 30 2015 13:05:30 GMT-0400 (EDT)"/>
    <s v="icsfy_set34_rev2"/>
    <n v="3"/>
  </r>
  <r>
    <x v="21"/>
    <n v="278"/>
    <s v="Plus"/>
    <x v="0"/>
    <s v="Sun Aug 30 2015 13:05:31 GMT-0400 (EDT)"/>
    <s v="icsfy_set34_rev2"/>
    <n v="3"/>
  </r>
  <r>
    <x v="22"/>
    <n v="261"/>
    <s v="Plus"/>
    <x v="0"/>
    <s v="Sun Aug 30 2015 13:05:34 GMT-0400 (EDT)"/>
    <s v="icsfy_set34_rev2"/>
    <n v="3"/>
  </r>
  <r>
    <x v="23"/>
    <n v="276"/>
    <s v="Plus"/>
    <x v="0"/>
    <s v="Sun Aug 30 2015 12:59:38 GMT-0400 (EDT)"/>
    <s v="icsfy_set34_rev2"/>
    <n v="3"/>
  </r>
  <r>
    <x v="24"/>
    <n v="264"/>
    <s v="PrePlus"/>
    <x v="0"/>
    <s v="Sun Aug 30 2015 13:05:37 GMT-0400 (EDT)"/>
    <s v="icsfy_set34_rev2"/>
    <n v="2"/>
  </r>
  <r>
    <x v="25"/>
    <n v="263"/>
    <s v="Plus"/>
    <x v="0"/>
    <s v="Sun Aug 30 2015 13:05:43 GMT-0400 (EDT)"/>
    <s v="icsfy_set34_rev2"/>
    <n v="3"/>
  </r>
  <r>
    <x v="26"/>
    <n v="252"/>
    <s v="Plus"/>
    <x v="0"/>
    <s v="Sun Aug 30 2015 13:05:45 GMT-0400 (EDT)"/>
    <s v="icsfy_set34_rev2"/>
    <n v="3"/>
  </r>
  <r>
    <x v="27"/>
    <n v="262"/>
    <s v="Plus"/>
    <x v="0"/>
    <s v="Sun Aug 30 2015 13:05:54 GMT-0400 (EDT)"/>
    <s v="icsfy_set34_rev2"/>
    <n v="3"/>
  </r>
  <r>
    <x v="28"/>
    <n v="266"/>
    <s v="Normal"/>
    <x v="0"/>
    <s v="Sun Aug 30 2015 13:05:58 GMT-0400 (EDT)"/>
    <s v="icsfy_set34_rev2"/>
    <n v="1"/>
  </r>
  <r>
    <x v="29"/>
    <n v="251"/>
    <s v="Plus"/>
    <x v="0"/>
    <s v="Sun Aug 30 2015 13:06:01 GMT-0400 (EDT)"/>
    <s v="icsfy_set34_rev2"/>
    <n v="3"/>
  </r>
  <r>
    <x v="30"/>
    <n v="248"/>
    <s v="Plus"/>
    <x v="0"/>
    <s v="Sun Aug 30 2015 13:06:04 GMT-0400 (EDT)"/>
    <s v="icsfy_set34_rev2"/>
    <n v="3"/>
  </r>
  <r>
    <x v="31"/>
    <n v="271"/>
    <s v="Plus"/>
    <x v="0"/>
    <s v="Sun Aug 30 2015 13:06:06 GMT-0400 (EDT)"/>
    <s v="icsfy_set34_rev2"/>
    <n v="3"/>
  </r>
  <r>
    <x v="32"/>
    <n v="272"/>
    <s v="Plus"/>
    <x v="0"/>
    <s v="Sun Aug 30 2015 13:06:13 GMT-0400 (EDT)"/>
    <s v="icsfy_set34_rev2"/>
    <n v="3"/>
  </r>
  <r>
    <x v="33"/>
    <n v="275"/>
    <s v="PrePlus"/>
    <x v="0"/>
    <s v="Sun Aug 30 2015 13:06:18 GMT-0400 (EDT)"/>
    <s v="icsfy_set34_rev2"/>
    <n v="2"/>
  </r>
  <r>
    <x v="34"/>
    <n v="246"/>
    <s v="Plus"/>
    <x v="0"/>
    <s v="Sun Aug 30 2015 12:59:42 GMT-0400 (EDT)"/>
    <s v="icsfy_set34_rev2"/>
    <n v="3"/>
  </r>
  <r>
    <x v="35"/>
    <n v="249"/>
    <s v="Plus"/>
    <x v="0"/>
    <s v="Sun Aug 30 2015 13:06:22 GMT-0400 (EDT)"/>
    <s v="icsfy_set34_rev2"/>
    <n v="3"/>
  </r>
  <r>
    <x v="36"/>
    <n v="255"/>
    <s v="Plus"/>
    <x v="0"/>
    <s v="Sun Aug 30 2015 12:59:51 GMT-0400 (EDT)"/>
    <s v="icsfy_set34_rev2"/>
    <n v="3"/>
  </r>
  <r>
    <x v="37"/>
    <n v="260"/>
    <s v="PrePlus"/>
    <x v="0"/>
    <s v="Sun Aug 30 2015 13:00:14 GMT-0400 (EDT)"/>
    <s v="icsfy_set34_rev2"/>
    <n v="2"/>
  </r>
  <r>
    <x v="38"/>
    <n v="268"/>
    <s v="PrePlus"/>
    <x v="0"/>
    <s v="Sun Aug 30 2015 13:00:49 GMT-0400 (EDT)"/>
    <s v="icsfy_set34_rev2"/>
    <n v="2"/>
  </r>
  <r>
    <x v="39"/>
    <n v="265"/>
    <s v="Plus"/>
    <x v="0"/>
    <s v="Sun Aug 30 2015 13:01:06 GMT-0400 (EDT)"/>
    <s v="icsfy_set34_rev2"/>
    <n v="3"/>
  </r>
  <r>
    <x v="40"/>
    <n v="257"/>
    <s v="PrePlus"/>
    <x v="0"/>
    <s v="Sun Aug 30 2015 13:01:42 GMT-0400 (EDT)"/>
    <s v="icsfy_set34_rev2"/>
    <n v="2"/>
  </r>
  <r>
    <x v="0"/>
    <n v="273"/>
    <s v="Plus"/>
    <x v="1"/>
    <s v="Thu Sep 10 2015 14:57:47 GMT-0400 (Eastern Daylight Time)"/>
    <s v="icsfy_set34_rev2"/>
    <n v="3"/>
  </r>
  <r>
    <x v="1"/>
    <n v="277"/>
    <s v="Plus"/>
    <x v="1"/>
    <s v="Thu Sep 10 2015 14:57:49 GMT-0400 (Eastern Daylight Time)"/>
    <s v="icsfy_set34_rev2"/>
    <n v="3"/>
  </r>
  <r>
    <x v="2"/>
    <n v="254"/>
    <s v="Plus"/>
    <x v="1"/>
    <s v="Thu Sep 10 2015 14:58:35 GMT-0400 (Eastern Daylight Time)"/>
    <s v="icsfy_set34_rev2"/>
    <n v="3"/>
  </r>
  <r>
    <x v="3"/>
    <n v="266"/>
    <s v="PrePlus"/>
    <x v="1"/>
    <s v="Thu Sep 10 2015 14:58:44 GMT-0400 (Eastern Daylight Time)"/>
    <s v="icsfy_set34_rev2"/>
    <n v="2"/>
  </r>
  <r>
    <x v="4"/>
    <n v="247"/>
    <s v="Plus"/>
    <x v="1"/>
    <s v="Thu Sep 10 2015 14:58:48 GMT-0400 (Eastern Daylight Time)"/>
    <s v="icsfy_set34_rev2"/>
    <n v="3"/>
  </r>
  <r>
    <x v="5"/>
    <n v="259"/>
    <s v="PrePlus"/>
    <x v="1"/>
    <s v="Thu Sep 10 2015 14:58:55 GMT-0400 (Eastern Daylight Time)"/>
    <s v="icsfy_set34_rev2"/>
    <n v="2"/>
  </r>
  <r>
    <x v="6"/>
    <n v="253"/>
    <s v="PrePlus"/>
    <x v="1"/>
    <s v="Thu Sep 10 2015 14:58:58 GMT-0400 (Eastern Daylight Time)"/>
    <s v="icsfy_set34_rev2"/>
    <n v="2"/>
  </r>
  <r>
    <x v="7"/>
    <n v="251"/>
    <s v="Plus"/>
    <x v="1"/>
    <s v="Thu Sep 10 2015 14:59:13 GMT-0400 (Eastern Daylight Time)"/>
    <s v="icsfy_set34_rev2"/>
    <n v="3"/>
  </r>
  <r>
    <x v="8"/>
    <n v="267"/>
    <s v="Plus"/>
    <x v="1"/>
    <s v="Thu Sep 10 2015 14:59:22 GMT-0400 (Eastern Daylight Time)"/>
    <s v="icsfy_set34_rev2"/>
    <n v="3"/>
  </r>
  <r>
    <x v="9"/>
    <n v="269"/>
    <s v="Plus"/>
    <x v="1"/>
    <s v="Thu Sep 10 2015 14:59:24 GMT-0400 (Eastern Daylight Time)"/>
    <s v="icsfy_set34_rev2"/>
    <n v="3"/>
  </r>
  <r>
    <x v="10"/>
    <n v="253"/>
    <s v="PrePlus"/>
    <x v="1"/>
    <s v="Thu Sep 10 2015 14:59:29 GMT-0400 (Eastern Daylight Time)"/>
    <s v="icsfy_set34_rev2"/>
    <n v="2"/>
  </r>
  <r>
    <x v="11"/>
    <n v="270"/>
    <s v="Plus"/>
    <x v="1"/>
    <s v="Thu Sep 10 2015 14:59:41 GMT-0400 (Eastern Daylight Time)"/>
    <s v="icsfy_set34_rev2"/>
    <n v="3"/>
  </r>
  <r>
    <x v="12"/>
    <n v="256"/>
    <s v="Plus"/>
    <x v="1"/>
    <s v="Thu Sep 10 2015 14:57:54 GMT-0400 (Eastern Daylight Time)"/>
    <s v="icsfy_set34_rev2"/>
    <n v="3"/>
  </r>
  <r>
    <x v="13"/>
    <n v="250"/>
    <s v="Plus"/>
    <x v="1"/>
    <s v="Thu Sep 10 2015 14:59:44 GMT-0400 (Eastern Daylight Time)"/>
    <s v="icsfy_set34_rev2"/>
    <n v="3"/>
  </r>
  <r>
    <x v="14"/>
    <n v="274"/>
    <s v="Plus"/>
    <x v="1"/>
    <s v="Thu Sep 10 2015 14:59:46 GMT-0400 (Eastern Daylight Time)"/>
    <s v="icsfy_set34_rev2"/>
    <n v="3"/>
  </r>
  <r>
    <x v="15"/>
    <n v="260"/>
    <s v="PrePlus"/>
    <x v="1"/>
    <s v="Thu Sep 10 2015 15:00:04 GMT-0400 (Eastern Daylight Time)"/>
    <s v="icsfy_set34_rev2"/>
    <n v="2"/>
  </r>
  <r>
    <x v="16"/>
    <n v="279"/>
    <s v="Plus"/>
    <x v="1"/>
    <s v="Thu Sep 10 2015 15:00:08 GMT-0400 (Eastern Daylight Time)"/>
    <s v="icsfy_set34_rev2"/>
    <n v="3"/>
  </r>
  <r>
    <x v="17"/>
    <n v="271"/>
    <s v="Plus"/>
    <x v="1"/>
    <s v="Thu Sep 10 2015 15:00:16 GMT-0400 (Eastern Daylight Time)"/>
    <s v="icsfy_set34_rev2"/>
    <n v="3"/>
  </r>
  <r>
    <x v="18"/>
    <n v="258"/>
    <s v="Plus"/>
    <x v="1"/>
    <s v="Thu Sep 10 2015 15:00:18 GMT-0400 (Eastern Daylight Time)"/>
    <s v="icsfy_set34_rev2"/>
    <n v="3"/>
  </r>
  <r>
    <x v="19"/>
    <n v="248"/>
    <s v="PrePlus"/>
    <x v="1"/>
    <s v="Thu Sep 10 2015 15:00:26 GMT-0400 (Eastern Daylight Time)"/>
    <s v="icsfy_set34_rev2"/>
    <n v="2"/>
  </r>
  <r>
    <x v="20"/>
    <n v="264"/>
    <s v="PrePlus"/>
    <x v="1"/>
    <s v="Thu Sep 10 2015 15:00:37 GMT-0400 (Eastern Daylight Time)"/>
    <s v="icsfy_set34_rev2"/>
    <n v="2"/>
  </r>
  <r>
    <x v="21"/>
    <n v="278"/>
    <s v="Plus"/>
    <x v="1"/>
    <s v="Thu Sep 10 2015 15:00:43 GMT-0400 (Eastern Daylight Time)"/>
    <s v="icsfy_set34_rev2"/>
    <n v="3"/>
  </r>
  <r>
    <x v="22"/>
    <n v="261"/>
    <s v="Plus"/>
    <x v="1"/>
    <s v="Thu Sep 10 2015 15:00:47 GMT-0400 (Eastern Daylight Time)"/>
    <s v="icsfy_set34_rev2"/>
    <n v="3"/>
  </r>
  <r>
    <x v="23"/>
    <n v="276"/>
    <s v="Plus"/>
    <x v="1"/>
    <s v="Thu Sep 10 2015 14:57:56 GMT-0400 (Eastern Daylight Time)"/>
    <s v="icsfy_set34_rev2"/>
    <n v="3"/>
  </r>
  <r>
    <x v="24"/>
    <n v="264"/>
    <s v="PrePlus"/>
    <x v="1"/>
    <s v="Thu Sep 10 2015 15:01:06 GMT-0400 (Eastern Daylight Time)"/>
    <s v="icsfy_set34_rev2"/>
    <n v="2"/>
  </r>
  <r>
    <x v="25"/>
    <n v="263"/>
    <s v="Plus"/>
    <x v="1"/>
    <s v="Thu Sep 10 2015 15:01:17 GMT-0400 (Eastern Daylight Time)"/>
    <s v="icsfy_set34_rev2"/>
    <n v="3"/>
  </r>
  <r>
    <x v="26"/>
    <n v="252"/>
    <s v="Plus"/>
    <x v="1"/>
    <s v="Thu Sep 10 2015 15:01:19 GMT-0400 (Eastern Daylight Time)"/>
    <s v="icsfy_set34_rev2"/>
    <n v="3"/>
  </r>
  <r>
    <x v="27"/>
    <n v="262"/>
    <s v="Plus"/>
    <x v="1"/>
    <s v="Thu Sep 10 2015 15:01:22 GMT-0400 (Eastern Daylight Time)"/>
    <s v="icsfy_set34_rev2"/>
    <n v="3"/>
  </r>
  <r>
    <x v="28"/>
    <n v="266"/>
    <s v="PrePlus"/>
    <x v="1"/>
    <s v="Thu Sep 10 2015 15:01:26 GMT-0400 (Eastern Daylight Time)"/>
    <s v="icsfy_set34_rev2"/>
    <n v="2"/>
  </r>
  <r>
    <x v="29"/>
    <n v="251"/>
    <s v="Plus"/>
    <x v="1"/>
    <s v="Thu Sep 10 2015 15:01:29 GMT-0400 (Eastern Daylight Time)"/>
    <s v="icsfy_set34_rev2"/>
    <n v="3"/>
  </r>
  <r>
    <x v="30"/>
    <n v="248"/>
    <s v="Plus"/>
    <x v="1"/>
    <s v="Thu Sep 10 2015 15:01:35 GMT-0400 (Eastern Daylight Time)"/>
    <s v="icsfy_set34_rev2"/>
    <n v="3"/>
  </r>
  <r>
    <x v="31"/>
    <n v="271"/>
    <s v="Plus"/>
    <x v="1"/>
    <s v="Thu Sep 10 2015 15:01:37 GMT-0400 (Eastern Daylight Time)"/>
    <s v="icsfy_set34_rev2"/>
    <n v="3"/>
  </r>
  <r>
    <x v="32"/>
    <n v="272"/>
    <s v="Plus"/>
    <x v="1"/>
    <s v="Thu Sep 10 2015 15:01:39 GMT-0400 (Eastern Daylight Time)"/>
    <s v="icsfy_set34_rev2"/>
    <n v="3"/>
  </r>
  <r>
    <x v="33"/>
    <n v="275"/>
    <s v="PrePlus"/>
    <x v="1"/>
    <s v="Thu Sep 10 2015 15:02:08 GMT-0400 (Eastern Daylight Time)"/>
    <s v="icsfy_set34_rev2"/>
    <n v="2"/>
  </r>
  <r>
    <x v="34"/>
    <n v="246"/>
    <s v="Plus"/>
    <x v="1"/>
    <s v="Thu Sep 10 2015 14:57:58 GMT-0400 (Eastern Daylight Time)"/>
    <s v="icsfy_set34_rev2"/>
    <n v="3"/>
  </r>
  <r>
    <x v="35"/>
    <n v="249"/>
    <s v="Plus"/>
    <x v="1"/>
    <s v="Thu Sep 10 2015 15:02:11 GMT-0400 (Eastern Daylight Time)"/>
    <s v="icsfy_set34_rev2"/>
    <n v="3"/>
  </r>
  <r>
    <x v="36"/>
    <n v="255"/>
    <s v="Plus"/>
    <x v="1"/>
    <s v="Thu Sep 10 2015 14:58:08 GMT-0400 (Eastern Daylight Time)"/>
    <s v="icsfy_set34_rev2"/>
    <n v="3"/>
  </r>
  <r>
    <x v="37"/>
    <n v="260"/>
    <s v="Plus"/>
    <x v="1"/>
    <s v="Thu Sep 10 2015 14:58:14 GMT-0400 (Eastern Daylight Time)"/>
    <s v="icsfy_set34_rev2"/>
    <n v="3"/>
  </r>
  <r>
    <x v="38"/>
    <n v="268"/>
    <s v="Plus"/>
    <x v="1"/>
    <s v="Thu Sep 10 2015 14:58:18 GMT-0400 (Eastern Daylight Time)"/>
    <s v="icsfy_set34_rev2"/>
    <n v="3"/>
  </r>
  <r>
    <x v="39"/>
    <n v="265"/>
    <s v="Plus"/>
    <x v="1"/>
    <s v="Thu Sep 10 2015 14:58:24 GMT-0400 (Eastern Daylight Time)"/>
    <s v="icsfy_set34_rev2"/>
    <n v="3"/>
  </r>
  <r>
    <x v="40"/>
    <n v="257"/>
    <s v="Plus"/>
    <x v="1"/>
    <s v="Thu Sep 10 2015 14:58:27 GMT-0400 (Eastern Daylight Time)"/>
    <s v="icsfy_set34_rev2"/>
    <n v="3"/>
  </r>
  <r>
    <x v="0"/>
    <n v="273"/>
    <s v="Plus"/>
    <x v="2"/>
    <s v="Wed Jul 29 2015 16:42:11 GMT-0400 (Eastern Daylight Time)"/>
    <s v="icsfy_set34_rev2"/>
    <n v="3"/>
  </r>
  <r>
    <x v="1"/>
    <n v="277"/>
    <s v="PrePlus"/>
    <x v="2"/>
    <s v="Wed Jul 29 2015 16:42:17 GMT-0400 (Eastern Daylight Time)"/>
    <s v="icsfy_set34_rev2"/>
    <n v="2"/>
  </r>
  <r>
    <x v="2"/>
    <n v="254"/>
    <s v="Plus"/>
    <x v="2"/>
    <s v="Wed Jul 29 2015 16:42:50 GMT-0400 (Eastern Daylight Time)"/>
    <s v="icsfy_set34_rev2"/>
    <n v="3"/>
  </r>
  <r>
    <x v="3"/>
    <n v="266"/>
    <s v="Normal"/>
    <x v="2"/>
    <s v="Wed Jul 29 2015 16:42:53 GMT-0400 (Eastern Daylight Time)"/>
    <s v="icsfy_set34_rev2"/>
    <n v="1"/>
  </r>
  <r>
    <x v="4"/>
    <n v="247"/>
    <s v="PrePlus"/>
    <x v="2"/>
    <s v="Wed Jul 29 2015 16:42:56 GMT-0400 (Eastern Daylight Time)"/>
    <s v="icsfy_set34_rev2"/>
    <n v="2"/>
  </r>
  <r>
    <x v="5"/>
    <n v="259"/>
    <s v="PrePlus"/>
    <x v="2"/>
    <s v="Wed Jul 29 2015 16:42:59 GMT-0400 (Eastern Daylight Time)"/>
    <s v="icsfy_set34_rev2"/>
    <n v="2"/>
  </r>
  <r>
    <x v="6"/>
    <n v="253"/>
    <s v="Normal"/>
    <x v="2"/>
    <s v="Wed Jul 29 2015 16:43:03 GMT-0400 (Eastern Daylight Time)"/>
    <s v="icsfy_set34_rev2"/>
    <n v="1"/>
  </r>
  <r>
    <x v="7"/>
    <n v="251"/>
    <s v="Plus"/>
    <x v="2"/>
    <s v="Wed Jul 29 2015 16:43:06 GMT-0400 (Eastern Daylight Time)"/>
    <s v="icsfy_set34_rev2"/>
    <n v="3"/>
  </r>
  <r>
    <x v="8"/>
    <n v="267"/>
    <s v="Plus"/>
    <x v="2"/>
    <s v="Wed Jul 29 2015 16:43:08 GMT-0400 (Eastern Daylight Time)"/>
    <s v="icsfy_set34_rev2"/>
    <n v="3"/>
  </r>
  <r>
    <x v="9"/>
    <n v="269"/>
    <s v="Plus"/>
    <x v="2"/>
    <s v="Wed Jul 29 2015 16:43:11 GMT-0400 (Eastern Daylight Time)"/>
    <s v="icsfy_set34_rev2"/>
    <n v="3"/>
  </r>
  <r>
    <x v="10"/>
    <n v="253"/>
    <s v="Normal"/>
    <x v="2"/>
    <s v="Wed Jul 29 2015 16:43:20 GMT-0400 (Eastern Daylight Time)"/>
    <s v="icsfy_set34_rev2"/>
    <n v="1"/>
  </r>
  <r>
    <x v="11"/>
    <n v="270"/>
    <s v="Plus"/>
    <x v="2"/>
    <s v="Wed Jul 29 2015 16:43:24 GMT-0400 (Eastern Daylight Time)"/>
    <s v="icsfy_set34_rev2"/>
    <n v="3"/>
  </r>
  <r>
    <x v="12"/>
    <n v="256"/>
    <s v="PrePlus"/>
    <x v="2"/>
    <s v="Wed Jul 29 2015 16:42:24 GMT-0400 (Eastern Daylight Time)"/>
    <s v="icsfy_set34_rev2"/>
    <n v="2"/>
  </r>
  <r>
    <x v="13"/>
    <n v="250"/>
    <s v="Plus"/>
    <x v="2"/>
    <s v="Wed Jul 29 2015 16:43:26 GMT-0400 (Eastern Daylight Time)"/>
    <s v="icsfy_set34_rev2"/>
    <n v="3"/>
  </r>
  <r>
    <x v="14"/>
    <n v="274"/>
    <s v="Plus"/>
    <x v="2"/>
    <s v="Wed Jul 29 2015 16:43:28 GMT-0400 (Eastern Daylight Time)"/>
    <s v="icsfy_set34_rev2"/>
    <n v="3"/>
  </r>
  <r>
    <x v="15"/>
    <n v="260"/>
    <s v="PrePlus"/>
    <x v="2"/>
    <s v="Wed Jul 29 2015 16:43:39 GMT-0400 (Eastern Daylight Time)"/>
    <s v="icsfy_set34_rev2"/>
    <n v="2"/>
  </r>
  <r>
    <x v="16"/>
    <n v="279"/>
    <s v="PrePlus"/>
    <x v="2"/>
    <s v="Wed Jul 29 2015 16:43:48 GMT-0400 (Eastern Daylight Time)"/>
    <s v="icsfy_set34_rev2"/>
    <n v="2"/>
  </r>
  <r>
    <x v="17"/>
    <n v="271"/>
    <s v="Plus"/>
    <x v="2"/>
    <s v="Wed Jul 29 2015 16:43:50 GMT-0400 (Eastern Daylight Time)"/>
    <s v="icsfy_set34_rev2"/>
    <n v="3"/>
  </r>
  <r>
    <x v="18"/>
    <n v="258"/>
    <s v="Plus"/>
    <x v="2"/>
    <s v="Wed Jul 29 2015 16:43:52 GMT-0400 (Eastern Daylight Time)"/>
    <s v="icsfy_set34_rev2"/>
    <n v="3"/>
  </r>
  <r>
    <x v="19"/>
    <n v="248"/>
    <s v="PrePlus"/>
    <x v="2"/>
    <s v="Wed Jul 29 2015 16:43:55 GMT-0400 (Eastern Daylight Time)"/>
    <s v="icsfy_set34_rev2"/>
    <n v="2"/>
  </r>
  <r>
    <x v="20"/>
    <n v="264"/>
    <s v="PrePlus"/>
    <x v="2"/>
    <s v="Wed Jul 29 2015 16:44:23 GMT-0400 (Eastern Daylight Time)"/>
    <s v="icsfy_set34_rev2"/>
    <n v="2"/>
  </r>
  <r>
    <x v="21"/>
    <n v="278"/>
    <s v="Plus"/>
    <x v="2"/>
    <s v="Wed Jul 29 2015 16:44:26 GMT-0400 (Eastern Daylight Time)"/>
    <s v="icsfy_set34_rev2"/>
    <n v="3"/>
  </r>
  <r>
    <x v="22"/>
    <n v="261"/>
    <s v="Plus"/>
    <x v="2"/>
    <s v="Wed Jul 29 2015 16:44:28 GMT-0400 (Eastern Daylight Time)"/>
    <s v="icsfy_set34_rev2"/>
    <n v="3"/>
  </r>
  <r>
    <x v="23"/>
    <n v="276"/>
    <s v="Plus"/>
    <x v="2"/>
    <s v="Wed Jul 29 2015 16:42:27 GMT-0400 (Eastern Daylight Time)"/>
    <s v="icsfy_set34_rev2"/>
    <n v="3"/>
  </r>
  <r>
    <x v="24"/>
    <n v="264"/>
    <s v="PrePlus"/>
    <x v="2"/>
    <s v="Wed Jul 29 2015 16:44:31 GMT-0400 (Eastern Daylight Time)"/>
    <s v="icsfy_set34_rev2"/>
    <n v="2"/>
  </r>
  <r>
    <x v="25"/>
    <n v="263"/>
    <s v="Plus"/>
    <x v="2"/>
    <s v="Wed Jul 29 2015 16:44:33 GMT-0400 (Eastern Daylight Time)"/>
    <s v="icsfy_set34_rev2"/>
    <n v="3"/>
  </r>
  <r>
    <x v="26"/>
    <n v="252"/>
    <s v="Plus"/>
    <x v="2"/>
    <s v="Wed Jul 29 2015 16:44:35 GMT-0400 (Eastern Daylight Time)"/>
    <s v="icsfy_set34_rev2"/>
    <n v="3"/>
  </r>
  <r>
    <x v="27"/>
    <n v="262"/>
    <s v="PrePlus"/>
    <x v="2"/>
    <s v="Wed Jul 29 2015 16:44:42 GMT-0400 (Eastern Daylight Time)"/>
    <s v="icsfy_set34_rev2"/>
    <n v="2"/>
  </r>
  <r>
    <x v="28"/>
    <n v="266"/>
    <s v="Normal"/>
    <x v="2"/>
    <s v="Wed Jul 29 2015 16:44:45 GMT-0400 (Eastern Daylight Time)"/>
    <s v="icsfy_set34_rev2"/>
    <n v="1"/>
  </r>
  <r>
    <x v="29"/>
    <n v="251"/>
    <s v="Plus"/>
    <x v="2"/>
    <s v="Wed Jul 29 2015 16:44:47 GMT-0400 (Eastern Daylight Time)"/>
    <s v="icsfy_set34_rev2"/>
    <n v="3"/>
  </r>
  <r>
    <x v="30"/>
    <n v="248"/>
    <s v="PrePlus"/>
    <x v="2"/>
    <s v="Wed Jul 29 2015 16:44:57 GMT-0400 (Eastern Daylight Time)"/>
    <s v="icsfy_set34_rev2"/>
    <n v="2"/>
  </r>
  <r>
    <x v="31"/>
    <n v="271"/>
    <s v="Plus"/>
    <x v="2"/>
    <s v="Wed Jul 29 2015 16:44:59 GMT-0400 (Eastern Daylight Time)"/>
    <s v="icsfy_set34_rev2"/>
    <n v="3"/>
  </r>
  <r>
    <x v="32"/>
    <n v="272"/>
    <s v="Plus"/>
    <x v="2"/>
    <s v="Wed Jul 29 2015 16:45:01 GMT-0400 (Eastern Daylight Time)"/>
    <s v="icsfy_set34_rev2"/>
    <n v="3"/>
  </r>
  <r>
    <x v="33"/>
    <n v="275"/>
    <s v="PrePlus"/>
    <x v="2"/>
    <s v="Wed Jul 29 2015 16:45:06 GMT-0400 (Eastern Daylight Time)"/>
    <s v="icsfy_set34_rev2"/>
    <n v="2"/>
  </r>
  <r>
    <x v="34"/>
    <n v="246"/>
    <s v="Plus"/>
    <x v="2"/>
    <s v="Wed Jul 29 2015 16:42:29 GMT-0400 (Eastern Daylight Time)"/>
    <s v="icsfy_set34_rev2"/>
    <n v="3"/>
  </r>
  <r>
    <x v="35"/>
    <n v="249"/>
    <s v="Plus"/>
    <x v="2"/>
    <s v="Wed Jul 29 2015 16:45:08 GMT-0400 (Eastern Daylight Time)"/>
    <s v="icsfy_set34_rev2"/>
    <n v="3"/>
  </r>
  <r>
    <x v="36"/>
    <n v="255"/>
    <s v="PrePlus"/>
    <x v="2"/>
    <s v="Wed Jul 29 2015 16:42:32 GMT-0400 (Eastern Daylight Time)"/>
    <s v="icsfy_set34_rev2"/>
    <n v="2"/>
  </r>
  <r>
    <x v="37"/>
    <n v="260"/>
    <s v="Plus"/>
    <x v="2"/>
    <s v="Wed Jul 29 2015 16:42:35 GMT-0400 (Eastern Daylight Time)"/>
    <s v="icsfy_set34_rev2"/>
    <n v="3"/>
  </r>
  <r>
    <x v="38"/>
    <n v="268"/>
    <s v="PrePlus"/>
    <x v="2"/>
    <s v="Wed Jul 29 2015 16:42:40 GMT-0400 (Eastern Daylight Time)"/>
    <s v="icsfy_set34_rev2"/>
    <n v="2"/>
  </r>
  <r>
    <x v="39"/>
    <n v="265"/>
    <s v="Plus"/>
    <x v="2"/>
    <s v="Wed Jul 29 2015 16:42:43 GMT-0400 (Eastern Daylight Time)"/>
    <s v="icsfy_set34_rev2"/>
    <n v="3"/>
  </r>
  <r>
    <x v="40"/>
    <n v="257"/>
    <s v="Plus"/>
    <x v="2"/>
    <s v="Wed Jul 29 2015 16:42:47 GMT-0400 (Eastern Daylight Time)"/>
    <s v="icsfy_set34_rev2"/>
    <n v="3"/>
  </r>
  <r>
    <x v="0"/>
    <n v="273"/>
    <s v="Plus"/>
    <x v="3"/>
    <s v="Tue Sep 01 2015 06:40:50 GMT+0300 (AST)"/>
    <s v="icsfy_set34_rev2"/>
    <n v="3"/>
  </r>
  <r>
    <x v="1"/>
    <n v="277"/>
    <s v="PrePlus"/>
    <x v="3"/>
    <s v="Tue Sep 01 2015 06:41:01 GMT+0300 (AST)"/>
    <s v="icsfy_set34_rev2"/>
    <n v="2"/>
  </r>
  <r>
    <x v="2"/>
    <n v="254"/>
    <s v="Plus"/>
    <x v="3"/>
    <s v="Tue Sep 01 2015 06:42:55 GMT+0300 (AST)"/>
    <s v="icsfy_set34_rev2"/>
    <n v="3"/>
  </r>
  <r>
    <x v="3"/>
    <n v="266"/>
    <s v="PrePlus"/>
    <x v="3"/>
    <s v="Tue Sep 01 2015 06:43:03 GMT+0300 (AST)"/>
    <s v="icsfy_set34_rev2"/>
    <n v="2"/>
  </r>
  <r>
    <x v="4"/>
    <n v="247"/>
    <s v="PrePlus"/>
    <x v="3"/>
    <s v="Tue Sep 01 2015 06:43:14 GMT+0300 (AST)"/>
    <s v="icsfy_set34_rev2"/>
    <n v="2"/>
  </r>
  <r>
    <x v="5"/>
    <n v="259"/>
    <s v="PrePlus"/>
    <x v="3"/>
    <s v="Tue Sep 01 2015 06:43:28 GMT+0300 (AST)"/>
    <s v="icsfy_set34_rev2"/>
    <n v="2"/>
  </r>
  <r>
    <x v="6"/>
    <n v="253"/>
    <s v="Normal"/>
    <x v="3"/>
    <s v="Tue Sep 01 2015 06:43:40 GMT+0300 (AST)"/>
    <s v="icsfy_set34_rev2"/>
    <n v="1"/>
  </r>
  <r>
    <x v="7"/>
    <n v="251"/>
    <s v="PrePlus"/>
    <x v="3"/>
    <s v="Tue Sep 01 2015 06:43:53 GMT+0300 (AST)"/>
    <s v="icsfy_set34_rev2"/>
    <n v="2"/>
  </r>
  <r>
    <x v="8"/>
    <n v="267"/>
    <s v="PrePlus"/>
    <x v="3"/>
    <s v="Tue Sep 01 2015 06:44:25 GMT+0300 (AST)"/>
    <s v="icsfy_set34_rev2"/>
    <n v="2"/>
  </r>
  <r>
    <x v="9"/>
    <n v="269"/>
    <s v="PrePlus"/>
    <x v="3"/>
    <s v="Tue Sep 01 2015 06:44:36 GMT+0300 (AST)"/>
    <s v="icsfy_set34_rev2"/>
    <n v="2"/>
  </r>
  <r>
    <x v="10"/>
    <n v="253"/>
    <s v="Normal"/>
    <x v="3"/>
    <s v="Tue Sep 01 2015 06:44:45 GMT+0300 (AST)"/>
    <s v="icsfy_set34_rev2"/>
    <n v="1"/>
  </r>
  <r>
    <x v="11"/>
    <n v="270"/>
    <s v="PrePlus"/>
    <x v="3"/>
    <s v="Tue Sep 01 2015 06:45:03 GMT+0300 (AST)"/>
    <s v="icsfy_set34_rev2"/>
    <n v="2"/>
  </r>
  <r>
    <x v="12"/>
    <n v="256"/>
    <s v="Normal"/>
    <x v="3"/>
    <s v="Tue Sep 01 2015 06:41:17 GMT+0300 (AST)"/>
    <s v="icsfy_set34_rev2"/>
    <n v="1"/>
  </r>
  <r>
    <x v="13"/>
    <n v="250"/>
    <s v="Plus"/>
    <x v="3"/>
    <s v="Tue Sep 01 2015 06:45:13 GMT+0300 (AST)"/>
    <s v="icsfy_set34_rev2"/>
    <n v="3"/>
  </r>
  <r>
    <x v="14"/>
    <n v="274"/>
    <s v="Plus"/>
    <x v="3"/>
    <s v="Tue Sep 01 2015 06:45:34 GMT+0300 (AST)"/>
    <s v="icsfy_set34_rev2"/>
    <n v="3"/>
  </r>
  <r>
    <x v="15"/>
    <n v="260"/>
    <s v="PrePlus"/>
    <x v="3"/>
    <s v="Tue Sep 01 2015 06:45:45 GMT+0300 (AST)"/>
    <s v="icsfy_set34_rev2"/>
    <n v="2"/>
  </r>
  <r>
    <x v="16"/>
    <n v="279"/>
    <s v="PrePlus"/>
    <x v="3"/>
    <s v="Tue Sep 01 2015 06:45:54 GMT+0300 (AST)"/>
    <s v="icsfy_set34_rev2"/>
    <n v="2"/>
  </r>
  <r>
    <x v="17"/>
    <n v="271"/>
    <s v="PrePlus"/>
    <x v="3"/>
    <s v="Tue Sep 01 2015 06:46:44 GMT+0300 (AST)"/>
    <s v="icsfy_set34_rev2"/>
    <n v="2"/>
  </r>
  <r>
    <x v="18"/>
    <n v="258"/>
    <s v="Plus"/>
    <x v="3"/>
    <s v="Tue Sep 01 2015 07:07:22 GMT+0300 (AST)"/>
    <s v="icsfy_set34_rev2"/>
    <n v="3"/>
  </r>
  <r>
    <x v="19"/>
    <n v="248"/>
    <s v="Normal"/>
    <x v="3"/>
    <s v="Tue Sep 01 2015 07:07:34 GMT+0300 (AST)"/>
    <s v="icsfy_set34_rev2"/>
    <n v="1"/>
  </r>
  <r>
    <x v="20"/>
    <n v="264"/>
    <s v="Normal"/>
    <x v="3"/>
    <s v="Tue Sep 01 2015 07:07:56 GMT+0300 (AST)"/>
    <s v="icsfy_set34_rev2"/>
    <n v="1"/>
  </r>
  <r>
    <x v="21"/>
    <n v="278"/>
    <s v="Normal"/>
    <x v="3"/>
    <s v="Tue Sep 01 2015 07:08:16 GMT+0300 (AST)"/>
    <s v="icsfy_set34_rev2"/>
    <n v="1"/>
  </r>
  <r>
    <x v="22"/>
    <n v="261"/>
    <s v="PrePlus"/>
    <x v="3"/>
    <s v="Tue Sep 01 2015 07:08:30 GMT+0300 (AST)"/>
    <s v="icsfy_set34_rev2"/>
    <n v="2"/>
  </r>
  <r>
    <x v="23"/>
    <n v="276"/>
    <s v="PrePlus"/>
    <x v="3"/>
    <s v="Tue Sep 01 2015 06:41:29 GMT+0300 (AST)"/>
    <s v="icsfy_set34_rev2"/>
    <n v="2"/>
  </r>
  <r>
    <x v="24"/>
    <n v="264"/>
    <s v="Normal"/>
    <x v="3"/>
    <s v="Tue Sep 01 2015 07:08:41 GMT+0300 (AST)"/>
    <s v="icsfy_set34_rev2"/>
    <n v="1"/>
  </r>
  <r>
    <x v="25"/>
    <n v="263"/>
    <s v="PrePlus"/>
    <x v="3"/>
    <s v="Tue Sep 01 2015 07:09:00 GMT+0300 (AST)"/>
    <s v="icsfy_set34_rev2"/>
    <n v="2"/>
  </r>
  <r>
    <x v="26"/>
    <n v="252"/>
    <s v="PrePlus"/>
    <x v="3"/>
    <s v="Tue Sep 01 2015 07:10:03 GMT+0300 (AST)"/>
    <s v="icsfy_set34_rev2"/>
    <n v="2"/>
  </r>
  <r>
    <x v="27"/>
    <n v="262"/>
    <s v="Normal"/>
    <x v="3"/>
    <s v="Tue Sep 01 2015 07:10:23 GMT+0300 (AST)"/>
    <s v="icsfy_set34_rev2"/>
    <n v="1"/>
  </r>
  <r>
    <x v="28"/>
    <n v="266"/>
    <s v="Normal"/>
    <x v="3"/>
    <s v="Tue Sep 01 2015 07:10:33 GMT+0300 (AST)"/>
    <s v="icsfy_set34_rev2"/>
    <n v="1"/>
  </r>
  <r>
    <x v="29"/>
    <n v="251"/>
    <s v="PrePlus"/>
    <x v="3"/>
    <s v="Tue Sep 01 2015 07:10:59 GMT+0300 (AST)"/>
    <s v="icsfy_set34_rev2"/>
    <n v="2"/>
  </r>
  <r>
    <x v="30"/>
    <n v="248"/>
    <s v="Normal"/>
    <x v="3"/>
    <s v="Tue Sep 01 2015 07:11:17 GMT+0300 (AST)"/>
    <s v="icsfy_set34_rev2"/>
    <n v="1"/>
  </r>
  <r>
    <x v="31"/>
    <n v="271"/>
    <s v="PrePlus"/>
    <x v="3"/>
    <s v="Tue Sep 01 2015 07:11:44 GMT+0300 (AST)"/>
    <s v="icsfy_set34_rev2"/>
    <n v="2"/>
  </r>
  <r>
    <x v="32"/>
    <n v="272"/>
    <s v="PrePlus"/>
    <x v="3"/>
    <s v="Tue Sep 01 2015 07:11:56 GMT+0300 (AST)"/>
    <s v="icsfy_set34_rev2"/>
    <n v="2"/>
  </r>
  <r>
    <x v="33"/>
    <n v="275"/>
    <s v="Normal"/>
    <x v="3"/>
    <s v="Tue Sep 01 2015 07:12:08 GMT+0300 (AST)"/>
    <s v="icsfy_set34_rev2"/>
    <n v="1"/>
  </r>
  <r>
    <x v="34"/>
    <n v="246"/>
    <s v="PrePlus"/>
    <x v="3"/>
    <s v="Tue Sep 01 2015 06:41:39 GMT+0300 (AST)"/>
    <s v="icsfy_set34_rev2"/>
    <n v="2"/>
  </r>
  <r>
    <x v="35"/>
    <n v="249"/>
    <s v="PrePlus"/>
    <x v="3"/>
    <s v="Tue Sep 01 2015 07:12:23 GMT+0300 (AST)"/>
    <s v="icsfy_set34_rev2"/>
    <n v="2"/>
  </r>
  <r>
    <x v="36"/>
    <n v="255"/>
    <s v="PrePlus"/>
    <x v="3"/>
    <s v="Tue Sep 01 2015 06:41:48 GMT+0300 (AST)"/>
    <s v="icsfy_set34_rev2"/>
    <n v="2"/>
  </r>
  <r>
    <x v="37"/>
    <n v="260"/>
    <s v="PrePlus"/>
    <x v="3"/>
    <s v="Tue Sep 01 2015 06:41:56 GMT+0300 (AST)"/>
    <s v="icsfy_set34_rev2"/>
    <n v="2"/>
  </r>
  <r>
    <x v="38"/>
    <n v="268"/>
    <s v="PrePlus"/>
    <x v="3"/>
    <s v="Tue Sep 01 2015 06:42:05 GMT+0300 (AST)"/>
    <s v="icsfy_set34_rev2"/>
    <n v="2"/>
  </r>
  <r>
    <x v="39"/>
    <n v="265"/>
    <s v="PrePlus"/>
    <x v="3"/>
    <s v="Tue Sep 01 2015 06:42:31 GMT+0300 (AST)"/>
    <s v="icsfy_set34_rev2"/>
    <n v="2"/>
  </r>
  <r>
    <x v="40"/>
    <n v="257"/>
    <s v="PrePlus"/>
    <x v="3"/>
    <s v="Tue Sep 01 2015 06:42:44 GMT+0300 (AST)"/>
    <s v="icsfy_set34_rev2"/>
    <n v="2"/>
  </r>
  <r>
    <x v="0"/>
    <n v="273"/>
    <s v="Plus"/>
    <x v="4"/>
    <s v="Wed Sep 09 2015 16:31:55 GMT-0400 (Eastern Daylight Time)"/>
    <s v="icsfy_set34_rev2"/>
    <n v="3"/>
  </r>
  <r>
    <x v="1"/>
    <n v="277"/>
    <s v="Plus"/>
    <x v="4"/>
    <s v="Wed Sep 09 2015 16:31:57 GMT-0400 (Eastern Daylight Time)"/>
    <s v="icsfy_set34_rev2"/>
    <n v="3"/>
  </r>
  <r>
    <x v="2"/>
    <n v="254"/>
    <s v="Plus"/>
    <x v="4"/>
    <s v="Wed Sep 09 2015 16:32:18 GMT-0400 (Eastern Daylight Time)"/>
    <s v="icsfy_set34_rev2"/>
    <n v="3"/>
  </r>
  <r>
    <x v="3"/>
    <n v="266"/>
    <s v="PrePlus"/>
    <x v="4"/>
    <s v="Wed Sep 09 2015 16:32:22 GMT-0400 (Eastern Daylight Time)"/>
    <s v="icsfy_set34_rev2"/>
    <n v="2"/>
  </r>
  <r>
    <x v="4"/>
    <n v="247"/>
    <s v="PrePlus"/>
    <x v="4"/>
    <s v="Wed Sep 09 2015 16:32:23 GMT-0400 (Eastern Daylight Time)"/>
    <s v="icsfy_set34_rev2"/>
    <n v="2"/>
  </r>
  <r>
    <x v="5"/>
    <n v="259"/>
    <s v="Plus"/>
    <x v="4"/>
    <s v="Wed Sep 09 2015 16:32:25 GMT-0400 (Eastern Daylight Time)"/>
    <s v="icsfy_set34_rev2"/>
    <n v="3"/>
  </r>
  <r>
    <x v="6"/>
    <n v="253"/>
    <s v="PrePlus"/>
    <x v="4"/>
    <s v="Wed Sep 09 2015 16:32:28 GMT-0400 (Eastern Daylight Time)"/>
    <s v="icsfy_set34_rev2"/>
    <n v="2"/>
  </r>
  <r>
    <x v="7"/>
    <n v="251"/>
    <s v="Plus"/>
    <x v="4"/>
    <s v="Wed Sep 09 2015 16:32:29 GMT-0400 (Eastern Daylight Time)"/>
    <s v="icsfy_set34_rev2"/>
    <n v="3"/>
  </r>
  <r>
    <x v="8"/>
    <n v="267"/>
    <s v="PrePlus"/>
    <x v="4"/>
    <s v="Wed Sep 09 2015 16:32:32 GMT-0400 (Eastern Daylight Time)"/>
    <s v="icsfy_set34_rev2"/>
    <n v="2"/>
  </r>
  <r>
    <x v="9"/>
    <n v="269"/>
    <s v="Plus"/>
    <x v="4"/>
    <s v="Wed Sep 09 2015 16:32:34 GMT-0400 (Eastern Daylight Time)"/>
    <s v="icsfy_set34_rev2"/>
    <n v="3"/>
  </r>
  <r>
    <x v="10"/>
    <n v="253"/>
    <s v="PrePlus"/>
    <x v="4"/>
    <s v="Wed Sep 09 2015 16:32:36 GMT-0400 (Eastern Daylight Time)"/>
    <s v="icsfy_set34_rev2"/>
    <n v="2"/>
  </r>
  <r>
    <x v="11"/>
    <n v="270"/>
    <s v="Plus"/>
    <x v="4"/>
    <s v="Wed Sep 09 2015 16:32:38 GMT-0400 (Eastern Daylight Time)"/>
    <s v="icsfy_set34_rev2"/>
    <n v="3"/>
  </r>
  <r>
    <x v="12"/>
    <n v="256"/>
    <s v="PrePlus"/>
    <x v="4"/>
    <s v="Wed Sep 09 2015 16:31:59 GMT-0400 (Eastern Daylight Time)"/>
    <s v="icsfy_set34_rev2"/>
    <n v="2"/>
  </r>
  <r>
    <x v="13"/>
    <n v="250"/>
    <s v="Plus"/>
    <x v="4"/>
    <s v="Wed Sep 09 2015 16:32:40 GMT-0400 (Eastern Daylight Time)"/>
    <s v="icsfy_set34_rev2"/>
    <n v="3"/>
  </r>
  <r>
    <x v="14"/>
    <n v="274"/>
    <s v="Plus"/>
    <x v="4"/>
    <s v="Wed Sep 09 2015 16:32:41 GMT-0400 (Eastern Daylight Time)"/>
    <s v="icsfy_set34_rev2"/>
    <n v="3"/>
  </r>
  <r>
    <x v="15"/>
    <n v="260"/>
    <s v="Plus"/>
    <x v="4"/>
    <s v="Wed Sep 09 2015 16:32:43 GMT-0400 (Eastern Daylight Time)"/>
    <s v="icsfy_set34_rev2"/>
    <n v="3"/>
  </r>
  <r>
    <x v="16"/>
    <n v="279"/>
    <s v="PrePlus"/>
    <x v="4"/>
    <s v="Wed Sep 09 2015 16:32:47 GMT-0400 (Eastern Daylight Time)"/>
    <s v="icsfy_set34_rev2"/>
    <n v="2"/>
  </r>
  <r>
    <x v="17"/>
    <n v="271"/>
    <s v="Plus"/>
    <x v="4"/>
    <s v="Wed Sep 09 2015 16:32:50 GMT-0400 (Eastern Daylight Time)"/>
    <s v="icsfy_set34_rev2"/>
    <n v="3"/>
  </r>
  <r>
    <x v="18"/>
    <n v="258"/>
    <s v="Plus"/>
    <x v="4"/>
    <s v="Wed Sep 09 2015 16:32:51 GMT-0400 (Eastern Daylight Time)"/>
    <s v="icsfy_set34_rev2"/>
    <n v="3"/>
  </r>
  <r>
    <x v="19"/>
    <n v="248"/>
    <s v="PrePlus"/>
    <x v="4"/>
    <s v="Wed Sep 09 2015 16:32:53 GMT-0400 (Eastern Daylight Time)"/>
    <s v="icsfy_set34_rev2"/>
    <n v="2"/>
  </r>
  <r>
    <x v="20"/>
    <n v="264"/>
    <s v="PrePlus"/>
    <x v="4"/>
    <s v="Wed Sep 09 2015 16:32:58 GMT-0400 (Eastern Daylight Time)"/>
    <s v="icsfy_set34_rev2"/>
    <n v="2"/>
  </r>
  <r>
    <x v="21"/>
    <n v="278"/>
    <s v="Plus"/>
    <x v="4"/>
    <s v="Wed Sep 09 2015 16:33:00 GMT-0400 (Eastern Daylight Time)"/>
    <s v="icsfy_set34_rev2"/>
    <n v="3"/>
  </r>
  <r>
    <x v="22"/>
    <n v="261"/>
    <s v="Plus"/>
    <x v="4"/>
    <s v="Wed Sep 09 2015 16:33:02 GMT-0400 (Eastern Daylight Time)"/>
    <s v="icsfy_set34_rev2"/>
    <n v="3"/>
  </r>
  <r>
    <x v="23"/>
    <n v="276"/>
    <s v="Plus"/>
    <x v="4"/>
    <s v="Wed Sep 09 2015 16:32:02 GMT-0400 (Eastern Daylight Time)"/>
    <s v="icsfy_set34_rev2"/>
    <n v="3"/>
  </r>
  <r>
    <x v="24"/>
    <n v="264"/>
    <s v="PrePlus"/>
    <x v="4"/>
    <s v="Wed Sep 09 2015 16:33:04 GMT-0400 (Eastern Daylight Time)"/>
    <s v="icsfy_set34_rev2"/>
    <n v="2"/>
  </r>
  <r>
    <x v="25"/>
    <n v="263"/>
    <s v="Plus"/>
    <x v="4"/>
    <s v="Wed Sep 09 2015 16:33:06 GMT-0400 (Eastern Daylight Time)"/>
    <s v="icsfy_set34_rev2"/>
    <n v="3"/>
  </r>
  <r>
    <x v="26"/>
    <n v="252"/>
    <s v="Plus"/>
    <x v="4"/>
    <s v="Wed Sep 09 2015 16:33:07 GMT-0400 (Eastern Daylight Time)"/>
    <s v="icsfy_set34_rev2"/>
    <n v="3"/>
  </r>
  <r>
    <x v="27"/>
    <n v="262"/>
    <s v="Plus"/>
    <x v="4"/>
    <s v="Wed Sep 09 2015 16:33:09 GMT-0400 (Eastern Daylight Time)"/>
    <s v="icsfy_set34_rev2"/>
    <n v="3"/>
  </r>
  <r>
    <x v="28"/>
    <n v="266"/>
    <s v="PrePlus"/>
    <x v="4"/>
    <s v="Wed Sep 09 2015 16:33:12 GMT-0400 (Eastern Daylight Time)"/>
    <s v="icsfy_set34_rev2"/>
    <n v="2"/>
  </r>
  <r>
    <x v="29"/>
    <n v="251"/>
    <s v="Plus"/>
    <x v="4"/>
    <s v="Wed Sep 09 2015 16:33:14 GMT-0400 (Eastern Daylight Time)"/>
    <s v="icsfy_set34_rev2"/>
    <n v="3"/>
  </r>
  <r>
    <x v="30"/>
    <n v="248"/>
    <s v="PrePlus"/>
    <x v="4"/>
    <s v="Wed Sep 09 2015 16:33:16 GMT-0400 (Eastern Daylight Time)"/>
    <s v="icsfy_set34_rev2"/>
    <n v="2"/>
  </r>
  <r>
    <x v="31"/>
    <n v="271"/>
    <s v="Plus"/>
    <x v="4"/>
    <s v="Wed Sep 09 2015 16:33:18 GMT-0400 (Eastern Daylight Time)"/>
    <s v="icsfy_set34_rev2"/>
    <n v="3"/>
  </r>
  <r>
    <x v="32"/>
    <n v="272"/>
    <s v="Plus"/>
    <x v="4"/>
    <s v="Wed Sep 09 2015 16:33:22 GMT-0400 (Eastern Daylight Time)"/>
    <s v="icsfy_set34_rev2"/>
    <n v="3"/>
  </r>
  <r>
    <x v="33"/>
    <n v="275"/>
    <s v="PrePlus"/>
    <x v="4"/>
    <s v="Wed Sep 09 2015 16:33:24 GMT-0400 (Eastern Daylight Time)"/>
    <s v="icsfy_set34_rev2"/>
    <n v="2"/>
  </r>
  <r>
    <x v="34"/>
    <n v="246"/>
    <s v="Plus"/>
    <x v="4"/>
    <s v="Wed Sep 09 2015 16:32:05 GMT-0400 (Eastern Daylight Time)"/>
    <s v="icsfy_set34_rev2"/>
    <n v="3"/>
  </r>
  <r>
    <x v="35"/>
    <n v="249"/>
    <s v="Plus"/>
    <x v="4"/>
    <s v="Wed Sep 09 2015 16:33:26 GMT-0400 (Eastern Daylight Time)"/>
    <s v="icsfy_set34_rev2"/>
    <n v="3"/>
  </r>
  <r>
    <x v="36"/>
    <n v="255"/>
    <s v="Plus"/>
    <x v="4"/>
    <s v="Wed Sep 09 2015 16:32:07 GMT-0400 (Eastern Daylight Time)"/>
    <s v="icsfy_set34_rev2"/>
    <n v="3"/>
  </r>
  <r>
    <x v="37"/>
    <n v="260"/>
    <s v="Plus"/>
    <x v="4"/>
    <s v="Wed Sep 09 2015 16:32:10 GMT-0400 (Eastern Daylight Time)"/>
    <s v="icsfy_set34_rev2"/>
    <n v="3"/>
  </r>
  <r>
    <x v="38"/>
    <n v="268"/>
    <s v="PrePlus"/>
    <x v="4"/>
    <s v="Wed Sep 09 2015 16:32:12 GMT-0400 (Eastern Daylight Time)"/>
    <s v="icsfy_set34_rev2"/>
    <n v="2"/>
  </r>
  <r>
    <x v="39"/>
    <n v="265"/>
    <s v="Plus"/>
    <x v="4"/>
    <s v="Wed Sep 09 2015 16:32:14 GMT-0400 (Eastern Daylight Time)"/>
    <s v="icsfy_set34_rev2"/>
    <n v="3"/>
  </r>
  <r>
    <x v="40"/>
    <n v="257"/>
    <s v="Plus"/>
    <x v="4"/>
    <s v="Wed Sep 09 2015 16:32:16 GMT-0400 (Eastern Daylight Time)"/>
    <s v="icsfy_set34_rev2"/>
    <n v="3"/>
  </r>
  <r>
    <x v="0"/>
    <n v="273"/>
    <s v="Plus"/>
    <x v="5"/>
    <s v="Sun Jul 12 2015 07:01:52 GMT-0400 (EDT)"/>
    <s v="icsfy_set34_rev2"/>
    <n v="3"/>
  </r>
  <r>
    <x v="1"/>
    <n v="277"/>
    <s v="Plus"/>
    <x v="5"/>
    <s v="Sun Jul 12 2015 07:01:55 GMT-0400 (EDT)"/>
    <s v="icsfy_set34_rev2"/>
    <n v="3"/>
  </r>
  <r>
    <x v="2"/>
    <n v="254"/>
    <s v="Plus"/>
    <x v="5"/>
    <s v="Sun Jul 12 2015 07:02:23 GMT-0400 (EDT)"/>
    <s v="icsfy_set34_rev2"/>
    <n v="3"/>
  </r>
  <r>
    <x v="3"/>
    <n v="266"/>
    <s v="Plus"/>
    <x v="5"/>
    <s v="Sun Jul 12 2015 07:02:29 GMT-0400 (EDT)"/>
    <s v="icsfy_set34_rev2"/>
    <n v="3"/>
  </r>
  <r>
    <x v="4"/>
    <n v="247"/>
    <s v="Plus"/>
    <x v="5"/>
    <s v="Sun Jul 12 2015 07:02:33 GMT-0400 (EDT)"/>
    <s v="icsfy_set34_rev2"/>
    <n v="3"/>
  </r>
  <r>
    <x v="5"/>
    <n v="259"/>
    <s v="Plus"/>
    <x v="5"/>
    <s v="Sun Jul 12 2015 07:02:37 GMT-0400 (EDT)"/>
    <s v="icsfy_set34_rev2"/>
    <n v="3"/>
  </r>
  <r>
    <x v="6"/>
    <n v="253"/>
    <s v="PrePlus"/>
    <x v="5"/>
    <s v="Sun Jul 12 2015 07:02:41 GMT-0400 (EDT)"/>
    <s v="icsfy_set34_rev2"/>
    <n v="2"/>
  </r>
  <r>
    <x v="7"/>
    <n v="251"/>
    <s v="Plus"/>
    <x v="5"/>
    <s v="Sun Jul 12 2015 07:02:44 GMT-0400 (EDT)"/>
    <s v="icsfy_set34_rev2"/>
    <n v="3"/>
  </r>
  <r>
    <x v="8"/>
    <n v="267"/>
    <s v="Plus"/>
    <x v="5"/>
    <s v="Sun Jul 12 2015 07:02:48 GMT-0400 (EDT)"/>
    <s v="icsfy_set34_rev2"/>
    <n v="3"/>
  </r>
  <r>
    <x v="9"/>
    <n v="269"/>
    <s v="Plus"/>
    <x v="5"/>
    <s v="Sun Jul 12 2015 07:02:51 GMT-0400 (EDT)"/>
    <s v="icsfy_set34_rev2"/>
    <n v="3"/>
  </r>
  <r>
    <x v="10"/>
    <n v="253"/>
    <s v="PrePlus"/>
    <x v="5"/>
    <s v="Sun Jul 12 2015 07:02:56 GMT-0400 (EDT)"/>
    <s v="icsfy_set34_rev2"/>
    <n v="2"/>
  </r>
  <r>
    <x v="11"/>
    <n v="270"/>
    <s v="Plus"/>
    <x v="5"/>
    <s v="Sun Jul 12 2015 07:03:04 GMT-0400 (EDT)"/>
    <s v="icsfy_set34_rev2"/>
    <n v="3"/>
  </r>
  <r>
    <x v="12"/>
    <n v="256"/>
    <s v="Plus"/>
    <x v="5"/>
    <s v="Sun Jul 12 2015 07:02:00 GMT-0400 (EDT)"/>
    <s v="icsfy_set34_rev2"/>
    <n v="3"/>
  </r>
  <r>
    <x v="13"/>
    <n v="250"/>
    <s v="Plus"/>
    <x v="5"/>
    <s v="Sun Jul 12 2015 07:03:07 GMT-0400 (EDT)"/>
    <s v="icsfy_set34_rev2"/>
    <n v="3"/>
  </r>
  <r>
    <x v="14"/>
    <n v="274"/>
    <s v="Plus"/>
    <x v="5"/>
    <s v="Sun Jul 12 2015 07:03:09 GMT-0400 (EDT)"/>
    <s v="icsfy_set34_rev2"/>
    <n v="3"/>
  </r>
  <r>
    <x v="15"/>
    <n v="260"/>
    <s v="Plus"/>
    <x v="5"/>
    <s v="Sun Jul 12 2015 07:03:11 GMT-0400 (EDT)"/>
    <s v="icsfy_set34_rev2"/>
    <n v="3"/>
  </r>
  <r>
    <x v="16"/>
    <n v="279"/>
    <s v="Plus"/>
    <x v="5"/>
    <s v="Sun Jul 12 2015 07:03:13 GMT-0400 (EDT)"/>
    <s v="icsfy_set34_rev2"/>
    <n v="3"/>
  </r>
  <r>
    <x v="17"/>
    <n v="271"/>
    <s v="Plus"/>
    <x v="5"/>
    <s v="Sun Jul 12 2015 07:03:16 GMT-0400 (EDT)"/>
    <s v="icsfy_set34_rev2"/>
    <n v="3"/>
  </r>
  <r>
    <x v="18"/>
    <n v="258"/>
    <s v="Plus"/>
    <x v="5"/>
    <s v="Sun Jul 12 2015 07:03:19 GMT-0400 (EDT)"/>
    <s v="icsfy_set34_rev2"/>
    <n v="3"/>
  </r>
  <r>
    <x v="19"/>
    <n v="248"/>
    <s v="Plus"/>
    <x v="5"/>
    <s v="Sun Jul 12 2015 07:03:22 GMT-0400 (EDT)"/>
    <s v="icsfy_set34_rev2"/>
    <n v="3"/>
  </r>
  <r>
    <x v="20"/>
    <n v="264"/>
    <s v="Plus"/>
    <x v="5"/>
    <s v="Sun Jul 12 2015 07:03:25 GMT-0400 (EDT)"/>
    <s v="icsfy_set34_rev2"/>
    <n v="3"/>
  </r>
  <r>
    <x v="21"/>
    <n v="278"/>
    <s v="Plus"/>
    <x v="5"/>
    <s v="Sun Jul 12 2015 07:03:28 GMT-0400 (EDT)"/>
    <s v="icsfy_set34_rev2"/>
    <n v="3"/>
  </r>
  <r>
    <x v="22"/>
    <n v="261"/>
    <s v="Plus"/>
    <x v="5"/>
    <s v="Sun Jul 12 2015 07:03:30 GMT-0400 (EDT)"/>
    <s v="icsfy_set34_rev2"/>
    <n v="3"/>
  </r>
  <r>
    <x v="23"/>
    <n v="276"/>
    <s v="Plus"/>
    <x v="5"/>
    <s v="Sun Jul 12 2015 07:02:03 GMT-0400 (EDT)"/>
    <s v="icsfy_set34_rev2"/>
    <n v="3"/>
  </r>
  <r>
    <x v="24"/>
    <n v="264"/>
    <s v="Plus"/>
    <x v="5"/>
    <s v="Sun Jul 12 2015 07:03:33 GMT-0400 (EDT)"/>
    <s v="icsfy_set34_rev2"/>
    <n v="3"/>
  </r>
  <r>
    <x v="25"/>
    <n v="263"/>
    <s v="Plus"/>
    <x v="5"/>
    <s v="Sun Jul 12 2015 07:03:36 GMT-0400 (EDT)"/>
    <s v="icsfy_set34_rev2"/>
    <n v="3"/>
  </r>
  <r>
    <x v="26"/>
    <n v="252"/>
    <s v="Plus"/>
    <x v="5"/>
    <s v="Sun Jul 12 2015 07:03:38 GMT-0400 (EDT)"/>
    <s v="icsfy_set34_rev2"/>
    <n v="3"/>
  </r>
  <r>
    <x v="27"/>
    <n v="262"/>
    <s v="Plus"/>
    <x v="5"/>
    <s v="Sun Jul 12 2015 07:03:41 GMT-0400 (EDT)"/>
    <s v="icsfy_set34_rev2"/>
    <n v="3"/>
  </r>
  <r>
    <x v="28"/>
    <n v="266"/>
    <s v="Plus"/>
    <x v="5"/>
    <s v="Sun Jul 12 2015 07:03:45 GMT-0400 (EDT)"/>
    <s v="icsfy_set34_rev2"/>
    <n v="3"/>
  </r>
  <r>
    <x v="29"/>
    <n v="251"/>
    <s v="Plus"/>
    <x v="5"/>
    <s v="Sun Jul 12 2015 07:03:47 GMT-0400 (EDT)"/>
    <s v="icsfy_set34_rev2"/>
    <n v="3"/>
  </r>
  <r>
    <x v="30"/>
    <n v="248"/>
    <s v="Plus"/>
    <x v="5"/>
    <s v="Sun Jul 12 2015 07:03:50 GMT-0400 (EDT)"/>
    <s v="icsfy_set34_rev2"/>
    <n v="3"/>
  </r>
  <r>
    <x v="31"/>
    <n v="271"/>
    <s v="Plus"/>
    <x v="5"/>
    <s v="Sun Jul 12 2015 07:03:52 GMT-0400 (EDT)"/>
    <s v="icsfy_set34_rev2"/>
    <n v="3"/>
  </r>
  <r>
    <x v="32"/>
    <n v="272"/>
    <s v="Plus"/>
    <x v="5"/>
    <s v="Sun Jul 12 2015 07:03:55 GMT-0400 (EDT)"/>
    <s v="icsfy_set34_rev2"/>
    <n v="3"/>
  </r>
  <r>
    <x v="33"/>
    <n v="275"/>
    <s v="PrePlus"/>
    <x v="5"/>
    <s v="Sun Jul 12 2015 07:04:02 GMT-0400 (EDT)"/>
    <s v="icsfy_set34_rev2"/>
    <n v="2"/>
  </r>
  <r>
    <x v="34"/>
    <n v="246"/>
    <s v="Plus"/>
    <x v="5"/>
    <s v="Sun Jul 12 2015 07:02:05 GMT-0400 (EDT)"/>
    <s v="icsfy_set34_rev2"/>
    <n v="3"/>
  </r>
  <r>
    <x v="35"/>
    <n v="249"/>
    <s v="Plus"/>
    <x v="5"/>
    <s v="Sun Jul 12 2015 07:04:04 GMT-0400 (EDT)"/>
    <s v="icsfy_set34_rev2"/>
    <n v="3"/>
  </r>
  <r>
    <x v="36"/>
    <n v="255"/>
    <s v="Plus"/>
    <x v="5"/>
    <s v="Sun Jul 12 2015 07:02:09 GMT-0400 (EDT)"/>
    <s v="icsfy_set34_rev2"/>
    <n v="3"/>
  </r>
  <r>
    <x v="37"/>
    <n v="260"/>
    <s v="Plus"/>
    <x v="5"/>
    <s v="Sun Jul 12 2015 07:02:11 GMT-0400 (EDT)"/>
    <s v="icsfy_set34_rev2"/>
    <n v="3"/>
  </r>
  <r>
    <x v="38"/>
    <n v="268"/>
    <s v="Plus"/>
    <x v="5"/>
    <s v="Sun Jul 12 2015 07:02:15 GMT-0400 (EDT)"/>
    <s v="icsfy_set34_rev2"/>
    <n v="3"/>
  </r>
  <r>
    <x v="39"/>
    <n v="265"/>
    <s v="Plus"/>
    <x v="5"/>
    <s v="Sun Jul 12 2015 07:02:18 GMT-0400 (EDT)"/>
    <s v="icsfy_set34_rev2"/>
    <n v="3"/>
  </r>
  <r>
    <x v="40"/>
    <n v="257"/>
    <s v="Plus"/>
    <x v="5"/>
    <s v="Sun Jul 12 2015 07:02:21 GMT-0400 (EDT)"/>
    <s v="icsfy_set34_rev2"/>
    <n v="3"/>
  </r>
  <r>
    <x v="2"/>
    <n v="254"/>
    <s v="Plus"/>
    <x v="6"/>
    <s v="Sat Aug 08 2015 09:30:02 GMT-0700 (PDT)"/>
    <s v="icsfy_set34_rev2"/>
    <n v="3"/>
  </r>
  <r>
    <x v="3"/>
    <n v="266"/>
    <s v="PrePlus"/>
    <x v="6"/>
    <s v="Sat Aug 08 2015 09:30:05 GMT-0700 (PDT)"/>
    <s v="icsfy_set34_rev2"/>
    <n v="2"/>
  </r>
  <r>
    <x v="4"/>
    <n v="247"/>
    <s v="PrePlus"/>
    <x v="6"/>
    <s v="Sat Aug 08 2015 09:30:08 GMT-0700 (PDT)"/>
    <s v="icsfy_set34_rev2"/>
    <n v="2"/>
  </r>
  <r>
    <x v="5"/>
    <n v="259"/>
    <s v="Plus"/>
    <x v="6"/>
    <s v="Sat Aug 08 2015 09:30:10 GMT-0700 (PDT)"/>
    <s v="icsfy_set34_rev2"/>
    <n v="3"/>
  </r>
  <r>
    <x v="6"/>
    <n v="253"/>
    <s v="Normal"/>
    <x v="6"/>
    <s v="Sat Aug 08 2015 09:30:26 GMT-0700 (PDT)"/>
    <s v="icsfy_set34_rev2"/>
    <n v="1"/>
  </r>
  <r>
    <x v="7"/>
    <n v="251"/>
    <s v="Plus"/>
    <x v="6"/>
    <s v="Sat Aug 08 2015 09:30:29 GMT-0700 (PDT)"/>
    <s v="icsfy_set34_rev2"/>
    <n v="3"/>
  </r>
  <r>
    <x v="8"/>
    <n v="267"/>
    <s v="PrePlus"/>
    <x v="6"/>
    <s v="Sat Aug 08 2015 09:30:54 GMT-0700 (PDT)"/>
    <s v="icsfy_set34_rev2"/>
    <n v="2"/>
  </r>
  <r>
    <x v="9"/>
    <n v="269"/>
    <s v="Plus"/>
    <x v="6"/>
    <s v="Sat Aug 08 2015 09:30:59 GMT-0700 (PDT)"/>
    <s v="icsfy_set34_rev2"/>
    <n v="3"/>
  </r>
  <r>
    <x v="10"/>
    <n v="253"/>
    <s v="Normal"/>
    <x v="6"/>
    <s v="Sat Aug 08 2015 09:31:02 GMT-0700 (PDT)"/>
    <s v="icsfy_set34_rev2"/>
    <n v="1"/>
  </r>
  <r>
    <x v="11"/>
    <n v="270"/>
    <s v="PrePlus"/>
    <x v="6"/>
    <s v="Sat Aug 08 2015 09:31:07 GMT-0700 (PDT)"/>
    <s v="icsfy_set34_rev2"/>
    <n v="2"/>
  </r>
  <r>
    <x v="13"/>
    <n v="250"/>
    <s v="Plus"/>
    <x v="6"/>
    <s v="Sat Aug 08 2015 09:31:10 GMT-0700 (PDT)"/>
    <s v="icsfy_set34_rev2"/>
    <n v="3"/>
  </r>
  <r>
    <x v="14"/>
    <n v="274"/>
    <s v="Plus"/>
    <x v="6"/>
    <s v="Sat Aug 08 2015 09:31:12 GMT-0700 (PDT)"/>
    <s v="icsfy_set34_rev2"/>
    <n v="3"/>
  </r>
  <r>
    <x v="15"/>
    <n v="260"/>
    <s v="PrePlus"/>
    <x v="6"/>
    <s v="Sat Aug 08 2015 09:31:35 GMT-0700 (PDT)"/>
    <s v="icsfy_set34_rev2"/>
    <n v="2"/>
  </r>
  <r>
    <x v="16"/>
    <n v="279"/>
    <s v="PrePlus"/>
    <x v="6"/>
    <s v="Sat Aug 08 2015 09:32:57 GMT-0700 (PDT)"/>
    <s v="icsfy_set34_rev2"/>
    <n v="2"/>
  </r>
  <r>
    <x v="17"/>
    <n v="271"/>
    <s v="Plus"/>
    <x v="6"/>
    <s v="Sat Aug 08 2015 09:33:08 GMT-0700 (PDT)"/>
    <s v="icsfy_set34_rev2"/>
    <n v="3"/>
  </r>
  <r>
    <x v="18"/>
    <n v="258"/>
    <s v="Plus"/>
    <x v="6"/>
    <s v="Sat Aug 08 2015 09:33:10 GMT-0700 (PDT)"/>
    <s v="icsfy_set34_rev2"/>
    <n v="3"/>
  </r>
  <r>
    <x v="19"/>
    <n v="248"/>
    <s v="PrePlus"/>
    <x v="6"/>
    <s v="Sat Aug 08 2015 09:33:13 GMT-0700 (PDT)"/>
    <s v="icsfy_set34_rev2"/>
    <n v="2"/>
  </r>
  <r>
    <x v="20"/>
    <n v="264"/>
    <s v="PrePlus"/>
    <x v="6"/>
    <s v="Sat Aug 08 2015 09:33:18 GMT-0700 (PDT)"/>
    <s v="icsfy_set34_rev2"/>
    <n v="2"/>
  </r>
  <r>
    <x v="21"/>
    <n v="278"/>
    <s v="Plus"/>
    <x v="6"/>
    <s v="Sat Aug 08 2015 09:33:20 GMT-0700 (PDT)"/>
    <s v="icsfy_set34_rev2"/>
    <n v="3"/>
  </r>
  <r>
    <x v="22"/>
    <n v="261"/>
    <s v="Plus"/>
    <x v="6"/>
    <s v="Sat Aug 08 2015 09:33:22 GMT-0700 (PDT)"/>
    <s v="icsfy_set34_rev2"/>
    <n v="3"/>
  </r>
  <r>
    <x v="24"/>
    <n v="264"/>
    <s v="PrePlus"/>
    <x v="6"/>
    <s v="Sat Aug 08 2015 09:33:25 GMT-0700 (PDT)"/>
    <s v="icsfy_set34_rev2"/>
    <n v="2"/>
  </r>
  <r>
    <x v="25"/>
    <n v="263"/>
    <s v="Plus"/>
    <x v="6"/>
    <s v="Sat Aug 08 2015 09:33:28 GMT-0700 (PDT)"/>
    <s v="icsfy_set34_rev2"/>
    <n v="3"/>
  </r>
  <r>
    <x v="26"/>
    <n v="252"/>
    <s v="Plus"/>
    <x v="6"/>
    <s v="Sat Aug 08 2015 09:33:30 GMT-0700 (PDT)"/>
    <s v="icsfy_set34_rev2"/>
    <n v="3"/>
  </r>
  <r>
    <x v="27"/>
    <n v="262"/>
    <s v="Plus"/>
    <x v="6"/>
    <s v="Sat Aug 08 2015 09:33:32 GMT-0700 (PDT)"/>
    <s v="icsfy_set34_rev2"/>
    <n v="3"/>
  </r>
  <r>
    <x v="28"/>
    <n v="266"/>
    <s v="Normal"/>
    <x v="6"/>
    <s v="Sat Aug 08 2015 09:33:40 GMT-0700 (PDT)"/>
    <s v="icsfy_set34_rev2"/>
    <n v="1"/>
  </r>
  <r>
    <x v="29"/>
    <n v="251"/>
    <s v="Plus"/>
    <x v="6"/>
    <s v="Sat Aug 08 2015 09:33:42 GMT-0700 (PDT)"/>
    <s v="icsfy_set34_rev2"/>
    <n v="3"/>
  </r>
  <r>
    <x v="30"/>
    <n v="248"/>
    <s v="PrePlus"/>
    <x v="6"/>
    <s v="Sat Aug 08 2015 09:33:44 GMT-0700 (PDT)"/>
    <s v="icsfy_set34_rev2"/>
    <n v="2"/>
  </r>
  <r>
    <x v="31"/>
    <n v="271"/>
    <s v="Plus"/>
    <x v="6"/>
    <s v="Sat Aug 08 2015 09:33:56 GMT-0700 (PDT)"/>
    <s v="icsfy_set34_rev2"/>
    <n v="3"/>
  </r>
  <r>
    <x v="32"/>
    <n v="272"/>
    <s v="Plus"/>
    <x v="6"/>
    <s v="Sat Aug 08 2015 09:34:00 GMT-0700 (PDT)"/>
    <s v="icsfy_set34_rev2"/>
    <n v="3"/>
  </r>
  <r>
    <x v="33"/>
    <n v="275"/>
    <s v="PrePlus"/>
    <x v="6"/>
    <s v="Sat Aug 08 2015 09:34:03 GMT-0700 (PDT)"/>
    <s v="icsfy_set34_rev2"/>
    <n v="2"/>
  </r>
  <r>
    <x v="34"/>
    <n v="246"/>
    <s v="Plus"/>
    <x v="6"/>
    <s v="Sat Aug 08 2015 09:29:22 GMT-0700 (PDT)"/>
    <s v="icsfy_set34_rev2"/>
    <n v="3"/>
  </r>
  <r>
    <x v="35"/>
    <n v="249"/>
    <s v="Plus"/>
    <x v="6"/>
    <s v="Sat Aug 08 2015 09:34:05 GMT-0700 (PDT)"/>
    <s v="icsfy_set34_rev2"/>
    <n v="3"/>
  </r>
  <r>
    <x v="36"/>
    <n v="255"/>
    <s v="Plus"/>
    <x v="6"/>
    <s v="Sat Aug 08 2015 09:29:36 GMT-0700 (PDT)"/>
    <s v="icsfy_set34_rev2"/>
    <n v="3"/>
  </r>
  <r>
    <x v="37"/>
    <n v="260"/>
    <s v="PrePlus"/>
    <x v="6"/>
    <s v="Sat Aug 08 2015 09:29:41 GMT-0700 (PDT)"/>
    <s v="icsfy_set34_rev2"/>
    <n v="2"/>
  </r>
  <r>
    <x v="38"/>
    <n v="268"/>
    <s v="PrePlus"/>
    <x v="6"/>
    <s v="Sat Aug 08 2015 09:29:49 GMT-0700 (PDT)"/>
    <s v="icsfy_set34_rev2"/>
    <n v="2"/>
  </r>
  <r>
    <x v="39"/>
    <n v="265"/>
    <s v="Plus"/>
    <x v="6"/>
    <s v="Sat Aug 08 2015 09:29:55 GMT-0700 (PDT)"/>
    <s v="icsfy_set34_rev2"/>
    <n v="3"/>
  </r>
  <r>
    <x v="40"/>
    <n v="257"/>
    <s v="Plus"/>
    <x v="6"/>
    <s v="Sat Aug 08 2015 09:30:00 GMT-0700 (PDT)"/>
    <s v="icsfy_set34_rev2"/>
    <n v="3"/>
  </r>
  <r>
    <x v="0"/>
    <n v="273"/>
    <s v="Plus"/>
    <x v="7"/>
    <s v="Sat Aug 29 2015 07:25:11 GMT-0400 (EDT)"/>
    <s v="icsfy_set34_rev2"/>
    <n v="3"/>
  </r>
  <r>
    <x v="1"/>
    <n v="277"/>
    <s v="PrePlus"/>
    <x v="7"/>
    <s v="Sat Aug 29 2015 07:25:13 GMT-0400 (EDT)"/>
    <s v="icsfy_set34_rev2"/>
    <n v="2"/>
  </r>
  <r>
    <x v="2"/>
    <n v="254"/>
    <s v="Plus"/>
    <x v="7"/>
    <s v="Sat Aug 29 2015 07:25:54 GMT-0400 (EDT)"/>
    <s v="icsfy_set34_rev2"/>
    <n v="3"/>
  </r>
  <r>
    <x v="3"/>
    <n v="266"/>
    <s v="Normal"/>
    <x v="7"/>
    <s v="Sat Aug 29 2015 07:26:02 GMT-0400 (EDT)"/>
    <s v="icsfy_set34_rev2"/>
    <n v="1"/>
  </r>
  <r>
    <x v="4"/>
    <n v="247"/>
    <s v="PrePlus"/>
    <x v="7"/>
    <s v="Sat Aug 29 2015 07:26:04 GMT-0400 (EDT)"/>
    <s v="icsfy_set34_rev2"/>
    <n v="2"/>
  </r>
  <r>
    <x v="5"/>
    <n v="259"/>
    <s v="PrePlus"/>
    <x v="7"/>
    <s v="Sat Aug 29 2015 07:26:06 GMT-0400 (EDT)"/>
    <s v="icsfy_set34_rev2"/>
    <n v="2"/>
  </r>
  <r>
    <x v="6"/>
    <n v="253"/>
    <s v="Normal"/>
    <x v="7"/>
    <s v="Sat Aug 29 2015 07:26:10 GMT-0400 (EDT)"/>
    <s v="icsfy_set34_rev2"/>
    <n v="1"/>
  </r>
  <r>
    <x v="7"/>
    <n v="251"/>
    <s v="Plus"/>
    <x v="7"/>
    <s v="Sat Aug 29 2015 07:26:16 GMT-0400 (EDT)"/>
    <s v="icsfy_set34_rev2"/>
    <n v="3"/>
  </r>
  <r>
    <x v="8"/>
    <n v="267"/>
    <s v="PrePlus"/>
    <x v="7"/>
    <s v="Sat Aug 29 2015 07:26:18 GMT-0400 (EDT)"/>
    <s v="icsfy_set34_rev2"/>
    <n v="2"/>
  </r>
  <r>
    <x v="9"/>
    <n v="269"/>
    <s v="PrePlus"/>
    <x v="7"/>
    <s v="Sat Aug 29 2015 07:26:24 GMT-0400 (EDT)"/>
    <s v="icsfy_set34_rev2"/>
    <n v="2"/>
  </r>
  <r>
    <x v="10"/>
    <n v="253"/>
    <s v="Normal"/>
    <x v="7"/>
    <s v="Sat Aug 29 2015 07:26:26 GMT-0400 (EDT)"/>
    <s v="icsfy_set34_rev2"/>
    <n v="1"/>
  </r>
  <r>
    <x v="11"/>
    <n v="270"/>
    <s v="Normal"/>
    <x v="7"/>
    <s v="Sat Aug 29 2015 07:26:32 GMT-0400 (EDT)"/>
    <s v="icsfy_set34_rev2"/>
    <n v="1"/>
  </r>
  <r>
    <x v="12"/>
    <n v="256"/>
    <s v="PrePlus"/>
    <x v="7"/>
    <s v="Sat Aug 29 2015 07:25:15 GMT-0400 (EDT)"/>
    <s v="icsfy_set34_rev2"/>
    <n v="2"/>
  </r>
  <r>
    <x v="13"/>
    <n v="250"/>
    <s v="Plus"/>
    <x v="7"/>
    <s v="Sat Aug 29 2015 07:26:36 GMT-0400 (EDT)"/>
    <s v="icsfy_set34_rev2"/>
    <n v="3"/>
  </r>
  <r>
    <x v="14"/>
    <n v="274"/>
    <s v="Plus"/>
    <x v="7"/>
    <s v="Sat Aug 29 2015 07:26:57 GMT-0400 (EDT)"/>
    <s v="icsfy_set34_rev2"/>
    <n v="3"/>
  </r>
  <r>
    <x v="15"/>
    <n v="260"/>
    <s v="PrePlus"/>
    <x v="7"/>
    <s v="Sat Aug 29 2015 07:27:00 GMT-0400 (EDT)"/>
    <s v="icsfy_set34_rev2"/>
    <n v="2"/>
  </r>
  <r>
    <x v="16"/>
    <n v="279"/>
    <s v="PrePlus"/>
    <x v="7"/>
    <s v="Sat Aug 29 2015 07:27:03 GMT-0400 (EDT)"/>
    <s v="icsfy_set34_rev2"/>
    <n v="2"/>
  </r>
  <r>
    <x v="17"/>
    <n v="271"/>
    <s v="PrePlus"/>
    <x v="7"/>
    <s v="Sat Aug 29 2015 07:27:08 GMT-0400 (EDT)"/>
    <s v="icsfy_set34_rev2"/>
    <n v="2"/>
  </r>
  <r>
    <x v="18"/>
    <n v="258"/>
    <s v="Plus"/>
    <x v="7"/>
    <s v="Sat Aug 29 2015 07:27:11 GMT-0400 (EDT)"/>
    <s v="icsfy_set34_rev2"/>
    <n v="3"/>
  </r>
  <r>
    <x v="19"/>
    <n v="248"/>
    <s v="PrePlus"/>
    <x v="7"/>
    <s v="Sat Aug 29 2015 07:27:15 GMT-0400 (EDT)"/>
    <s v="icsfy_set34_rev2"/>
    <n v="2"/>
  </r>
  <r>
    <x v="20"/>
    <n v="264"/>
    <s v="Normal"/>
    <x v="7"/>
    <s v="Sat Aug 29 2015 07:27:19 GMT-0400 (EDT)"/>
    <s v="icsfy_set34_rev2"/>
    <n v="1"/>
  </r>
  <r>
    <x v="21"/>
    <n v="278"/>
    <s v="Plus"/>
    <x v="7"/>
    <s v="Sat Aug 29 2015 07:27:24 GMT-0400 (EDT)"/>
    <s v="icsfy_set34_rev2"/>
    <n v="3"/>
  </r>
  <r>
    <x v="22"/>
    <n v="261"/>
    <s v="Plus"/>
    <x v="7"/>
    <s v="Sat Aug 29 2015 07:27:29 GMT-0400 (EDT)"/>
    <s v="icsfy_set34_rev2"/>
    <n v="3"/>
  </r>
  <r>
    <x v="23"/>
    <n v="276"/>
    <s v="PrePlus"/>
    <x v="7"/>
    <s v="Sat Aug 29 2015 07:25:18 GMT-0400 (EDT)"/>
    <s v="icsfy_set34_rev2"/>
    <n v="2"/>
  </r>
  <r>
    <x v="24"/>
    <n v="264"/>
    <s v="PrePlus"/>
    <x v="7"/>
    <s v="Sat Aug 29 2015 07:27:35 GMT-0400 (EDT)"/>
    <s v="icsfy_set34_rev2"/>
    <n v="2"/>
  </r>
  <r>
    <x v="25"/>
    <n v="263"/>
    <s v="Plus"/>
    <x v="7"/>
    <s v="Sat Aug 29 2015 07:27:39 GMT-0400 (EDT)"/>
    <s v="icsfy_set34_rev2"/>
    <n v="3"/>
  </r>
  <r>
    <x v="26"/>
    <n v="252"/>
    <s v="Plus"/>
    <x v="7"/>
    <s v="Sat Aug 29 2015 07:27:43 GMT-0400 (EDT)"/>
    <s v="icsfy_set34_rev2"/>
    <n v="3"/>
  </r>
  <r>
    <x v="27"/>
    <n v="262"/>
    <s v="PrePlus"/>
    <x v="7"/>
    <s v="Sat Aug 29 2015 07:27:46 GMT-0400 (EDT)"/>
    <s v="icsfy_set34_rev2"/>
    <n v="2"/>
  </r>
  <r>
    <x v="28"/>
    <n v="266"/>
    <s v="Normal"/>
    <x v="7"/>
    <s v="Sat Aug 29 2015 07:27:49 GMT-0400 (EDT)"/>
    <s v="icsfy_set34_rev2"/>
    <n v="1"/>
  </r>
  <r>
    <x v="29"/>
    <n v="251"/>
    <s v="Plus"/>
    <x v="7"/>
    <s v="Sat Aug 29 2015 07:27:52 GMT-0400 (EDT)"/>
    <s v="icsfy_set34_rev2"/>
    <n v="3"/>
  </r>
  <r>
    <x v="30"/>
    <n v="248"/>
    <s v="PrePlus"/>
    <x v="7"/>
    <s v="Sat Aug 29 2015 07:28:00 GMT-0400 (EDT)"/>
    <s v="icsfy_set34_rev2"/>
    <n v="2"/>
  </r>
  <r>
    <x v="31"/>
    <n v="271"/>
    <s v="PrePlus"/>
    <x v="7"/>
    <s v="Sat Aug 29 2015 07:28:04 GMT-0400 (EDT)"/>
    <s v="icsfy_set34_rev2"/>
    <n v="2"/>
  </r>
  <r>
    <x v="32"/>
    <n v="272"/>
    <s v="PrePlus"/>
    <x v="7"/>
    <s v="Sat Aug 29 2015 07:28:07 GMT-0400 (EDT)"/>
    <s v="icsfy_set34_rev2"/>
    <n v="2"/>
  </r>
  <r>
    <x v="33"/>
    <n v="275"/>
    <s v="Normal"/>
    <x v="7"/>
    <s v="Sat Aug 29 2015 07:28:09 GMT-0400 (EDT)"/>
    <s v="icsfy_set34_rev2"/>
    <n v="1"/>
  </r>
  <r>
    <x v="34"/>
    <n v="246"/>
    <s v="Plus"/>
    <x v="7"/>
    <s v="Sat Aug 29 2015 07:25:20 GMT-0400 (EDT)"/>
    <s v="icsfy_set34_rev2"/>
    <n v="3"/>
  </r>
  <r>
    <x v="35"/>
    <n v="249"/>
    <s v="PrePlus"/>
    <x v="7"/>
    <s v="Sat Aug 29 2015 07:28:12 GMT-0400 (EDT)"/>
    <s v="icsfy_set34_rev2"/>
    <n v="2"/>
  </r>
  <r>
    <x v="36"/>
    <n v="255"/>
    <s v="Normal"/>
    <x v="7"/>
    <s v="Sat Aug 29 2015 07:25:33 GMT-0400 (EDT)"/>
    <s v="icsfy_set34_rev2"/>
    <n v="1"/>
  </r>
  <r>
    <x v="37"/>
    <n v="260"/>
    <s v="PrePlus"/>
    <x v="7"/>
    <s v="Sat Aug 29 2015 07:25:36 GMT-0400 (EDT)"/>
    <s v="icsfy_set34_rev2"/>
    <n v="2"/>
  </r>
  <r>
    <x v="38"/>
    <n v="268"/>
    <s v="PrePlus"/>
    <x v="7"/>
    <s v="Sat Aug 29 2015 07:25:41 GMT-0400 (EDT)"/>
    <s v="icsfy_set34_rev2"/>
    <n v="2"/>
  </r>
  <r>
    <x v="39"/>
    <n v="265"/>
    <s v="PrePlus"/>
    <x v="7"/>
    <s v="Sat Aug 29 2015 07:25:47 GMT-0400 (EDT)"/>
    <s v="icsfy_set34_rev2"/>
    <n v="2"/>
  </r>
  <r>
    <x v="40"/>
    <n v="257"/>
    <s v="PrePlus"/>
    <x v="7"/>
    <s v="Sat Aug 29 2015 07:25:51 GMT-0400 (EDT)"/>
    <s v="icsfy_set34_rev2"/>
    <n v="2"/>
  </r>
  <r>
    <x v="0"/>
    <n v="273"/>
    <s v="PrePlus"/>
    <x v="8"/>
    <s v="Thu Aug 27 2015 22:02:17 GMT-0500 (CDT)"/>
    <s v="icsfy_set34_rev2"/>
    <n v="2"/>
  </r>
  <r>
    <x v="1"/>
    <n v="277"/>
    <s v="PrePlus"/>
    <x v="8"/>
    <s v="Thu Aug 27 2015 22:02:19 GMT-0500 (CDT)"/>
    <s v="icsfy_set34_rev2"/>
    <n v="2"/>
  </r>
  <r>
    <x v="2"/>
    <n v="254"/>
    <s v="Plus"/>
    <x v="8"/>
    <s v="Thu Aug 27 2015 22:03:05 GMT-0500 (CDT)"/>
    <s v="icsfy_set34_rev2"/>
    <n v="3"/>
  </r>
  <r>
    <x v="3"/>
    <n v="266"/>
    <s v="Normal"/>
    <x v="8"/>
    <s v="Thu Aug 27 2015 22:03:12 GMT-0500 (CDT)"/>
    <s v="icsfy_set34_rev2"/>
    <n v="1"/>
  </r>
  <r>
    <x v="4"/>
    <n v="247"/>
    <s v="Normal"/>
    <x v="8"/>
    <s v="Thu Aug 27 2015 22:03:19 GMT-0500 (CDT)"/>
    <s v="icsfy_set34_rev2"/>
    <n v="1"/>
  </r>
  <r>
    <x v="5"/>
    <n v="259"/>
    <s v="PrePlus"/>
    <x v="8"/>
    <s v="Thu Aug 27 2015 22:03:38 GMT-0500 (CDT)"/>
    <s v="icsfy_set34_rev2"/>
    <n v="2"/>
  </r>
  <r>
    <x v="6"/>
    <n v="253"/>
    <s v="Normal"/>
    <x v="8"/>
    <s v="Thu Aug 27 2015 22:03:42 GMT-0500 (CDT)"/>
    <s v="icsfy_set34_rev2"/>
    <n v="1"/>
  </r>
  <r>
    <x v="7"/>
    <n v="251"/>
    <s v="Plus"/>
    <x v="8"/>
    <s v="Thu Aug 27 2015 22:03:56 GMT-0500 (CDT)"/>
    <s v="icsfy_set34_rev2"/>
    <n v="3"/>
  </r>
  <r>
    <x v="8"/>
    <n v="267"/>
    <s v="PrePlus"/>
    <x v="8"/>
    <s v="Thu Aug 27 2015 22:04:00 GMT-0500 (CDT)"/>
    <s v="icsfy_set34_rev2"/>
    <n v="2"/>
  </r>
  <r>
    <x v="9"/>
    <n v="269"/>
    <s v="Normal"/>
    <x v="8"/>
    <s v="Thu Aug 27 2015 22:04:13 GMT-0500 (CDT)"/>
    <s v="icsfy_set34_rev2"/>
    <n v="1"/>
  </r>
  <r>
    <x v="10"/>
    <n v="253"/>
    <s v="Normal"/>
    <x v="8"/>
    <s v="Thu Aug 27 2015 22:04:15 GMT-0500 (CDT)"/>
    <s v="icsfy_set34_rev2"/>
    <n v="1"/>
  </r>
  <r>
    <x v="11"/>
    <n v="270"/>
    <s v="Normal"/>
    <x v="8"/>
    <s v="Thu Aug 27 2015 22:04:20 GMT-0500 (CDT)"/>
    <s v="icsfy_set34_rev2"/>
    <n v="1"/>
  </r>
  <r>
    <x v="12"/>
    <n v="256"/>
    <s v="Normal"/>
    <x v="8"/>
    <s v="Thu Aug 27 2015 22:02:30 GMT-0500 (CDT)"/>
    <s v="icsfy_set34_rev2"/>
    <n v="1"/>
  </r>
  <r>
    <x v="13"/>
    <n v="250"/>
    <s v="Plus"/>
    <x v="8"/>
    <s v="Thu Aug 27 2015 22:04:28 GMT-0500 (CDT)"/>
    <s v="icsfy_set34_rev2"/>
    <n v="3"/>
  </r>
  <r>
    <x v="14"/>
    <n v="274"/>
    <s v="PrePlus"/>
    <x v="8"/>
    <s v="Thu Aug 27 2015 22:04:59 GMT-0500 (CDT)"/>
    <s v="icsfy_set34_rev2"/>
    <n v="2"/>
  </r>
  <r>
    <x v="15"/>
    <n v="260"/>
    <s v="Normal"/>
    <x v="8"/>
    <s v="Thu Aug 27 2015 22:05:03 GMT-0500 (CDT)"/>
    <s v="icsfy_set34_rev2"/>
    <n v="1"/>
  </r>
  <r>
    <x v="16"/>
    <n v="279"/>
    <s v="Normal"/>
    <x v="8"/>
    <s v="Thu Aug 27 2015 22:05:08 GMT-0500 (CDT)"/>
    <s v="icsfy_set34_rev2"/>
    <n v="1"/>
  </r>
  <r>
    <x v="17"/>
    <n v="271"/>
    <s v="PrePlus"/>
    <x v="8"/>
    <s v="Thu Aug 27 2015 22:05:18 GMT-0500 (CDT)"/>
    <s v="icsfy_set34_rev2"/>
    <n v="2"/>
  </r>
  <r>
    <x v="18"/>
    <n v="258"/>
    <s v="PrePlus"/>
    <x v="8"/>
    <s v="Thu Aug 27 2015 22:05:21 GMT-0500 (CDT)"/>
    <s v="icsfy_set34_rev2"/>
    <n v="2"/>
  </r>
  <r>
    <x v="19"/>
    <n v="248"/>
    <s v="PrePlus"/>
    <x v="8"/>
    <s v="Thu Aug 27 2015 22:05:25 GMT-0500 (CDT)"/>
    <s v="icsfy_set34_rev2"/>
    <n v="2"/>
  </r>
  <r>
    <x v="20"/>
    <n v="264"/>
    <s v="Normal"/>
    <x v="8"/>
    <s v="Thu Aug 27 2015 22:05:29 GMT-0500 (CDT)"/>
    <s v="icsfy_set34_rev2"/>
    <n v="1"/>
  </r>
  <r>
    <x v="21"/>
    <n v="278"/>
    <s v="Plus"/>
    <x v="8"/>
    <s v="Thu Aug 27 2015 22:05:41 GMT-0500 (CDT)"/>
    <s v="icsfy_set34_rev2"/>
    <n v="3"/>
  </r>
  <r>
    <x v="22"/>
    <n v="261"/>
    <s v="Plus"/>
    <x v="8"/>
    <s v="Thu Aug 27 2015 22:06:40 GMT-0500 (CDT)"/>
    <s v="icsfy_set34_rev2"/>
    <n v="3"/>
  </r>
  <r>
    <x v="23"/>
    <n v="276"/>
    <s v="PrePlus"/>
    <x v="8"/>
    <s v="Thu Aug 27 2015 22:02:36 GMT-0500 (CDT)"/>
    <s v="icsfy_set34_rev2"/>
    <n v="2"/>
  </r>
  <r>
    <x v="24"/>
    <n v="264"/>
    <s v="Normal"/>
    <x v="8"/>
    <s v="Thu Aug 27 2015 22:06:43 GMT-0500 (CDT)"/>
    <s v="icsfy_set34_rev2"/>
    <n v="1"/>
  </r>
  <r>
    <x v="25"/>
    <n v="263"/>
    <s v="PrePlus"/>
    <x v="8"/>
    <s v="Thu Aug 27 2015 22:06:49 GMT-0500 (CDT)"/>
    <s v="icsfy_set34_rev2"/>
    <n v="2"/>
  </r>
  <r>
    <x v="26"/>
    <n v="252"/>
    <s v="Plus"/>
    <x v="8"/>
    <s v="Thu Aug 27 2015 22:06:58 GMT-0500 (CDT)"/>
    <s v="icsfy_set34_rev2"/>
    <n v="3"/>
  </r>
  <r>
    <x v="27"/>
    <n v="262"/>
    <s v="PrePlus"/>
    <x v="8"/>
    <s v="Thu Aug 27 2015 22:07:02 GMT-0500 (CDT)"/>
    <s v="icsfy_set34_rev2"/>
    <n v="2"/>
  </r>
  <r>
    <x v="28"/>
    <n v="266"/>
    <s v="Normal"/>
    <x v="8"/>
    <s v="Thu Aug 27 2015 22:07:06 GMT-0500 (CDT)"/>
    <s v="icsfy_set34_rev2"/>
    <n v="1"/>
  </r>
  <r>
    <x v="29"/>
    <n v="251"/>
    <s v="Plus"/>
    <x v="8"/>
    <s v="Thu Aug 27 2015 22:07:13 GMT-0500 (CDT)"/>
    <s v="icsfy_set34_rev2"/>
    <n v="3"/>
  </r>
  <r>
    <x v="30"/>
    <n v="248"/>
    <s v="PrePlus"/>
    <x v="8"/>
    <s v="Thu Aug 27 2015 22:08:07 GMT-0500 (CDT)"/>
    <s v="icsfy_set34_rev2"/>
    <n v="2"/>
  </r>
  <r>
    <x v="31"/>
    <n v="271"/>
    <s v="PrePlus"/>
    <x v="8"/>
    <s v="Thu Aug 27 2015 22:08:11 GMT-0500 (CDT)"/>
    <s v="icsfy_set34_rev2"/>
    <n v="2"/>
  </r>
  <r>
    <x v="32"/>
    <n v="272"/>
    <s v="Normal"/>
    <x v="8"/>
    <s v="Thu Aug 27 2015 22:08:21 GMT-0500 (CDT)"/>
    <s v="icsfy_set34_rev2"/>
    <n v="1"/>
  </r>
  <r>
    <x v="33"/>
    <n v="275"/>
    <s v="Normal"/>
    <x v="8"/>
    <s v="Thu Aug 27 2015 22:08:27 GMT-0500 (CDT)"/>
    <s v="icsfy_set34_rev2"/>
    <n v="1"/>
  </r>
  <r>
    <x v="34"/>
    <n v="246"/>
    <s v="PrePlus"/>
    <x v="8"/>
    <s v="Thu Aug 27 2015 22:02:39 GMT-0500 (CDT)"/>
    <s v="icsfy_set34_rev2"/>
    <n v="2"/>
  </r>
  <r>
    <x v="35"/>
    <n v="249"/>
    <s v="PrePlus"/>
    <x v="8"/>
    <s v="Thu Aug 27 2015 22:08:31 GMT-0500 (CDT)"/>
    <s v="icsfy_set34_rev2"/>
    <n v="2"/>
  </r>
  <r>
    <x v="36"/>
    <n v="255"/>
    <s v="PrePlus"/>
    <x v="8"/>
    <s v="Thu Aug 27 2015 22:02:44 GMT-0500 (CDT)"/>
    <s v="icsfy_set34_rev2"/>
    <n v="2"/>
  </r>
  <r>
    <x v="37"/>
    <n v="260"/>
    <s v="Normal"/>
    <x v="8"/>
    <s v="Thu Aug 27 2015 22:02:47 GMT-0500 (CDT)"/>
    <s v="icsfy_set34_rev2"/>
    <n v="1"/>
  </r>
  <r>
    <x v="38"/>
    <n v="268"/>
    <s v="Normal"/>
    <x v="8"/>
    <s v="Thu Aug 27 2015 22:02:49 GMT-0500 (CDT)"/>
    <s v="icsfy_set34_rev2"/>
    <n v="1"/>
  </r>
  <r>
    <x v="39"/>
    <n v="265"/>
    <s v="Normal"/>
    <x v="8"/>
    <s v="Thu Aug 27 2015 22:02:54 GMT-0500 (CDT)"/>
    <s v="icsfy_set34_rev2"/>
    <n v="1"/>
  </r>
  <r>
    <x v="40"/>
    <n v="257"/>
    <s v="Normal"/>
    <x v="8"/>
    <s v="Thu Aug 27 2015 22:03:00 GMT-0500 (CDT)"/>
    <s v="icsfy_set34_rev2"/>
    <n v="1"/>
  </r>
  <r>
    <x v="0"/>
    <n v="273"/>
    <s v="Plus"/>
    <x v="9"/>
    <s v="Mon Jul 13 2015 13:12:18 GMT+0200"/>
    <s v="icsfy_set34_rev2"/>
    <n v="3"/>
  </r>
  <r>
    <x v="1"/>
    <n v="277"/>
    <s v="PrePlus"/>
    <x v="9"/>
    <s v="Mon Jul 13 2015 13:12:34 GMT+0200"/>
    <s v="icsfy_set34_rev2"/>
    <n v="2"/>
  </r>
  <r>
    <x v="2"/>
    <n v="254"/>
    <s v="Plus"/>
    <x v="9"/>
    <s v="Mon Jul 13 2015 13:13:11 GMT+0200"/>
    <s v="icsfy_set34_rev2"/>
    <n v="3"/>
  </r>
  <r>
    <x v="3"/>
    <n v="266"/>
    <s v="Normal"/>
    <x v="9"/>
    <s v="Mon Jul 13 2015 13:13:15 GMT+0200"/>
    <s v="icsfy_set34_rev2"/>
    <n v="1"/>
  </r>
  <r>
    <x v="4"/>
    <n v="247"/>
    <s v="PrePlus"/>
    <x v="9"/>
    <s v="Mon Jul 13 2015 13:13:18 GMT+0200"/>
    <s v="icsfy_set34_rev2"/>
    <n v="2"/>
  </r>
  <r>
    <x v="5"/>
    <n v="259"/>
    <s v="Plus"/>
    <x v="9"/>
    <s v="Mon Jul 13 2015 13:13:23 GMT+0200"/>
    <s v="icsfy_set34_rev2"/>
    <n v="3"/>
  </r>
  <r>
    <x v="6"/>
    <n v="253"/>
    <s v="Normal"/>
    <x v="9"/>
    <s v="Mon Jul 13 2015 13:13:30 GMT+0200"/>
    <s v="icsfy_set34_rev2"/>
    <n v="1"/>
  </r>
  <r>
    <x v="7"/>
    <n v="251"/>
    <s v="Plus"/>
    <x v="9"/>
    <s v="Mon Jul 13 2015 13:13:33 GMT+0200"/>
    <s v="icsfy_set34_rev2"/>
    <n v="3"/>
  </r>
  <r>
    <x v="8"/>
    <n v="267"/>
    <s v="PrePlus"/>
    <x v="9"/>
    <s v="Mon Jul 13 2015 13:13:36 GMT+0200"/>
    <s v="icsfy_set34_rev2"/>
    <n v="2"/>
  </r>
  <r>
    <x v="9"/>
    <n v="269"/>
    <s v="PrePlus"/>
    <x v="9"/>
    <s v="Mon Jul 13 2015 13:13:44 GMT+0200"/>
    <s v="icsfy_set34_rev2"/>
    <n v="2"/>
  </r>
  <r>
    <x v="10"/>
    <n v="253"/>
    <s v="Normal"/>
    <x v="9"/>
    <s v="Mon Jul 13 2015 13:13:47 GMT+0200"/>
    <s v="icsfy_set34_rev2"/>
    <n v="1"/>
  </r>
  <r>
    <x v="11"/>
    <n v="270"/>
    <s v="Plus"/>
    <x v="9"/>
    <s v="Mon Jul 13 2015 13:13:51 GMT+0200"/>
    <s v="icsfy_set34_rev2"/>
    <n v="3"/>
  </r>
  <r>
    <x v="12"/>
    <n v="256"/>
    <s v="Normal"/>
    <x v="9"/>
    <s v="Mon Jul 13 2015 13:12:41 GMT+0200"/>
    <s v="icsfy_set34_rev2"/>
    <n v="1"/>
  </r>
  <r>
    <x v="13"/>
    <n v="250"/>
    <s v="Plus"/>
    <x v="9"/>
    <s v="Mon Jul 13 2015 13:13:54 GMT+0200"/>
    <s v="icsfy_set34_rev2"/>
    <n v="3"/>
  </r>
  <r>
    <x v="14"/>
    <n v="274"/>
    <s v="Plus"/>
    <x v="9"/>
    <s v="Mon Jul 13 2015 13:13:56 GMT+0200"/>
    <s v="icsfy_set34_rev2"/>
    <n v="3"/>
  </r>
  <r>
    <x v="15"/>
    <n v="260"/>
    <s v="PrePlus"/>
    <x v="9"/>
    <s v="Mon Jul 13 2015 13:13:59 GMT+0200"/>
    <s v="icsfy_set34_rev2"/>
    <n v="2"/>
  </r>
  <r>
    <x v="16"/>
    <n v="279"/>
    <s v="Plus"/>
    <x v="9"/>
    <s v="Mon Jul 13 2015 13:14:02 GMT+0200"/>
    <s v="icsfy_set34_rev2"/>
    <n v="3"/>
  </r>
  <r>
    <x v="17"/>
    <n v="271"/>
    <s v="Plus"/>
    <x v="9"/>
    <s v="Mon Jul 13 2015 13:14:05 GMT+0200"/>
    <s v="icsfy_set34_rev2"/>
    <n v="3"/>
  </r>
  <r>
    <x v="18"/>
    <n v="258"/>
    <s v="Plus"/>
    <x v="9"/>
    <s v="Mon Jul 13 2015 13:14:07 GMT+0200"/>
    <s v="icsfy_set34_rev2"/>
    <n v="3"/>
  </r>
  <r>
    <x v="19"/>
    <n v="248"/>
    <s v="Plus"/>
    <x v="9"/>
    <s v="Mon Jul 13 2015 13:14:10 GMT+0200"/>
    <s v="icsfy_set34_rev2"/>
    <n v="3"/>
  </r>
  <r>
    <x v="20"/>
    <n v="264"/>
    <s v="PrePlus"/>
    <x v="9"/>
    <s v="Mon Jul 13 2015 13:14:13 GMT+0200"/>
    <s v="icsfy_set34_rev2"/>
    <n v="2"/>
  </r>
  <r>
    <x v="21"/>
    <n v="278"/>
    <s v="Plus"/>
    <x v="9"/>
    <s v="Mon Jul 13 2015 13:14:16 GMT+0200"/>
    <s v="icsfy_set34_rev2"/>
    <n v="3"/>
  </r>
  <r>
    <x v="22"/>
    <n v="261"/>
    <s v="Plus"/>
    <x v="9"/>
    <s v="Mon Jul 13 2015 13:14:19 GMT+0200"/>
    <s v="icsfy_set34_rev2"/>
    <n v="3"/>
  </r>
  <r>
    <x v="23"/>
    <n v="276"/>
    <s v="Plus"/>
    <x v="9"/>
    <s v="Mon Jul 13 2015 13:12:47 GMT+0200"/>
    <s v="icsfy_set34_rev2"/>
    <n v="3"/>
  </r>
  <r>
    <x v="24"/>
    <n v="264"/>
    <s v="PrePlus"/>
    <x v="9"/>
    <s v="Mon Jul 13 2015 13:14:22 GMT+0200"/>
    <s v="icsfy_set34_rev2"/>
    <n v="2"/>
  </r>
  <r>
    <x v="25"/>
    <n v="263"/>
    <s v="Plus"/>
    <x v="9"/>
    <s v="Mon Jul 13 2015 13:14:24 GMT+0200"/>
    <s v="icsfy_set34_rev2"/>
    <n v="3"/>
  </r>
  <r>
    <x v="26"/>
    <n v="252"/>
    <s v="Plus"/>
    <x v="9"/>
    <s v="Mon Jul 13 2015 13:14:27 GMT+0200"/>
    <s v="icsfy_set34_rev2"/>
    <n v="3"/>
  </r>
  <r>
    <x v="27"/>
    <n v="262"/>
    <s v="Plus"/>
    <x v="9"/>
    <s v="Mon Jul 13 2015 13:14:29 GMT+0200"/>
    <s v="icsfy_set34_rev2"/>
    <n v="3"/>
  </r>
  <r>
    <x v="28"/>
    <n v="266"/>
    <s v="Normal"/>
    <x v="9"/>
    <s v="Mon Jul 13 2015 13:14:33 GMT+0200"/>
    <s v="icsfy_set34_rev2"/>
    <n v="1"/>
  </r>
  <r>
    <x v="29"/>
    <n v="251"/>
    <s v="Plus"/>
    <x v="9"/>
    <s v="Mon Jul 13 2015 13:14:36 GMT+0200"/>
    <s v="icsfy_set34_rev2"/>
    <n v="3"/>
  </r>
  <r>
    <x v="30"/>
    <n v="248"/>
    <s v="Plus"/>
    <x v="9"/>
    <s v="Mon Jul 13 2015 13:14:39 GMT+0200"/>
    <s v="icsfy_set34_rev2"/>
    <n v="3"/>
  </r>
  <r>
    <x v="31"/>
    <n v="271"/>
    <s v="Plus"/>
    <x v="9"/>
    <s v="Mon Jul 13 2015 13:14:41 GMT+0200"/>
    <s v="icsfy_set34_rev2"/>
    <n v="3"/>
  </r>
  <r>
    <x v="32"/>
    <n v="272"/>
    <s v="PrePlus"/>
    <x v="9"/>
    <s v="Mon Jul 13 2015 13:14:46 GMT+0200"/>
    <s v="icsfy_set34_rev2"/>
    <n v="2"/>
  </r>
  <r>
    <x v="33"/>
    <n v="275"/>
    <s v="PrePlus"/>
    <x v="9"/>
    <s v="Mon Jul 13 2015 13:14:49 GMT+0200"/>
    <s v="icsfy_set34_rev2"/>
    <n v="2"/>
  </r>
  <r>
    <x v="34"/>
    <n v="246"/>
    <s v="Plus"/>
    <x v="9"/>
    <s v="Mon Jul 13 2015 13:12:49 GMT+0200"/>
    <s v="icsfy_set34_rev2"/>
    <n v="3"/>
  </r>
  <r>
    <x v="35"/>
    <n v="249"/>
    <s v="Plus"/>
    <x v="9"/>
    <s v="Mon Jul 13 2015 13:14:52 GMT+0200"/>
    <s v="icsfy_set34_rev2"/>
    <n v="3"/>
  </r>
  <r>
    <x v="36"/>
    <n v="255"/>
    <s v="PrePlus"/>
    <x v="9"/>
    <s v="Mon Jul 13 2015 13:12:53 GMT+0200"/>
    <s v="icsfy_set34_rev2"/>
    <n v="2"/>
  </r>
  <r>
    <x v="37"/>
    <n v="260"/>
    <s v="PrePlus"/>
    <x v="9"/>
    <s v="Mon Jul 13 2015 13:12:56 GMT+0200"/>
    <s v="icsfy_set34_rev2"/>
    <n v="2"/>
  </r>
  <r>
    <x v="38"/>
    <n v="268"/>
    <s v="Normal"/>
    <x v="9"/>
    <s v="Mon Jul 13 2015 13:12:59 GMT+0200"/>
    <s v="icsfy_set34_rev2"/>
    <n v="1"/>
  </r>
  <r>
    <x v="39"/>
    <n v="265"/>
    <s v="PrePlus"/>
    <x v="9"/>
    <s v="Mon Jul 13 2015 13:13:03 GMT+0200"/>
    <s v="icsfy_set34_rev2"/>
    <n v="2"/>
  </r>
  <r>
    <x v="40"/>
    <n v="257"/>
    <s v="PrePlus"/>
    <x v="9"/>
    <s v="Mon Jul 13 2015 13:13:08 GMT+0200"/>
    <s v="icsfy_set34_rev2"/>
    <n v="2"/>
  </r>
  <r>
    <x v="0"/>
    <n v="273"/>
    <s v="Plus"/>
    <x v="10"/>
    <s v="Mon Jul 27 2015 19:38:52 GMT-0700 (PDT)"/>
    <s v="icsfy_set34_rev2"/>
    <n v="3"/>
  </r>
  <r>
    <x v="0"/>
    <n v="273"/>
    <s v="Plus"/>
    <x v="10"/>
    <s v="Mon Jul 27 2015 19:39:00 GMT-0700 (PDT)"/>
    <s v="icsfy_set34_rev2"/>
    <n v="3"/>
  </r>
  <r>
    <x v="0"/>
    <n v="273"/>
    <s v="Plus"/>
    <x v="10"/>
    <s v="Mon Jul 27 2015 19:39:08 GMT-0700 (PDT)"/>
    <s v="icsfy_set34_rev2"/>
    <n v="3"/>
  </r>
  <r>
    <x v="0"/>
    <n v="273"/>
    <s v="Plus"/>
    <x v="10"/>
    <s v="Mon Jul 27 2015 19:39:16 GMT-0700 (PDT)"/>
    <s v="icsfy_set34_rev2"/>
    <n v="3"/>
  </r>
  <r>
    <x v="0"/>
    <n v="273"/>
    <s v="Plus"/>
    <x v="10"/>
    <s v="Tue Jul 28 2015 09:55:45 GMT-0700 (Pacific Daylight Time)"/>
    <s v="icsfy_set34_rev2"/>
    <n v="3"/>
  </r>
  <r>
    <x v="0"/>
    <n v="273"/>
    <s v="Plus"/>
    <x v="10"/>
    <s v="Tue Jul 28 2015 09:55:49 GMT-0700 (Pacific Daylight Time)"/>
    <s v="icsfy_set34_rev2"/>
    <n v="3"/>
  </r>
  <r>
    <x v="0"/>
    <n v="273"/>
    <s v="Plus"/>
    <x v="10"/>
    <s v="Tue Jul 28 2015 09:56:02 GMT-0700 (Pacific Daylight Time)"/>
    <s v="icsfy_set34_rev2"/>
    <n v="3"/>
  </r>
  <r>
    <x v="0"/>
    <n v="273"/>
    <s v="Plus"/>
    <x v="10"/>
    <s v="Tue Jul 28 2015 09:57:36 GMT-0700 (Pacific Daylight Time)"/>
    <s v="icsfy_set34_rev2"/>
    <n v="3"/>
  </r>
  <r>
    <x v="1"/>
    <n v="277"/>
    <s v="PrePlus"/>
    <x v="10"/>
    <s v="Mon Jul 27 2015 19:39:31 GMT-0700 (PDT)"/>
    <s v="icsfy_set34_rev2"/>
    <n v="2"/>
  </r>
  <r>
    <x v="12"/>
    <n v="256"/>
    <s v="PrePlus"/>
    <x v="10"/>
    <s v="Mon Jul 27 2015 19:39:46 GMT-0700 (PDT)"/>
    <s v="icsfy_set34_rev2"/>
    <n v="2"/>
  </r>
  <r>
    <x v="12"/>
    <n v="256"/>
    <s v="PrePlus"/>
    <x v="10"/>
    <s v="Mon Jul 27 2015 19:40:21 GMT-0700 (PDT)"/>
    <s v="icsfy_set34_rev2"/>
    <n v="2"/>
  </r>
  <r>
    <x v="12"/>
    <n v="256"/>
    <s v="PrePlus"/>
    <x v="10"/>
    <s v="Mon Jul 27 2015 19:40:25 GMT-0700 (PDT)"/>
    <s v="icsfy_set34_rev2"/>
    <n v="2"/>
  </r>
  <r>
    <x v="23"/>
    <n v="276"/>
    <s v="Plus"/>
    <x v="10"/>
    <s v="Tue Jul 28 2015 05:35:50 GMT-0700 (PDT)"/>
    <s v="icsfy_set34_rev2"/>
    <n v="3"/>
  </r>
  <r>
    <x v="23"/>
    <n v="276"/>
    <s v="Plus"/>
    <x v="10"/>
    <s v="Tue Jul 28 2015 05:35:57 GMT-0700 (PDT)"/>
    <s v="icsfy_set34_rev2"/>
    <n v="3"/>
  </r>
  <r>
    <x v="23"/>
    <n v="276"/>
    <s v="Plus"/>
    <x v="10"/>
    <s v="Tue Jul 28 2015 05:35:59 GMT-0700 (PDT)"/>
    <s v="icsfy_set34_rev2"/>
    <n v="3"/>
  </r>
  <r>
    <x v="23"/>
    <n v="276"/>
    <s v="Plus"/>
    <x v="10"/>
    <s v="Tue Jul 28 2015 05:36:04 GMT-0700 (PDT)"/>
    <s v="icsfy_set34_rev2"/>
    <n v="3"/>
  </r>
  <r>
    <x v="0"/>
    <n v="273"/>
    <s v="Plus"/>
    <x v="11"/>
    <s v="Mon Aug 10 2015 08:59:13 GMT-0300 (ADT)"/>
    <s v="icsfy_set34_rev2"/>
    <n v="3"/>
  </r>
  <r>
    <x v="1"/>
    <n v="277"/>
    <s v="Plus"/>
    <x v="11"/>
    <s v="Mon Aug 10 2015 08:59:16 GMT-0300 (ADT)"/>
    <s v="icsfy_set34_rev2"/>
    <n v="3"/>
  </r>
  <r>
    <x v="2"/>
    <n v="254"/>
    <s v="Plus"/>
    <x v="11"/>
    <s v="Mon Aug 10 2015 08:59:41 GMT-0300 (ADT)"/>
    <s v="icsfy_set34_rev2"/>
    <n v="3"/>
  </r>
  <r>
    <x v="3"/>
    <n v="266"/>
    <s v="PrePlus"/>
    <x v="11"/>
    <s v="Mon Aug 10 2015 08:59:45 GMT-0300 (ADT)"/>
    <s v="icsfy_set34_rev2"/>
    <n v="2"/>
  </r>
  <r>
    <x v="4"/>
    <n v="247"/>
    <s v="Plus"/>
    <x v="11"/>
    <s v="Mon Aug 10 2015 08:59:49 GMT-0300 (ADT)"/>
    <s v="icsfy_set34_rev2"/>
    <n v="3"/>
  </r>
  <r>
    <x v="5"/>
    <n v="259"/>
    <s v="Plus"/>
    <x v="11"/>
    <s v="Mon Aug 10 2015 08:59:51 GMT-0300 (ADT)"/>
    <s v="icsfy_set34_rev2"/>
    <n v="3"/>
  </r>
  <r>
    <x v="6"/>
    <n v="253"/>
    <s v="PrePlus"/>
    <x v="11"/>
    <s v="Mon Aug 10 2015 08:59:54 GMT-0300 (ADT)"/>
    <s v="icsfy_set34_rev2"/>
    <n v="2"/>
  </r>
  <r>
    <x v="7"/>
    <n v="251"/>
    <s v="Plus"/>
    <x v="11"/>
    <s v="Mon Aug 10 2015 08:59:56 GMT-0300 (ADT)"/>
    <s v="icsfy_set34_rev2"/>
    <n v="3"/>
  </r>
  <r>
    <x v="8"/>
    <n v="267"/>
    <s v="PrePlus"/>
    <x v="11"/>
    <s v="Mon Aug 10 2015 09:00:07 GMT-0300 (ADT)"/>
    <s v="icsfy_set34_rev2"/>
    <n v="2"/>
  </r>
  <r>
    <x v="9"/>
    <n v="269"/>
    <s v="Plus"/>
    <x v="11"/>
    <s v="Mon Aug 10 2015 09:00:09 GMT-0300 (ADT)"/>
    <s v="icsfy_set34_rev2"/>
    <n v="3"/>
  </r>
  <r>
    <x v="10"/>
    <n v="253"/>
    <s v="PrePlus"/>
    <x v="11"/>
    <s v="Mon Aug 10 2015 09:00:11 GMT-0300 (ADT)"/>
    <s v="icsfy_set34_rev2"/>
    <n v="2"/>
  </r>
  <r>
    <x v="11"/>
    <n v="270"/>
    <s v="PrePlus"/>
    <x v="11"/>
    <s v="Mon Aug 10 2015 09:00:21 GMT-0300 (ADT)"/>
    <s v="icsfy_set34_rev2"/>
    <n v="2"/>
  </r>
  <r>
    <x v="12"/>
    <n v="256"/>
    <s v="PrePlus"/>
    <x v="11"/>
    <s v="Mon Aug 10 2015 08:59:19 GMT-0300 (ADT)"/>
    <s v="icsfy_set34_rev2"/>
    <n v="2"/>
  </r>
  <r>
    <x v="13"/>
    <n v="250"/>
    <s v="Plus"/>
    <x v="11"/>
    <s v="Mon Aug 10 2015 09:00:24 GMT-0300 (ADT)"/>
    <s v="icsfy_set34_rev2"/>
    <n v="3"/>
  </r>
  <r>
    <x v="14"/>
    <n v="274"/>
    <s v="Plus"/>
    <x v="11"/>
    <s v="Mon Aug 10 2015 09:00:26 GMT-0300 (ADT)"/>
    <s v="icsfy_set34_rev2"/>
    <n v="3"/>
  </r>
  <r>
    <x v="15"/>
    <n v="260"/>
    <s v="PrePlus"/>
    <x v="11"/>
    <s v="Mon Aug 10 2015 09:00:28 GMT-0300 (ADT)"/>
    <s v="icsfy_set34_rev2"/>
    <n v="2"/>
  </r>
  <r>
    <x v="16"/>
    <n v="279"/>
    <s v="Plus"/>
    <x v="11"/>
    <s v="Mon Aug 10 2015 09:00:32 GMT-0300 (ADT)"/>
    <s v="icsfy_set34_rev2"/>
    <n v="3"/>
  </r>
  <r>
    <x v="17"/>
    <n v="271"/>
    <s v="Plus"/>
    <x v="11"/>
    <s v="Mon Aug 10 2015 09:00:34 GMT-0300 (ADT)"/>
    <s v="icsfy_set34_rev2"/>
    <n v="3"/>
  </r>
  <r>
    <x v="18"/>
    <n v="258"/>
    <s v="Plus"/>
    <x v="11"/>
    <s v="Mon Aug 10 2015 09:00:36 GMT-0300 (ADT)"/>
    <s v="icsfy_set34_rev2"/>
    <n v="3"/>
  </r>
  <r>
    <x v="19"/>
    <n v="248"/>
    <s v="PrePlus"/>
    <x v="11"/>
    <s v="Mon Aug 10 2015 09:00:38 GMT-0300 (ADT)"/>
    <s v="icsfy_set34_rev2"/>
    <n v="2"/>
  </r>
  <r>
    <x v="20"/>
    <n v="264"/>
    <s v="PrePlus"/>
    <x v="11"/>
    <s v="Mon Aug 10 2015 09:00:40 GMT-0300 (ADT)"/>
    <s v="icsfy_set34_rev2"/>
    <n v="2"/>
  </r>
  <r>
    <x v="21"/>
    <n v="278"/>
    <s v="Plus"/>
    <x v="11"/>
    <s v="Mon Aug 10 2015 09:00:42 GMT-0300 (ADT)"/>
    <s v="icsfy_set34_rev2"/>
    <n v="3"/>
  </r>
  <r>
    <x v="22"/>
    <n v="261"/>
    <s v="Plus"/>
    <x v="11"/>
    <s v="Mon Aug 10 2015 09:00:44 GMT-0300 (ADT)"/>
    <s v="icsfy_set34_rev2"/>
    <n v="3"/>
  </r>
  <r>
    <x v="23"/>
    <n v="276"/>
    <s v="Plus"/>
    <x v="11"/>
    <s v="Mon Aug 10 2015 08:59:22 GMT-0300 (ADT)"/>
    <s v="icsfy_set34_rev2"/>
    <n v="3"/>
  </r>
  <r>
    <x v="24"/>
    <n v="264"/>
    <s v="PrePlus"/>
    <x v="11"/>
    <s v="Mon Aug 10 2015 09:00:46 GMT-0300 (ADT)"/>
    <s v="icsfy_set34_rev2"/>
    <n v="2"/>
  </r>
  <r>
    <x v="25"/>
    <n v="263"/>
    <s v="Plus"/>
    <x v="11"/>
    <s v="Mon Aug 10 2015 09:00:49 GMT-0300 (ADT)"/>
    <s v="icsfy_set34_rev2"/>
    <n v="3"/>
  </r>
  <r>
    <x v="26"/>
    <n v="252"/>
    <s v="Plus"/>
    <x v="11"/>
    <s v="Mon Aug 10 2015 09:00:50 GMT-0300 (ADT)"/>
    <s v="icsfy_set34_rev2"/>
    <n v="3"/>
  </r>
  <r>
    <x v="27"/>
    <n v="262"/>
    <s v="Plus"/>
    <x v="11"/>
    <s v="Mon Aug 10 2015 09:00:52 GMT-0300 (ADT)"/>
    <s v="icsfy_set34_rev2"/>
    <n v="3"/>
  </r>
  <r>
    <x v="28"/>
    <n v="266"/>
    <s v="PrePlus"/>
    <x v="11"/>
    <s v="Mon Aug 10 2015 09:00:54 GMT-0300 (ADT)"/>
    <s v="icsfy_set34_rev2"/>
    <n v="2"/>
  </r>
  <r>
    <x v="29"/>
    <n v="251"/>
    <s v="Plus"/>
    <x v="11"/>
    <s v="Mon Aug 10 2015 09:00:57 GMT-0300 (ADT)"/>
    <s v="icsfy_set34_rev2"/>
    <n v="3"/>
  </r>
  <r>
    <x v="30"/>
    <n v="248"/>
    <s v="PrePlus"/>
    <x v="11"/>
    <s v="Mon Aug 10 2015 09:00:59 GMT-0300 (ADT)"/>
    <s v="icsfy_set34_rev2"/>
    <n v="2"/>
  </r>
  <r>
    <x v="31"/>
    <n v="271"/>
    <s v="Plus"/>
    <x v="11"/>
    <s v="Mon Aug 10 2015 09:01:01 GMT-0300 (ADT)"/>
    <s v="icsfy_set34_rev2"/>
    <n v="3"/>
  </r>
  <r>
    <x v="32"/>
    <n v="272"/>
    <s v="Plus"/>
    <x v="11"/>
    <s v="Mon Aug 10 2015 09:01:04 GMT-0300 (ADT)"/>
    <s v="icsfy_set34_rev2"/>
    <n v="3"/>
  </r>
  <r>
    <x v="33"/>
    <n v="275"/>
    <s v="PrePlus"/>
    <x v="11"/>
    <s v="Mon Aug 10 2015 09:01:05 GMT-0300 (ADT)"/>
    <s v="icsfy_set34_rev2"/>
    <n v="2"/>
  </r>
  <r>
    <x v="34"/>
    <n v="246"/>
    <s v="Plus"/>
    <x v="11"/>
    <s v="Mon Aug 10 2015 08:59:24 GMT-0300 (ADT)"/>
    <s v="icsfy_set34_rev2"/>
    <n v="3"/>
  </r>
  <r>
    <x v="35"/>
    <n v="249"/>
    <s v="Plus"/>
    <x v="11"/>
    <s v="Mon Aug 10 2015 09:01:07 GMT-0300 (ADT)"/>
    <s v="icsfy_set34_rev2"/>
    <n v="3"/>
  </r>
  <r>
    <x v="36"/>
    <n v="255"/>
    <s v="PrePlus"/>
    <x v="11"/>
    <s v="Mon Aug 10 2015 08:59:28 GMT-0300 (ADT)"/>
    <s v="icsfy_set34_rev2"/>
    <n v="2"/>
  </r>
  <r>
    <x v="37"/>
    <n v="260"/>
    <s v="Plus"/>
    <x v="11"/>
    <s v="Mon Aug 10 2015 08:59:31 GMT-0300 (ADT)"/>
    <s v="icsfy_set34_rev2"/>
    <n v="3"/>
  </r>
  <r>
    <x v="38"/>
    <n v="268"/>
    <s v="PrePlus"/>
    <x v="11"/>
    <s v="Mon Aug 10 2015 08:59:33 GMT-0300 (ADT)"/>
    <s v="icsfy_set34_rev2"/>
    <n v="2"/>
  </r>
  <r>
    <x v="39"/>
    <n v="265"/>
    <s v="Plus"/>
    <x v="11"/>
    <s v="Mon Aug 10 2015 08:59:36 GMT-0300 (ADT)"/>
    <s v="icsfy_set34_rev2"/>
    <n v="3"/>
  </r>
  <r>
    <x v="40"/>
    <n v="257"/>
    <s v="Plus"/>
    <x v="11"/>
    <s v="Mon Aug 10 2015 08:59:38 GMT-0300 (ADT)"/>
    <s v="icsfy_set34_rev2"/>
    <n v="3"/>
  </r>
  <r>
    <x v="0"/>
    <n v="273"/>
    <s v="Plus"/>
    <x v="12"/>
    <s v="Thu Aug 13 2015 14:05:01 GMT-0700 (PDT)"/>
    <s v="icsfy_set34_rev2"/>
    <n v="3"/>
  </r>
  <r>
    <x v="1"/>
    <n v="277"/>
    <s v="PrePlus"/>
    <x v="12"/>
    <s v="Thu Aug 13 2015 14:05:19 GMT-0700 (PDT)"/>
    <s v="icsfy_set34_rev2"/>
    <n v="2"/>
  </r>
  <r>
    <x v="2"/>
    <n v="254"/>
    <s v="Plus"/>
    <x v="12"/>
    <s v="Thu Aug 13 2015 14:07:46 GMT-0700 (PDT)"/>
    <s v="icsfy_set34_rev2"/>
    <n v="3"/>
  </r>
  <r>
    <x v="3"/>
    <n v="266"/>
    <s v="PrePlus"/>
    <x v="12"/>
    <s v="Thu Aug 13 2015 14:08:02 GMT-0700 (PDT)"/>
    <s v="icsfy_set34_rev2"/>
    <n v="2"/>
  </r>
  <r>
    <x v="4"/>
    <n v="247"/>
    <s v="PrePlus"/>
    <x v="12"/>
    <s v="Thu Aug 13 2015 14:08:06 GMT-0700 (PDT)"/>
    <s v="icsfy_set34_rev2"/>
    <n v="2"/>
  </r>
  <r>
    <x v="5"/>
    <n v="259"/>
    <s v="Plus"/>
    <x v="12"/>
    <s v="Thu Aug 13 2015 14:09:05 GMT-0700 (PDT)"/>
    <s v="icsfy_set34_rev2"/>
    <n v="3"/>
  </r>
  <r>
    <x v="6"/>
    <n v="253"/>
    <s v="PrePlus"/>
    <x v="12"/>
    <s v="Thu Aug 13 2015 14:09:27 GMT-0700 (PDT)"/>
    <s v="icsfy_set34_rev2"/>
    <n v="2"/>
  </r>
  <r>
    <x v="7"/>
    <n v="251"/>
    <s v="Plus"/>
    <x v="12"/>
    <s v="Thu Aug 13 2015 14:09:29 GMT-0700 (PDT)"/>
    <s v="icsfy_set34_rev2"/>
    <n v="3"/>
  </r>
  <r>
    <x v="8"/>
    <n v="267"/>
    <s v="Plus"/>
    <x v="12"/>
    <s v="Thu Aug 13 2015 14:09:34 GMT-0700 (PDT)"/>
    <s v="icsfy_set34_rev2"/>
    <n v="3"/>
  </r>
  <r>
    <x v="9"/>
    <n v="269"/>
    <s v="Plus"/>
    <x v="12"/>
    <s v="Thu Aug 13 2015 14:09:37 GMT-0700 (PDT)"/>
    <s v="icsfy_set34_rev2"/>
    <n v="3"/>
  </r>
  <r>
    <x v="10"/>
    <n v="253"/>
    <s v="PrePlus"/>
    <x v="12"/>
    <s v="Thu Aug 13 2015 14:09:39 GMT-0700 (PDT)"/>
    <s v="icsfy_set34_rev2"/>
    <n v="2"/>
  </r>
  <r>
    <x v="11"/>
    <n v="270"/>
    <s v="Plus"/>
    <x v="12"/>
    <s v="Thu Aug 13 2015 14:09:43 GMT-0700 (PDT)"/>
    <s v="icsfy_set34_rev2"/>
    <n v="3"/>
  </r>
  <r>
    <x v="12"/>
    <n v="256"/>
    <s v="PrePlus"/>
    <x v="12"/>
    <s v="Thu Aug 13 2015 14:05:37 GMT-0700 (PDT)"/>
    <s v="icsfy_set34_rev2"/>
    <n v="2"/>
  </r>
  <r>
    <x v="13"/>
    <n v="250"/>
    <s v="Plus"/>
    <x v="12"/>
    <s v="Thu Aug 13 2015 14:09:46 GMT-0700 (PDT)"/>
    <s v="icsfy_set34_rev2"/>
    <n v="3"/>
  </r>
  <r>
    <x v="14"/>
    <n v="274"/>
    <s v="Plus"/>
    <x v="12"/>
    <s v="Thu Aug 13 2015 14:09:48 GMT-0700 (PDT)"/>
    <s v="icsfy_set34_rev2"/>
    <n v="3"/>
  </r>
  <r>
    <x v="15"/>
    <n v="260"/>
    <s v="PrePlus"/>
    <x v="12"/>
    <s v="Thu Aug 13 2015 14:10:08 GMT-0700 (PDT)"/>
    <s v="icsfy_set34_rev2"/>
    <n v="2"/>
  </r>
  <r>
    <x v="16"/>
    <n v="279"/>
    <s v="PrePlus"/>
    <x v="12"/>
    <s v="Thu Aug 13 2015 14:10:48 GMT-0700 (PDT)"/>
    <s v="icsfy_set34_rev2"/>
    <n v="2"/>
  </r>
  <r>
    <x v="17"/>
    <n v="271"/>
    <s v="Plus"/>
    <x v="12"/>
    <s v="Thu Aug 13 2015 14:10:52 GMT-0700 (PDT)"/>
    <s v="icsfy_set34_rev2"/>
    <n v="3"/>
  </r>
  <r>
    <x v="18"/>
    <n v="258"/>
    <s v="Plus"/>
    <x v="12"/>
    <s v="Thu Aug 13 2015 14:10:54 GMT-0700 (PDT)"/>
    <s v="icsfy_set34_rev2"/>
    <n v="3"/>
  </r>
  <r>
    <x v="19"/>
    <n v="248"/>
    <s v="Plus"/>
    <x v="12"/>
    <s v="Thu Aug 13 2015 14:10:59 GMT-0700 (PDT)"/>
    <s v="icsfy_set34_rev2"/>
    <n v="3"/>
  </r>
  <r>
    <x v="20"/>
    <n v="264"/>
    <s v="PrePlus"/>
    <x v="12"/>
    <s v="Thu Aug 13 2015 14:12:02 GMT-0700 (PDT)"/>
    <s v="icsfy_set34_rev2"/>
    <n v="2"/>
  </r>
  <r>
    <x v="21"/>
    <n v="278"/>
    <s v="Plus"/>
    <x v="12"/>
    <s v="Thu Aug 13 2015 14:12:04 GMT-0700 (PDT)"/>
    <s v="icsfy_set34_rev2"/>
    <n v="3"/>
  </r>
  <r>
    <x v="22"/>
    <n v="261"/>
    <s v="Plus"/>
    <x v="12"/>
    <s v="Thu Aug 13 2015 14:12:07 GMT-0700 (PDT)"/>
    <s v="icsfy_set34_rev2"/>
    <n v="3"/>
  </r>
  <r>
    <x v="23"/>
    <n v="276"/>
    <s v="Plus"/>
    <x v="12"/>
    <s v="Thu Aug 13 2015 14:05:41 GMT-0700 (PDT)"/>
    <s v="icsfy_set34_rev2"/>
    <n v="3"/>
  </r>
  <r>
    <x v="24"/>
    <n v="264"/>
    <s v="PrePlus"/>
    <x v="12"/>
    <s v="Thu Aug 13 2015 14:12:11 GMT-0700 (PDT)"/>
    <s v="icsfy_set34_rev2"/>
    <n v="2"/>
  </r>
  <r>
    <x v="25"/>
    <n v="263"/>
    <s v="Plus"/>
    <x v="12"/>
    <s v="Thu Aug 13 2015 14:12:14 GMT-0700 (PDT)"/>
    <s v="icsfy_set34_rev2"/>
    <n v="3"/>
  </r>
  <r>
    <x v="26"/>
    <n v="252"/>
    <s v="Plus"/>
    <x v="12"/>
    <s v="Thu Aug 13 2015 14:12:17 GMT-0700 (PDT)"/>
    <s v="icsfy_set34_rev2"/>
    <n v="3"/>
  </r>
  <r>
    <x v="27"/>
    <n v="262"/>
    <s v="Plus"/>
    <x v="12"/>
    <s v="Thu Aug 13 2015 14:12:19 GMT-0700 (PDT)"/>
    <s v="icsfy_set34_rev2"/>
    <n v="3"/>
  </r>
  <r>
    <x v="28"/>
    <n v="266"/>
    <s v="PrePlus"/>
    <x v="12"/>
    <s v="Thu Aug 13 2015 14:12:23 GMT-0700 (PDT)"/>
    <s v="icsfy_set34_rev2"/>
    <n v="2"/>
  </r>
  <r>
    <x v="29"/>
    <n v="251"/>
    <s v="Plus"/>
    <x v="12"/>
    <s v="Thu Aug 13 2015 14:12:26 GMT-0700 (PDT)"/>
    <s v="icsfy_set34_rev2"/>
    <n v="3"/>
  </r>
  <r>
    <x v="30"/>
    <n v="248"/>
    <s v="Plus"/>
    <x v="12"/>
    <s v="Thu Aug 13 2015 14:12:31 GMT-0700 (PDT)"/>
    <s v="icsfy_set34_rev2"/>
    <n v="3"/>
  </r>
  <r>
    <x v="31"/>
    <n v="271"/>
    <s v="Plus"/>
    <x v="12"/>
    <s v="Thu Aug 13 2015 14:12:34 GMT-0700 (PDT)"/>
    <s v="icsfy_set34_rev2"/>
    <n v="3"/>
  </r>
  <r>
    <x v="32"/>
    <n v="272"/>
    <s v="Plus"/>
    <x v="12"/>
    <s v="Thu Aug 13 2015 14:12:58 GMT-0700 (PDT)"/>
    <s v="icsfy_set34_rev2"/>
    <n v="3"/>
  </r>
  <r>
    <x v="33"/>
    <n v="275"/>
    <s v="PrePlus"/>
    <x v="12"/>
    <s v="Thu Aug 13 2015 14:13:01 GMT-0700 (PDT)"/>
    <s v="icsfy_set34_rev2"/>
    <n v="2"/>
  </r>
  <r>
    <x v="34"/>
    <n v="246"/>
    <s v="Plus"/>
    <x v="12"/>
    <s v="Thu Aug 13 2015 14:05:43 GMT-0700 (PDT)"/>
    <s v="icsfy_set34_rev2"/>
    <n v="3"/>
  </r>
  <r>
    <x v="35"/>
    <n v="249"/>
    <s v="Plus"/>
    <x v="12"/>
    <s v="Thu Aug 13 2015 14:13:04 GMT-0700 (PDT)"/>
    <s v="icsfy_set34_rev2"/>
    <n v="3"/>
  </r>
  <r>
    <x v="36"/>
    <n v="255"/>
    <s v="Plus"/>
    <x v="12"/>
    <s v="Thu Aug 13 2015 14:06:01 GMT-0700 (PDT)"/>
    <s v="icsfy_set34_rev2"/>
    <n v="3"/>
  </r>
  <r>
    <x v="37"/>
    <n v="260"/>
    <s v="PrePlus"/>
    <x v="12"/>
    <s v="Thu Aug 13 2015 14:06:56 GMT-0700 (PDT)"/>
    <s v="icsfy_set34_rev2"/>
    <n v="2"/>
  </r>
  <r>
    <x v="38"/>
    <n v="268"/>
    <s v="Plus"/>
    <x v="12"/>
    <s v="Thu Aug 13 2015 14:07:35 GMT-0700 (PDT)"/>
    <s v="icsfy_set34_rev2"/>
    <n v="3"/>
  </r>
  <r>
    <x v="39"/>
    <n v="265"/>
    <s v="Plus"/>
    <x v="12"/>
    <s v="Thu Aug 13 2015 14:07:39 GMT-0700 (PDT)"/>
    <s v="icsfy_set34_rev2"/>
    <n v="3"/>
  </r>
  <r>
    <x v="40"/>
    <n v="257"/>
    <s v="PrePlus"/>
    <x v="12"/>
    <s v="Thu Aug 13 2015 14:07:43 GMT-0700 (PDT)"/>
    <s v="icsfy_set34_rev2"/>
    <n v="2"/>
  </r>
  <r>
    <x v="0"/>
    <n v="273"/>
    <s v="Plus"/>
    <x v="13"/>
    <s v="Mon Jul 13 2015 13:50:03 GMT+0200 (CEST)"/>
    <s v="icsfy_set34_rev2"/>
    <n v="3"/>
  </r>
  <r>
    <x v="0"/>
    <n v="273"/>
    <s v="Plus"/>
    <x v="13"/>
    <s v="Thu Sep 10 2015 19:52:46 GMT-0400 (EDT)"/>
    <s v="icsfy_set34_rev2"/>
    <n v="3"/>
  </r>
  <r>
    <x v="1"/>
    <n v="277"/>
    <s v="Plus"/>
    <x v="13"/>
    <s v="Mon Jul 13 2015 13:50:29 GMT+0200 (CEST)"/>
    <s v="icsfy_set34_rev2"/>
    <n v="3"/>
  </r>
  <r>
    <x v="1"/>
    <n v="277"/>
    <s v="Plus"/>
    <x v="13"/>
    <s v="Thu Sep 10 2015 19:52:48 GMT-0400 (EDT)"/>
    <s v="icsfy_set34_rev2"/>
    <n v="3"/>
  </r>
  <r>
    <x v="2"/>
    <n v="254"/>
    <s v="Plus"/>
    <x v="13"/>
    <s v="Mon Jul 13 2015 13:51:21 GMT+0200 (CEST)"/>
    <s v="icsfy_set34_rev2"/>
    <n v="3"/>
  </r>
  <r>
    <x v="2"/>
    <n v="254"/>
    <s v="Plus"/>
    <x v="13"/>
    <s v="Thu Sep 10 2015 19:53:17 GMT-0400 (EDT)"/>
    <s v="icsfy_set34_rev2"/>
    <n v="3"/>
  </r>
  <r>
    <x v="3"/>
    <n v="266"/>
    <s v="PrePlus"/>
    <x v="13"/>
    <s v="Mon Jul 13 2015 13:51:27 GMT+0200 (CEST)"/>
    <s v="icsfy_set34_rev2"/>
    <n v="2"/>
  </r>
  <r>
    <x v="3"/>
    <n v="266"/>
    <s v="Plus"/>
    <x v="13"/>
    <s v="Thu Sep 10 2015 19:53:21 GMT-0400 (EDT)"/>
    <s v="icsfy_set34_rev2"/>
    <n v="3"/>
  </r>
  <r>
    <x v="4"/>
    <n v="247"/>
    <s v="Plus"/>
    <x v="13"/>
    <s v="Mon Jul 13 2015 13:51:51 GMT+0200 (CEST)"/>
    <s v="icsfy_set34_rev2"/>
    <n v="3"/>
  </r>
  <r>
    <x v="4"/>
    <n v="247"/>
    <s v="Plus"/>
    <x v="13"/>
    <s v="Thu Sep 10 2015 19:53:23 GMT-0400 (EDT)"/>
    <s v="icsfy_set34_rev2"/>
    <n v="3"/>
  </r>
  <r>
    <x v="5"/>
    <n v="259"/>
    <s v="Plus"/>
    <x v="13"/>
    <s v="Mon Jul 13 2015 13:52:06 GMT+0200 (CEST)"/>
    <s v="icsfy_set34_rev2"/>
    <n v="3"/>
  </r>
  <r>
    <x v="5"/>
    <n v="259"/>
    <s v="Plus"/>
    <x v="13"/>
    <s v="Thu Sep 10 2015 19:53:24 GMT-0400 (EDT)"/>
    <s v="icsfy_set34_rev2"/>
    <n v="3"/>
  </r>
  <r>
    <x v="6"/>
    <n v="253"/>
    <s v="PrePlus"/>
    <x v="13"/>
    <s v="Mon Jul 13 2015 13:52:10 GMT+0200 (CEST)"/>
    <s v="icsfy_set34_rev2"/>
    <n v="2"/>
  </r>
  <r>
    <x v="6"/>
    <n v="253"/>
    <s v="PrePlus"/>
    <x v="13"/>
    <s v="Thu Sep 10 2015 19:53:29 GMT-0400 (EDT)"/>
    <s v="icsfy_set34_rev2"/>
    <n v="2"/>
  </r>
  <r>
    <x v="7"/>
    <n v="251"/>
    <s v="Plus"/>
    <x v="13"/>
    <s v="Mon Jul 13 2015 13:52:13 GMT+0200 (CEST)"/>
    <s v="icsfy_set34_rev2"/>
    <n v="3"/>
  </r>
  <r>
    <x v="7"/>
    <n v="251"/>
    <s v="Plus"/>
    <x v="13"/>
    <s v="Thu Sep 10 2015 19:53:31 GMT-0400 (EDT)"/>
    <s v="icsfy_set34_rev2"/>
    <n v="3"/>
  </r>
  <r>
    <x v="8"/>
    <n v="267"/>
    <s v="Plus"/>
    <x v="13"/>
    <s v="Mon Jul 13 2015 13:52:21 GMT+0200 (CEST)"/>
    <s v="icsfy_set34_rev2"/>
    <n v="3"/>
  </r>
  <r>
    <x v="8"/>
    <n v="267"/>
    <s v="Plus"/>
    <x v="13"/>
    <s v="Thu Sep 10 2015 19:53:32 GMT-0400 (EDT)"/>
    <s v="icsfy_set34_rev2"/>
    <n v="3"/>
  </r>
  <r>
    <x v="9"/>
    <n v="269"/>
    <s v="PrePlus"/>
    <x v="13"/>
    <s v="Mon Jul 13 2015 13:52:35 GMT+0200 (CEST)"/>
    <s v="icsfy_set34_rev2"/>
    <n v="2"/>
  </r>
  <r>
    <x v="9"/>
    <n v="269"/>
    <s v="Plus"/>
    <x v="13"/>
    <s v="Thu Sep 10 2015 19:53:34 GMT-0400 (EDT)"/>
    <s v="icsfy_set34_rev2"/>
    <n v="3"/>
  </r>
  <r>
    <x v="10"/>
    <n v="253"/>
    <s v="PrePlus"/>
    <x v="13"/>
    <s v="Mon Jul 13 2015 13:52:39 GMT+0200 (CEST)"/>
    <s v="icsfy_set34_rev2"/>
    <n v="2"/>
  </r>
  <r>
    <x v="10"/>
    <n v="253"/>
    <s v="PrePlus"/>
    <x v="13"/>
    <s v="Thu Sep 10 2015 19:53:37 GMT-0400 (EDT)"/>
    <s v="icsfy_set34_rev2"/>
    <n v="2"/>
  </r>
  <r>
    <x v="11"/>
    <n v="270"/>
    <s v="PrePlus"/>
    <x v="13"/>
    <s v="Mon Jul 13 2015 13:53:24 GMT+0200 (CEST)"/>
    <s v="icsfy_set34_rev2"/>
    <n v="2"/>
  </r>
  <r>
    <x v="11"/>
    <n v="270"/>
    <s v="Plus"/>
    <x v="13"/>
    <s v="Thu Sep 10 2015 19:53:39 GMT-0400 (EDT)"/>
    <s v="icsfy_set34_rev2"/>
    <n v="3"/>
  </r>
  <r>
    <x v="12"/>
    <n v="256"/>
    <s v="Plus"/>
    <x v="13"/>
    <s v="Mon Jul 13 2015 13:50:35 GMT+0200 (CEST)"/>
    <s v="icsfy_set34_rev2"/>
    <n v="3"/>
  </r>
  <r>
    <x v="12"/>
    <n v="256"/>
    <s v="PrePlus"/>
    <x v="13"/>
    <s v="Thu Sep 10 2015 19:52:55 GMT-0400 (EDT)"/>
    <s v="icsfy_set34_rev2"/>
    <n v="2"/>
  </r>
  <r>
    <x v="13"/>
    <n v="250"/>
    <s v="Plus"/>
    <x v="13"/>
    <s v="Mon Jul 13 2015 13:53:28 GMT+0200 (CEST)"/>
    <s v="icsfy_set34_rev2"/>
    <n v="3"/>
  </r>
  <r>
    <x v="13"/>
    <n v="250"/>
    <s v="Plus"/>
    <x v="13"/>
    <s v="Thu Sep 10 2015 19:53:40 GMT-0400 (EDT)"/>
    <s v="icsfy_set34_rev2"/>
    <n v="3"/>
  </r>
  <r>
    <x v="14"/>
    <n v="274"/>
    <s v="Plus"/>
    <x v="13"/>
    <s v="Mon Jul 13 2015 13:53:35 GMT+0200 (CEST)"/>
    <s v="icsfy_set34_rev2"/>
    <n v="3"/>
  </r>
  <r>
    <x v="14"/>
    <n v="274"/>
    <s v="Plus"/>
    <x v="13"/>
    <s v="Thu Sep 10 2015 19:53:41 GMT-0400 (EDT)"/>
    <s v="icsfy_set34_rev2"/>
    <n v="3"/>
  </r>
  <r>
    <x v="15"/>
    <n v="260"/>
    <s v="PrePlus"/>
    <x v="13"/>
    <s v="Mon Jul 13 2015 13:53:38 GMT+0200 (CEST)"/>
    <s v="icsfy_set34_rev2"/>
    <n v="2"/>
  </r>
  <r>
    <x v="15"/>
    <n v="260"/>
    <s v="Plus"/>
    <x v="13"/>
    <s v="Thu Sep 10 2015 19:53:43 GMT-0400 (EDT)"/>
    <s v="icsfy_set34_rev2"/>
    <n v="3"/>
  </r>
  <r>
    <x v="16"/>
    <n v="279"/>
    <s v="PrePlus"/>
    <x v="13"/>
    <s v="Mon Jul 13 2015 13:53:59 GMT+0200 (CEST)"/>
    <s v="icsfy_set34_rev2"/>
    <n v="2"/>
  </r>
  <r>
    <x v="16"/>
    <n v="279"/>
    <s v="Plus"/>
    <x v="13"/>
    <s v="Thu Sep 10 2015 19:53:44 GMT-0400 (EDT)"/>
    <s v="icsfy_set34_rev2"/>
    <n v="3"/>
  </r>
  <r>
    <x v="17"/>
    <n v="271"/>
    <s v="Plus"/>
    <x v="13"/>
    <s v="Mon Jul 13 2015 13:54:04 GMT+0200 (CEST)"/>
    <s v="icsfy_set34_rev2"/>
    <n v="3"/>
  </r>
  <r>
    <x v="17"/>
    <n v="271"/>
    <s v="Plus"/>
    <x v="13"/>
    <s v="Thu Sep 10 2015 19:53:46 GMT-0400 (EDT)"/>
    <s v="icsfy_set34_rev2"/>
    <n v="3"/>
  </r>
  <r>
    <x v="18"/>
    <n v="258"/>
    <s v="Plus"/>
    <x v="13"/>
    <s v="Mon Jul 13 2015 13:54:06 GMT+0200 (CEST)"/>
    <s v="icsfy_set34_rev2"/>
    <n v="3"/>
  </r>
  <r>
    <x v="18"/>
    <n v="258"/>
    <s v="Plus"/>
    <x v="13"/>
    <s v="Thu Sep 10 2015 19:53:47 GMT-0400 (EDT)"/>
    <s v="icsfy_set34_rev2"/>
    <n v="3"/>
  </r>
  <r>
    <x v="19"/>
    <n v="248"/>
    <s v="Plus"/>
    <x v="13"/>
    <s v="Mon Jul 13 2015 13:54:11 GMT+0200 (CEST)"/>
    <s v="icsfy_set34_rev2"/>
    <n v="3"/>
  </r>
  <r>
    <x v="19"/>
    <n v="248"/>
    <s v="Plus"/>
    <x v="13"/>
    <s v="Thu Sep 10 2015 19:53:49 GMT-0400 (EDT)"/>
    <s v="icsfy_set34_rev2"/>
    <n v="3"/>
  </r>
  <r>
    <x v="20"/>
    <n v="264"/>
    <s v="PrePlus"/>
    <x v="13"/>
    <s v="Mon Jul 13 2015 13:54:16 GMT+0200 (CEST)"/>
    <s v="icsfy_set34_rev2"/>
    <n v="2"/>
  </r>
  <r>
    <x v="20"/>
    <n v="264"/>
    <s v="Plus"/>
    <x v="13"/>
    <s v="Thu Sep 10 2015 19:53:52 GMT-0400 (EDT)"/>
    <s v="icsfy_set34_rev2"/>
    <n v="3"/>
  </r>
  <r>
    <x v="21"/>
    <n v="278"/>
    <s v="Plus"/>
    <x v="13"/>
    <s v="Mon Jul 13 2015 13:54:19 GMT+0200 (CEST)"/>
    <s v="icsfy_set34_rev2"/>
    <n v="3"/>
  </r>
  <r>
    <x v="21"/>
    <n v="278"/>
    <s v="Plus"/>
    <x v="13"/>
    <s v="Thu Sep 10 2015 19:53:53 GMT-0400 (EDT)"/>
    <s v="icsfy_set34_rev2"/>
    <n v="3"/>
  </r>
  <r>
    <x v="22"/>
    <n v="261"/>
    <s v="Plus"/>
    <x v="13"/>
    <s v="Mon Jul 13 2015 13:54:22 GMT+0200 (CEST)"/>
    <s v="icsfy_set34_rev2"/>
    <n v="3"/>
  </r>
  <r>
    <x v="22"/>
    <n v="261"/>
    <s v="Plus"/>
    <x v="13"/>
    <s v="Thu Sep 10 2015 19:53:55 GMT-0400 (EDT)"/>
    <s v="icsfy_set34_rev2"/>
    <n v="3"/>
  </r>
  <r>
    <x v="23"/>
    <n v="276"/>
    <s v="Plus"/>
    <x v="13"/>
    <s v="Mon Jul 13 2015 13:50:38 GMT+0200 (CEST)"/>
    <s v="icsfy_set34_rev2"/>
    <n v="3"/>
  </r>
  <r>
    <x v="23"/>
    <n v="276"/>
    <s v="Plus"/>
    <x v="13"/>
    <s v="Thu Sep 10 2015 19:52:58 GMT-0400 (EDT)"/>
    <s v="icsfy_set34_rev2"/>
    <n v="3"/>
  </r>
  <r>
    <x v="24"/>
    <n v="264"/>
    <s v="PrePlus"/>
    <x v="13"/>
    <s v="Mon Jul 13 2015 13:54:29 GMT+0200 (CEST)"/>
    <s v="icsfy_set34_rev2"/>
    <n v="2"/>
  </r>
  <r>
    <x v="24"/>
    <n v="264"/>
    <s v="Plus"/>
    <x v="13"/>
    <s v="Thu Sep 10 2015 19:53:56 GMT-0400 (EDT)"/>
    <s v="icsfy_set34_rev2"/>
    <n v="3"/>
  </r>
  <r>
    <x v="25"/>
    <n v="263"/>
    <s v="Plus"/>
    <x v="13"/>
    <s v="Mon Jul 13 2015 13:54:32 GMT+0200 (CEST)"/>
    <s v="icsfy_set34_rev2"/>
    <n v="3"/>
  </r>
  <r>
    <x v="25"/>
    <n v="263"/>
    <s v="Plus"/>
    <x v="13"/>
    <s v="Thu Sep 10 2015 19:53:58 GMT-0400 (EDT)"/>
    <s v="icsfy_set34_rev2"/>
    <n v="3"/>
  </r>
  <r>
    <x v="26"/>
    <n v="252"/>
    <s v="Plus"/>
    <x v="13"/>
    <s v="Mon Jul 13 2015 13:54:36 GMT+0200 (CEST)"/>
    <s v="icsfy_set34_rev2"/>
    <n v="3"/>
  </r>
  <r>
    <x v="26"/>
    <n v="252"/>
    <s v="Plus"/>
    <x v="13"/>
    <s v="Thu Sep 10 2015 19:54:00 GMT-0400 (EDT)"/>
    <s v="icsfy_set34_rev2"/>
    <n v="3"/>
  </r>
  <r>
    <x v="27"/>
    <n v="262"/>
    <s v="Plus"/>
    <x v="13"/>
    <s v="Mon Jul 13 2015 13:54:39 GMT+0200 (CEST)"/>
    <s v="icsfy_set34_rev2"/>
    <n v="3"/>
  </r>
  <r>
    <x v="27"/>
    <n v="262"/>
    <s v="Plus"/>
    <x v="13"/>
    <s v="Thu Sep 10 2015 19:54:01 GMT-0400 (EDT)"/>
    <s v="icsfy_set34_rev2"/>
    <n v="3"/>
  </r>
  <r>
    <x v="28"/>
    <n v="266"/>
    <s v="PrePlus"/>
    <x v="13"/>
    <s v="Mon Jul 13 2015 13:54:44 GMT+0200 (CEST)"/>
    <s v="icsfy_set34_rev2"/>
    <n v="2"/>
  </r>
  <r>
    <x v="28"/>
    <n v="266"/>
    <s v="PrePlus"/>
    <x v="13"/>
    <s v="Thu Sep 10 2015 19:54:06 GMT-0400 (EDT)"/>
    <s v="icsfy_set34_rev2"/>
    <n v="2"/>
  </r>
  <r>
    <x v="29"/>
    <n v="251"/>
    <s v="Plus"/>
    <x v="13"/>
    <s v="Mon Jul 13 2015 13:54:47 GMT+0200 (CEST)"/>
    <s v="icsfy_set34_rev2"/>
    <n v="3"/>
  </r>
  <r>
    <x v="29"/>
    <n v="251"/>
    <s v="Plus"/>
    <x v="13"/>
    <s v="Thu Sep 10 2015 19:54:08 GMT-0400 (EDT)"/>
    <s v="icsfy_set34_rev2"/>
    <n v="3"/>
  </r>
  <r>
    <x v="30"/>
    <n v="248"/>
    <s v="Plus"/>
    <x v="13"/>
    <s v="Mon Jul 13 2015 13:54:55 GMT+0200 (CEST)"/>
    <s v="icsfy_set34_rev2"/>
    <n v="3"/>
  </r>
  <r>
    <x v="30"/>
    <n v="248"/>
    <s v="Plus"/>
    <x v="13"/>
    <s v="Thu Sep 10 2015 19:54:09 GMT-0400 (EDT)"/>
    <s v="icsfy_set34_rev2"/>
    <n v="3"/>
  </r>
  <r>
    <x v="31"/>
    <n v="271"/>
    <s v="Plus"/>
    <x v="13"/>
    <s v="Mon Jul 13 2015 13:54:59 GMT+0200 (CEST)"/>
    <s v="icsfy_set34_rev2"/>
    <n v="3"/>
  </r>
  <r>
    <x v="31"/>
    <n v="271"/>
    <s v="Plus"/>
    <x v="13"/>
    <s v="Thu Sep 10 2015 19:54:11 GMT-0400 (EDT)"/>
    <s v="icsfy_set34_rev2"/>
    <n v="3"/>
  </r>
  <r>
    <x v="32"/>
    <n v="272"/>
    <s v="Plus"/>
    <x v="13"/>
    <s v="Mon Jul 13 2015 13:55:06 GMT+0200 (CEST)"/>
    <s v="icsfy_set34_rev2"/>
    <n v="3"/>
  </r>
  <r>
    <x v="32"/>
    <n v="272"/>
    <s v="Plus"/>
    <x v="13"/>
    <s v="Thu Sep 10 2015 19:54:12 GMT-0400 (EDT)"/>
    <s v="icsfy_set34_rev2"/>
    <n v="3"/>
  </r>
  <r>
    <x v="33"/>
    <n v="275"/>
    <s v="PrePlus"/>
    <x v="13"/>
    <s v="Mon Jul 13 2015 13:55:09 GMT+0200 (CEST)"/>
    <s v="icsfy_set34_rev2"/>
    <n v="2"/>
  </r>
  <r>
    <x v="33"/>
    <n v="275"/>
    <s v="PrePlus"/>
    <x v="13"/>
    <s v="Thu Sep 10 2015 19:54:18 GMT-0400 (EDT)"/>
    <s v="icsfy_set34_rev2"/>
    <n v="2"/>
  </r>
  <r>
    <x v="34"/>
    <n v="246"/>
    <s v="Plus"/>
    <x v="13"/>
    <s v="Mon Jul 13 2015 13:50:41 GMT+0200 (CEST)"/>
    <s v="icsfy_set34_rev2"/>
    <n v="3"/>
  </r>
  <r>
    <x v="34"/>
    <n v="246"/>
    <s v="Plus"/>
    <x v="13"/>
    <s v="Thu Sep 10 2015 19:53:00 GMT-0400 (EDT)"/>
    <s v="icsfy_set34_rev2"/>
    <n v="3"/>
  </r>
  <r>
    <x v="35"/>
    <n v="249"/>
    <s v="Plus"/>
    <x v="13"/>
    <s v="Mon Jul 13 2015 13:55:13 GMT+0200 (CEST)"/>
    <s v="icsfy_set34_rev2"/>
    <n v="3"/>
  </r>
  <r>
    <x v="35"/>
    <n v="249"/>
    <s v="Plus"/>
    <x v="13"/>
    <s v="Thu Sep 10 2015 19:54:20 GMT-0400 (EDT)"/>
    <s v="icsfy_set34_rev2"/>
    <n v="3"/>
  </r>
  <r>
    <x v="36"/>
    <n v="255"/>
    <s v="PrePlus"/>
    <x v="13"/>
    <s v="Mon Jul 13 2015 13:50:56 GMT+0200 (CEST)"/>
    <s v="icsfy_set34_rev2"/>
    <n v="2"/>
  </r>
  <r>
    <x v="36"/>
    <n v="255"/>
    <s v="Plus"/>
    <x v="13"/>
    <s v="Thu Sep 10 2015 19:53:03 GMT-0400 (EDT)"/>
    <s v="icsfy_set34_rev2"/>
    <n v="3"/>
  </r>
  <r>
    <x v="37"/>
    <n v="260"/>
    <s v="PrePlus"/>
    <x v="13"/>
    <s v="Mon Jul 13 2015 13:51:01 GMT+0200 (CEST)"/>
    <s v="icsfy_set34_rev2"/>
    <n v="2"/>
  </r>
  <r>
    <x v="37"/>
    <n v="260"/>
    <s v="Plus"/>
    <x v="13"/>
    <s v="Thu Sep 10 2015 19:53:05 GMT-0400 (EDT)"/>
    <s v="icsfy_set34_rev2"/>
    <n v="3"/>
  </r>
  <r>
    <x v="38"/>
    <n v="268"/>
    <s v="PrePlus"/>
    <x v="13"/>
    <s v="Mon Jul 13 2015 13:51:05 GMT+0200 (CEST)"/>
    <s v="icsfy_set34_rev2"/>
    <n v="2"/>
  </r>
  <r>
    <x v="38"/>
    <n v="268"/>
    <s v="PrePlus"/>
    <x v="13"/>
    <s v="Thu Sep 10 2015 19:53:11 GMT-0400 (EDT)"/>
    <s v="icsfy_set34_rev2"/>
    <n v="2"/>
  </r>
  <r>
    <x v="39"/>
    <n v="265"/>
    <s v="Plus"/>
    <x v="13"/>
    <s v="Mon Jul 13 2015 13:51:14 GMT+0200 (CEST)"/>
    <s v="icsfy_set34_rev2"/>
    <n v="3"/>
  </r>
  <r>
    <x v="39"/>
    <n v="265"/>
    <s v="Plus"/>
    <x v="13"/>
    <s v="Thu Sep 10 2015 19:53:13 GMT-0400 (EDT)"/>
    <s v="icsfy_set34_rev2"/>
    <n v="3"/>
  </r>
  <r>
    <x v="40"/>
    <n v="257"/>
    <s v="Plus"/>
    <x v="13"/>
    <s v="Mon Jul 13 2015 13:51:18 GMT+0200 (CEST)"/>
    <s v="icsfy_set34_rev2"/>
    <n v="3"/>
  </r>
  <r>
    <x v="40"/>
    <n v="257"/>
    <s v="Plus"/>
    <x v="13"/>
    <s v="Thu Sep 10 2015 19:53:16 GMT-0400 (EDT)"/>
    <s v="icsfy_set34_rev2"/>
    <n v="3"/>
  </r>
  <r>
    <x v="1"/>
    <n v="277"/>
    <s v="PrePlus"/>
    <x v="14"/>
    <s v="Wed Jul 29 2015 10:06:46 GMT-0700 (Pacific Daylight Time)"/>
    <s v="icsfy_set34_rev2"/>
    <n v="2"/>
  </r>
  <r>
    <x v="2"/>
    <n v="254"/>
    <s v="Plus"/>
    <x v="14"/>
    <s v="Wed Jul 29 2015 10:13:37 GMT-0700 (Pacific Daylight Time)"/>
    <s v="icsfy_set34_rev2"/>
    <n v="3"/>
  </r>
  <r>
    <x v="3"/>
    <n v="266"/>
    <s v="Normal"/>
    <x v="14"/>
    <s v="Wed Jul 29 2015 10:13:46 GMT-0700 (Pacific Daylight Time)"/>
    <s v="icsfy_set34_rev2"/>
    <n v="1"/>
  </r>
  <r>
    <x v="4"/>
    <n v="247"/>
    <s v="PrePlus"/>
    <x v="14"/>
    <s v="Wed Jul 29 2015 10:13:51 GMT-0700 (Pacific Daylight Time)"/>
    <s v="icsfy_set34_rev2"/>
    <n v="2"/>
  </r>
  <r>
    <x v="5"/>
    <n v="259"/>
    <s v="PrePlus"/>
    <x v="14"/>
    <s v="Wed Jul 29 2015 10:14:47 GMT-0700 (Pacific Daylight Time)"/>
    <s v="icsfy_set34_rev2"/>
    <n v="2"/>
  </r>
  <r>
    <x v="6"/>
    <n v="253"/>
    <s v="Normal"/>
    <x v="14"/>
    <s v="Wed Jul 29 2015 10:14:54 GMT-0700 (Pacific Daylight Time)"/>
    <s v="icsfy_set34_rev2"/>
    <n v="1"/>
  </r>
  <r>
    <x v="7"/>
    <n v="251"/>
    <s v="Plus"/>
    <x v="14"/>
    <s v="Wed Jul 29 2015 10:14:58 GMT-0700 (Pacific Daylight Time)"/>
    <s v="icsfy_set34_rev2"/>
    <n v="3"/>
  </r>
  <r>
    <x v="8"/>
    <n v="267"/>
    <s v="PrePlus"/>
    <x v="14"/>
    <s v="Wed Jul 29 2015 10:21:02 GMT-0700 (Pacific Daylight Time)"/>
    <s v="icsfy_set34_rev2"/>
    <n v="2"/>
  </r>
  <r>
    <x v="9"/>
    <n v="269"/>
    <s v="PrePlus"/>
    <x v="14"/>
    <s v="Wed Jul 29 2015 10:21:52 GMT-0700 (Pacific Daylight Time)"/>
    <s v="icsfy_set34_rev2"/>
    <n v="2"/>
  </r>
  <r>
    <x v="10"/>
    <n v="253"/>
    <s v="Normal"/>
    <x v="14"/>
    <s v="Wed Jul 29 2015 10:22:16 GMT-0700 (Pacific Daylight Time)"/>
    <s v="icsfy_set34_rev2"/>
    <n v="1"/>
  </r>
  <r>
    <x v="11"/>
    <n v="270"/>
    <s v="Plus"/>
    <x v="14"/>
    <s v="Wed Jul 29 2015 10:22:37 GMT-0700 (Pacific Daylight Time)"/>
    <s v="icsfy_set34_rev2"/>
    <n v="3"/>
  </r>
  <r>
    <x v="12"/>
    <n v="256"/>
    <s v="PrePlus"/>
    <x v="14"/>
    <s v="Wed Jul 29 2015 10:06:56 GMT-0700 (Pacific Daylight Time)"/>
    <s v="icsfy_set34_rev2"/>
    <n v="2"/>
  </r>
  <r>
    <x v="13"/>
    <n v="250"/>
    <s v="Plus"/>
    <x v="14"/>
    <s v="Wed Jul 29 2015 10:22:40 GMT-0700 (Pacific Daylight Time)"/>
    <s v="icsfy_set34_rev2"/>
    <n v="3"/>
  </r>
  <r>
    <x v="14"/>
    <n v="274"/>
    <s v="Plus"/>
    <x v="14"/>
    <s v="Wed Jul 29 2015 10:22:43 GMT-0700 (Pacific Daylight Time)"/>
    <s v="icsfy_set34_rev2"/>
    <n v="3"/>
  </r>
  <r>
    <x v="15"/>
    <n v="260"/>
    <s v="PrePlus"/>
    <x v="14"/>
    <s v="Wed Jul 29 10:26:12 PDT 2015"/>
    <s v="icsfy_set34_rev2"/>
    <n v="2"/>
  </r>
  <r>
    <x v="15"/>
    <n v="260"/>
    <s v="PrePlus"/>
    <x v="14"/>
    <s v="Wed Jul 29 10:26:17 PDT 2015"/>
    <s v="icsfy_set34_rev2"/>
    <n v="2"/>
  </r>
  <r>
    <x v="16"/>
    <n v="279"/>
    <s v="PrePlus"/>
    <x v="14"/>
    <s v="Thu Jul 30 2015 16:45:43 GMT-0700 (PDT)"/>
    <s v="icsfy_set34_rev2"/>
    <n v="2"/>
  </r>
  <r>
    <x v="17"/>
    <n v="271"/>
    <s v="Plus"/>
    <x v="14"/>
    <s v="Thu Jul 30 2015 16:45:48 GMT-0700 (PDT)"/>
    <s v="icsfy_set34_rev2"/>
    <n v="3"/>
  </r>
  <r>
    <x v="18"/>
    <n v="258"/>
    <s v="Plus"/>
    <x v="14"/>
    <s v="Thu Jul 30 2015 16:45:52 GMT-0700 (PDT)"/>
    <s v="icsfy_set34_rev2"/>
    <n v="3"/>
  </r>
  <r>
    <x v="19"/>
    <n v="248"/>
    <s v="PrePlus"/>
    <x v="14"/>
    <s v="Thu Jul 30 2015 16:45:58 GMT-0700 (PDT)"/>
    <s v="icsfy_set34_rev2"/>
    <n v="2"/>
  </r>
  <r>
    <x v="20"/>
    <n v="264"/>
    <s v="PrePlus"/>
    <x v="14"/>
    <s v="Thu Jul 30 2015 16:46:06 GMT-0700 (PDT)"/>
    <s v="icsfy_set34_rev2"/>
    <n v="2"/>
  </r>
  <r>
    <x v="21"/>
    <n v="278"/>
    <s v="Plus"/>
    <x v="14"/>
    <s v="Thu Jul 30 2015 16:46:09 GMT-0700 (PDT)"/>
    <s v="icsfy_set34_rev2"/>
    <n v="3"/>
  </r>
  <r>
    <x v="22"/>
    <n v="261"/>
    <s v="Plus"/>
    <x v="14"/>
    <s v="Thu Jul 30 2015 16:46:12 GMT-0700 (PDT)"/>
    <s v="icsfy_set34_rev2"/>
    <n v="3"/>
  </r>
  <r>
    <x v="23"/>
    <n v="276"/>
    <s v="Plus"/>
    <x v="14"/>
    <s v="Wed Jul 29 2015 10:08:17 GMT-0700 (Pacific Daylight Time)"/>
    <s v="icsfy_set34_rev2"/>
    <n v="3"/>
  </r>
  <r>
    <x v="24"/>
    <n v="264"/>
    <s v="PrePlus"/>
    <x v="14"/>
    <s v="Thu Jul 30 2015 16:46:16 GMT-0700 (PDT)"/>
    <s v="icsfy_set34_rev2"/>
    <n v="2"/>
  </r>
  <r>
    <x v="25"/>
    <n v="263"/>
    <s v="Plus"/>
    <x v="14"/>
    <s v="Thu Jul 30 2015 16:46:19 GMT-0700 (PDT)"/>
    <s v="icsfy_set34_rev2"/>
    <n v="3"/>
  </r>
  <r>
    <x v="26"/>
    <n v="252"/>
    <s v="Plus"/>
    <x v="14"/>
    <s v="Thu Jul 30 2015 16:46:22 GMT-0700 (PDT)"/>
    <s v="icsfy_set34_rev2"/>
    <n v="3"/>
  </r>
  <r>
    <x v="27"/>
    <n v="262"/>
    <s v="Plus"/>
    <x v="14"/>
    <s v="Thu Jul 30 2015 16:46:28 GMT-0700 (PDT)"/>
    <s v="icsfy_set34_rev2"/>
    <n v="3"/>
  </r>
  <r>
    <x v="28"/>
    <n v="266"/>
    <s v="PrePlus"/>
    <x v="14"/>
    <s v="Thu Jul 30 2015 16:47:12 GMT-0700 (PDT)"/>
    <s v="icsfy_set34_rev2"/>
    <n v="2"/>
  </r>
  <r>
    <x v="29"/>
    <n v="251"/>
    <s v="Plus"/>
    <x v="14"/>
    <s v="Thu Jul 30 2015 16:47:14 GMT-0700 (PDT)"/>
    <s v="icsfy_set34_rev2"/>
    <n v="3"/>
  </r>
  <r>
    <x v="30"/>
    <n v="248"/>
    <s v="PrePlus"/>
    <x v="14"/>
    <s v="Thu Jul 30 2015 16:47:37 GMT-0700 (PDT)"/>
    <s v="icsfy_set34_rev2"/>
    <n v="2"/>
  </r>
  <r>
    <x v="31"/>
    <n v="271"/>
    <s v="PrePlus"/>
    <x v="14"/>
    <s v="Thu Jul 30 2015 16:47:52 GMT-0700 (PDT)"/>
    <s v="icsfy_set34_rev2"/>
    <n v="2"/>
  </r>
  <r>
    <x v="32"/>
    <n v="272"/>
    <s v="PrePlus"/>
    <x v="14"/>
    <s v="Thu Jul 30 2015 16:47:59 GMT-0700 (PDT)"/>
    <s v="icsfy_set34_rev2"/>
    <n v="2"/>
  </r>
  <r>
    <x v="33"/>
    <n v="275"/>
    <s v="PrePlus"/>
    <x v="14"/>
    <s v="Thu Jul 30 2015 16:48:01 GMT-0700 (PDT)"/>
    <s v="icsfy_set34_rev2"/>
    <n v="2"/>
  </r>
  <r>
    <x v="34"/>
    <n v="246"/>
    <s v="Plus"/>
    <x v="14"/>
    <s v="Wed Jul 29 2015 10:08:21 GMT-0700 (Pacific Daylight Time)"/>
    <s v="icsfy_set34_rev2"/>
    <n v="3"/>
  </r>
  <r>
    <x v="35"/>
    <n v="249"/>
    <s v="Plus"/>
    <x v="14"/>
    <s v="Thu Jul 30 2015 16:48:05 GMT-0700 (PDT)"/>
    <s v="icsfy_set34_rev2"/>
    <n v="3"/>
  </r>
  <r>
    <x v="36"/>
    <n v="255"/>
    <s v="PrePlus"/>
    <x v="14"/>
    <s v="Wed Jul 29 2015 10:08:29 GMT-0700 (Pacific Daylight Time)"/>
    <s v="icsfy_set34_rev2"/>
    <n v="2"/>
  </r>
  <r>
    <x v="37"/>
    <n v="260"/>
    <s v="PrePlus"/>
    <x v="14"/>
    <s v="Wed Jul 29 2015 10:09:59 GMT-0700 (Pacific Daylight Time)"/>
    <s v="icsfy_set34_rev2"/>
    <n v="2"/>
  </r>
  <r>
    <x v="38"/>
    <n v="268"/>
    <s v="PrePlus"/>
    <x v="14"/>
    <s v="Wed Jul 29 2015 10:12:14 GMT-0700 (Pacific Daylight Time)"/>
    <s v="icsfy_set34_rev2"/>
    <n v="2"/>
  </r>
  <r>
    <x v="39"/>
    <n v="265"/>
    <s v="Plus"/>
    <x v="14"/>
    <s v="Wed Jul 29 2015 10:13:22 GMT-0700 (Pacific Daylight Time)"/>
    <s v="icsfy_set34_rev2"/>
    <n v="3"/>
  </r>
  <r>
    <x v="40"/>
    <n v="257"/>
    <s v="PrePlus"/>
    <x v="14"/>
    <s v="Wed Jul 29 2015 10:13:34 GMT-0700 (Pacific Daylight Time)"/>
    <s v="icsfy_set34_rev2"/>
    <n v="2"/>
  </r>
  <r>
    <x v="0"/>
    <n v="273"/>
    <s v="Plus"/>
    <x v="15"/>
    <s v="Fri Jul 10 2015 22:16:38 GMT-0400 (EDT)"/>
    <s v="icsfy_set34_rev2"/>
    <n v="3"/>
  </r>
  <r>
    <x v="0"/>
    <n v="273"/>
    <s v="Plus"/>
    <x v="15"/>
    <s v="Fri Jul 10 2015 22:16:41 GMT-0400 (EDT)"/>
    <s v="icsfy_set34_rev2"/>
    <n v="3"/>
  </r>
  <r>
    <x v="1"/>
    <n v="277"/>
    <s v="PrePlus"/>
    <x v="15"/>
    <s v="Fri Jul 10 2015 22:18:05 GMT-0400 (EDT)"/>
    <s v="icsfy_set34_rev2"/>
    <n v="2"/>
  </r>
  <r>
    <x v="1"/>
    <n v="277"/>
    <s v="Plus"/>
    <x v="15"/>
    <s v="Fri Jul 10 2015 22:19:43 GMT-0400 (EDT)"/>
    <s v="icsfy_set34_rev2"/>
    <n v="3"/>
  </r>
  <r>
    <x v="2"/>
    <n v="254"/>
    <s v="Plus"/>
    <x v="15"/>
    <s v="Fri Jul 10 2015 22:18:27 GMT-0400 (EDT)"/>
    <s v="icsfy_set34_rev2"/>
    <n v="3"/>
  </r>
  <r>
    <x v="3"/>
    <n v="266"/>
    <s v="Normal"/>
    <x v="15"/>
    <s v="Fri Jul 10 2015 22:18:30 GMT-0400 (EDT)"/>
    <s v="icsfy_set34_rev2"/>
    <n v="1"/>
  </r>
  <r>
    <x v="4"/>
    <n v="247"/>
    <s v="PrePlus"/>
    <x v="15"/>
    <s v="Fri Jul 10 2015 22:18:33 GMT-0400 (EDT)"/>
    <s v="icsfy_set34_rev2"/>
    <n v="2"/>
  </r>
  <r>
    <x v="5"/>
    <n v="259"/>
    <s v="PrePlus"/>
    <x v="15"/>
    <s v="Fri Jul 10 2015 22:18:35 GMT-0400 (EDT)"/>
    <s v="icsfy_set34_rev2"/>
    <n v="2"/>
  </r>
  <r>
    <x v="6"/>
    <n v="253"/>
    <s v="PrePlus"/>
    <x v="15"/>
    <s v="Fri Jul 10 2015 22:18:39 GMT-0400 (EDT)"/>
    <s v="icsfy_set34_rev2"/>
    <n v="2"/>
  </r>
  <r>
    <x v="7"/>
    <n v="251"/>
    <s v="Plus"/>
    <x v="15"/>
    <s v="Fri Jul 10 2015 22:18:41 GMT-0400 (EDT)"/>
    <s v="icsfy_set34_rev2"/>
    <n v="3"/>
  </r>
  <r>
    <x v="8"/>
    <n v="267"/>
    <s v="PrePlus"/>
    <x v="15"/>
    <s v="Fri Jul 10 2015 22:18:43 GMT-0400 (EDT)"/>
    <s v="icsfy_set34_rev2"/>
    <n v="2"/>
  </r>
  <r>
    <x v="9"/>
    <n v="269"/>
    <s v="PrePlus"/>
    <x v="15"/>
    <s v="Fri Jul 10 2015 22:18:52 GMT-0400 (EDT)"/>
    <s v="icsfy_set34_rev2"/>
    <n v="2"/>
  </r>
  <r>
    <x v="10"/>
    <n v="253"/>
    <s v="PrePlus"/>
    <x v="15"/>
    <s v="Fri Jul 10 2015 22:18:55 GMT-0400 (EDT)"/>
    <s v="icsfy_set34_rev2"/>
    <n v="2"/>
  </r>
  <r>
    <x v="11"/>
    <n v="270"/>
    <s v="Plus"/>
    <x v="15"/>
    <s v="Fri Jul 10 2015 22:18:58 GMT-0400 (EDT)"/>
    <s v="icsfy_set34_rev2"/>
    <n v="3"/>
  </r>
  <r>
    <x v="12"/>
    <n v="256"/>
    <s v="PrePlus"/>
    <x v="15"/>
    <s v="Fri Jul 10 2015 22:18:06 GMT-0400 (EDT)"/>
    <s v="icsfy_set34_rev2"/>
    <n v="2"/>
  </r>
  <r>
    <x v="12"/>
    <n v="256"/>
    <s v="Plus"/>
    <x v="15"/>
    <s v="Fri Jul 10 2015 22:19:44 GMT-0400 (EDT)"/>
    <s v="icsfy_set34_rev2"/>
    <n v="3"/>
  </r>
  <r>
    <x v="13"/>
    <n v="250"/>
    <s v="Plus"/>
    <x v="15"/>
    <s v="Fri Jul 10 2015 22:18:59 GMT-0400 (EDT)"/>
    <s v="icsfy_set34_rev2"/>
    <n v="3"/>
  </r>
  <r>
    <x v="14"/>
    <n v="274"/>
    <s v="Plus"/>
    <x v="15"/>
    <s v="Fri Jul 10 2015 22:19:01 GMT-0400 (EDT)"/>
    <s v="icsfy_set34_rev2"/>
    <n v="3"/>
  </r>
  <r>
    <x v="15"/>
    <n v="260"/>
    <s v="PrePlus"/>
    <x v="15"/>
    <s v="Fri Jul 10 2015 22:19:03 GMT-0400 (EDT)"/>
    <s v="icsfy_set34_rev2"/>
    <n v="2"/>
  </r>
  <r>
    <x v="16"/>
    <n v="279"/>
    <s v="Plus"/>
    <x v="15"/>
    <s v="Fri Jul 10 2015 22:19:05 GMT-0400 (EDT)"/>
    <s v="icsfy_set34_rev2"/>
    <n v="3"/>
  </r>
  <r>
    <x v="17"/>
    <n v="271"/>
    <s v="Plus"/>
    <x v="15"/>
    <s v="Fri Jul 10 2015 22:19:07 GMT-0400 (EDT)"/>
    <s v="icsfy_set34_rev2"/>
    <n v="3"/>
  </r>
  <r>
    <x v="18"/>
    <n v="258"/>
    <s v="Plus"/>
    <x v="15"/>
    <s v="Fri Jul 10 2015 22:19:08 GMT-0400 (EDT)"/>
    <s v="icsfy_set34_rev2"/>
    <n v="3"/>
  </r>
  <r>
    <x v="19"/>
    <n v="248"/>
    <s v="PrePlus"/>
    <x v="15"/>
    <s v="Fri Jul 10 2015 22:19:11 GMT-0400 (EDT)"/>
    <s v="icsfy_set34_rev2"/>
    <n v="2"/>
  </r>
  <r>
    <x v="20"/>
    <n v="264"/>
    <s v="Normal"/>
    <x v="15"/>
    <s v="Fri Jul 10 2015 22:19:14 GMT-0400 (EDT)"/>
    <s v="icsfy_set34_rev2"/>
    <n v="1"/>
  </r>
  <r>
    <x v="21"/>
    <n v="278"/>
    <s v="Plus"/>
    <x v="15"/>
    <s v="Fri Jul 10 2015 22:19:16 GMT-0400 (EDT)"/>
    <s v="icsfy_set34_rev2"/>
    <n v="3"/>
  </r>
  <r>
    <x v="22"/>
    <n v="261"/>
    <s v="Plus"/>
    <x v="15"/>
    <s v="Fri Jul 10 2015 22:19:18 GMT-0400 (EDT)"/>
    <s v="icsfy_set34_rev2"/>
    <n v="3"/>
  </r>
  <r>
    <x v="23"/>
    <n v="276"/>
    <s v="Plus"/>
    <x v="15"/>
    <s v="Fri Jul 10 2015 22:18:10 GMT-0400 (EDT)"/>
    <s v="icsfy_set34_rev2"/>
    <n v="3"/>
  </r>
  <r>
    <x v="24"/>
    <n v="264"/>
    <s v="PrePlus"/>
    <x v="15"/>
    <s v="Fri Jul 10 2015 22:19:20 GMT-0400 (EDT)"/>
    <s v="icsfy_set34_rev2"/>
    <n v="2"/>
  </r>
  <r>
    <x v="25"/>
    <n v="263"/>
    <s v="Plus"/>
    <x v="15"/>
    <s v="Fri Jul 10 2015 22:19:22 GMT-0400 (EDT)"/>
    <s v="icsfy_set34_rev2"/>
    <n v="3"/>
  </r>
  <r>
    <x v="26"/>
    <n v="252"/>
    <s v="Plus"/>
    <x v="15"/>
    <s v="Fri Jul 10 2015 22:19:24 GMT-0400 (EDT)"/>
    <s v="icsfy_set34_rev2"/>
    <n v="3"/>
  </r>
  <r>
    <x v="27"/>
    <n v="262"/>
    <s v="Plus"/>
    <x v="15"/>
    <s v="Fri Jul 10 2015 22:19:25 GMT-0400 (EDT)"/>
    <s v="icsfy_set34_rev2"/>
    <n v="3"/>
  </r>
  <r>
    <x v="28"/>
    <n v="266"/>
    <s v="Plus"/>
    <x v="15"/>
    <s v="Fri Jul 10 2015 22:19:29 GMT-0400 (EDT)"/>
    <s v="icsfy_set34_rev2"/>
    <n v="3"/>
  </r>
  <r>
    <x v="29"/>
    <n v="251"/>
    <s v="Plus"/>
    <x v="15"/>
    <s v="Fri Jul 10 2015 22:19:31 GMT-0400 (EDT)"/>
    <s v="icsfy_set34_rev2"/>
    <n v="3"/>
  </r>
  <r>
    <x v="30"/>
    <n v="248"/>
    <s v="PrePlus"/>
    <x v="15"/>
    <s v="Fri Jul 10 2015 22:19:33 GMT-0400 (EDT)"/>
    <s v="icsfy_set34_rev2"/>
    <n v="2"/>
  </r>
  <r>
    <x v="31"/>
    <n v="271"/>
    <s v="Plus"/>
    <x v="15"/>
    <s v="Fri Jul 10 2015 22:19:36 GMT-0400 (EDT)"/>
    <s v="icsfy_set34_rev2"/>
    <n v="3"/>
  </r>
  <r>
    <x v="32"/>
    <n v="272"/>
    <s v="Plus"/>
    <x v="15"/>
    <s v="Fri Jul 10 2015 22:19:37 GMT-0400 (EDT)"/>
    <s v="icsfy_set34_rev2"/>
    <n v="3"/>
  </r>
  <r>
    <x v="33"/>
    <n v="275"/>
    <s v="Normal"/>
    <x v="15"/>
    <s v="Fri Jul 10 2015 22:19:39 GMT-0400 (EDT)"/>
    <s v="icsfy_set34_rev2"/>
    <n v="1"/>
  </r>
  <r>
    <x v="34"/>
    <n v="246"/>
    <s v="Plus"/>
    <x v="15"/>
    <s v="Fri Jul 10 2015 22:18:12 GMT-0400 (EDT)"/>
    <s v="icsfy_set34_rev2"/>
    <n v="3"/>
  </r>
  <r>
    <x v="35"/>
    <n v="249"/>
    <s v="Plus"/>
    <x v="15"/>
    <s v="Fri Jul 10 2015 22:19:41 GMT-0400 (EDT)"/>
    <s v="icsfy_set34_rev2"/>
    <n v="3"/>
  </r>
  <r>
    <x v="36"/>
    <n v="255"/>
    <s v="PrePlus"/>
    <x v="15"/>
    <s v="Fri Jul 10 2015 22:18:14 GMT-0400 (EDT)"/>
    <s v="icsfy_set34_rev2"/>
    <n v="2"/>
  </r>
  <r>
    <x v="37"/>
    <n v="260"/>
    <s v="PrePlus"/>
    <x v="15"/>
    <s v="Fri Jul 10 2015 22:18:16 GMT-0400 (EDT)"/>
    <s v="icsfy_set34_rev2"/>
    <n v="2"/>
  </r>
  <r>
    <x v="38"/>
    <n v="268"/>
    <s v="PrePlus"/>
    <x v="15"/>
    <s v="Fri Jul 10 2015 22:18:19 GMT-0400 (EDT)"/>
    <s v="icsfy_set34_rev2"/>
    <n v="2"/>
  </r>
  <r>
    <x v="39"/>
    <n v="265"/>
    <s v="Plus"/>
    <x v="15"/>
    <s v="Fri Jul 10 2015 22:18:22 GMT-0400 (EDT)"/>
    <s v="icsfy_set34_rev2"/>
    <n v="3"/>
  </r>
  <r>
    <x v="40"/>
    <n v="257"/>
    <s v="Plus"/>
    <x v="15"/>
    <s v="Fri Jul 10 2015 22:18:25 GMT-0400 (EDT)"/>
    <s v="icsfy_set34_rev2"/>
    <n v="3"/>
  </r>
  <r>
    <x v="0"/>
    <n v="273"/>
    <s v="Plus"/>
    <x v="16"/>
    <s v="Tue Jul 14 2015 03:13:12 GMT+0800 (Taipei Standard Time)"/>
    <s v="icsfy_set34_rev2"/>
    <n v="3"/>
  </r>
  <r>
    <x v="1"/>
    <n v="277"/>
    <s v="Plus"/>
    <x v="16"/>
    <s v="Tue Jul 14 2015 03:13:25 GMT+0800 (Taipei Standard Time)"/>
    <s v="icsfy_set34_rev2"/>
    <n v="3"/>
  </r>
  <r>
    <x v="2"/>
    <n v="254"/>
    <s v="Plus"/>
    <x v="16"/>
    <s v="Tue Jul 14 2015 03:14:19 GMT+0800 (Taipei Standard Time)"/>
    <s v="icsfy_set34_rev2"/>
    <n v="3"/>
  </r>
  <r>
    <x v="3"/>
    <n v="266"/>
    <s v="PrePlus"/>
    <x v="16"/>
    <s v="Tue Jul 14 2015 03:14:33 GMT+0800 (Taipei Standard Time)"/>
    <s v="icsfy_set34_rev2"/>
    <n v="2"/>
  </r>
  <r>
    <x v="4"/>
    <n v="247"/>
    <s v="PrePlus"/>
    <x v="16"/>
    <s v="Tue Jul 14 2015 03:14:39 GMT+0800 (Taipei Standard Time)"/>
    <s v="icsfy_set34_rev2"/>
    <n v="2"/>
  </r>
  <r>
    <x v="5"/>
    <n v="259"/>
    <s v="PrePlus"/>
    <x v="16"/>
    <s v="Tue Jul 14 2015 03:14:43 GMT+0800 (Taipei Standard Time)"/>
    <s v="icsfy_set34_rev2"/>
    <n v="2"/>
  </r>
  <r>
    <x v="6"/>
    <n v="253"/>
    <s v="PrePlus"/>
    <x v="16"/>
    <s v="Tue Jul 14 2015 03:14:52 GMT+0800 (Taipei Standard Time)"/>
    <s v="icsfy_set34_rev2"/>
    <n v="2"/>
  </r>
  <r>
    <x v="7"/>
    <n v="251"/>
    <s v="Plus"/>
    <x v="16"/>
    <s v="Tue Jul 14 2015 03:14:57 GMT+0800 (Taipei Standard Time)"/>
    <s v="icsfy_set34_rev2"/>
    <n v="3"/>
  </r>
  <r>
    <x v="8"/>
    <n v="267"/>
    <s v="PrePlus"/>
    <x v="16"/>
    <s v="Tue Jul 14 2015 03:16:12 GMT+0800 (Taipei Standard Time)"/>
    <s v="icsfy_set34_rev2"/>
    <n v="2"/>
  </r>
  <r>
    <x v="9"/>
    <n v="269"/>
    <s v="PrePlus"/>
    <x v="16"/>
    <s v="Tue Jul 14 2015 03:16:16 GMT+0800 (Taipei Standard Time)"/>
    <s v="icsfy_set34_rev2"/>
    <n v="2"/>
  </r>
  <r>
    <x v="10"/>
    <n v="253"/>
    <s v="PrePlus"/>
    <x v="16"/>
    <s v="Tue Jul 14 2015 03:16:18 GMT+0800 (Taipei Standard Time)"/>
    <s v="icsfy_set34_rev2"/>
    <n v="2"/>
  </r>
  <r>
    <x v="11"/>
    <n v="270"/>
    <s v="PrePlus"/>
    <x v="16"/>
    <s v="Tue Jul 14 2015 03:16:22 GMT+0800 (Taipei Standard Time)"/>
    <s v="icsfy_set34_rev2"/>
    <n v="2"/>
  </r>
  <r>
    <x v="12"/>
    <n v="256"/>
    <s v="PrePlus"/>
    <x v="16"/>
    <s v="Tue Jul 14 2015 03:13:34 GMT+0800 (Taipei Standard Time)"/>
    <s v="icsfy_set34_rev2"/>
    <n v="2"/>
  </r>
  <r>
    <x v="13"/>
    <n v="250"/>
    <s v="Plus"/>
    <x v="16"/>
    <s v="Tue Jul 14 2015 03:16:26 GMT+0800 (Taipei Standard Time)"/>
    <s v="icsfy_set34_rev2"/>
    <n v="3"/>
  </r>
  <r>
    <x v="14"/>
    <n v="274"/>
    <s v="Plus"/>
    <x v="16"/>
    <s v="Tue Jul 14 2015 03:16:31 GMT+0800 (Taipei Standard Time)"/>
    <s v="icsfy_set34_rev2"/>
    <n v="3"/>
  </r>
  <r>
    <x v="15"/>
    <n v="260"/>
    <s v="PrePlus"/>
    <x v="16"/>
    <s v="Tue Jul 14 2015 03:16:34 GMT+0800 (Taipei Standard Time)"/>
    <s v="icsfy_set34_rev2"/>
    <n v="2"/>
  </r>
  <r>
    <x v="16"/>
    <n v="279"/>
    <s v="PrePlus"/>
    <x v="16"/>
    <s v="Tue Jul 14 2015 03:16:40 GMT+0800 (Taipei Standard Time)"/>
    <s v="icsfy_set34_rev2"/>
    <n v="2"/>
  </r>
  <r>
    <x v="17"/>
    <n v="271"/>
    <s v="PrePlus"/>
    <x v="16"/>
    <s v="Tue Jul 14 2015 03:16:44 GMT+0800 (Taipei Standard Time)"/>
    <s v="icsfy_set34_rev2"/>
    <n v="2"/>
  </r>
  <r>
    <x v="18"/>
    <n v="258"/>
    <s v="Plus"/>
    <x v="16"/>
    <s v="Tue Jul 14 2015 03:16:48 GMT+0800 (Taipei Standard Time)"/>
    <s v="icsfy_set34_rev2"/>
    <n v="3"/>
  </r>
  <r>
    <x v="19"/>
    <n v="248"/>
    <s v="PrePlus"/>
    <x v="16"/>
    <s v="Tue Jul 14 2015 03:16:57 GMT+0800 (Taipei Standard Time)"/>
    <s v="icsfy_set34_rev2"/>
    <n v="2"/>
  </r>
  <r>
    <x v="20"/>
    <n v="264"/>
    <s v="PrePlus"/>
    <x v="16"/>
    <s v="Tue Jul 14 2015 03:17:05 GMT+0800 (Taipei Standard Time)"/>
    <s v="icsfy_set34_rev2"/>
    <n v="2"/>
  </r>
  <r>
    <x v="21"/>
    <n v="278"/>
    <s v="Plus"/>
    <x v="16"/>
    <s v="Tue Jul 14 2015 03:17:11 GMT+0800 (Taipei Standard Time)"/>
    <s v="icsfy_set34_rev2"/>
    <n v="3"/>
  </r>
  <r>
    <x v="22"/>
    <n v="261"/>
    <s v="Plus"/>
    <x v="16"/>
    <s v="Tue Jul 14 2015 03:17:15 GMT+0800 (Taipei Standard Time)"/>
    <s v="icsfy_set34_rev2"/>
    <n v="3"/>
  </r>
  <r>
    <x v="23"/>
    <n v="276"/>
    <s v="Plus"/>
    <x v="16"/>
    <s v="Tue Jul 14 2015 03:13:40 GMT+0800 (Taipei Standard Time)"/>
    <s v="icsfy_set34_rev2"/>
    <n v="3"/>
  </r>
  <r>
    <x v="24"/>
    <n v="264"/>
    <s v="PrePlus"/>
    <x v="16"/>
    <s v="Tue Jul 14 2015 03:17:21 GMT+0800 (Taipei Standard Time)"/>
    <s v="icsfy_set34_rev2"/>
    <n v="2"/>
  </r>
  <r>
    <x v="25"/>
    <n v="263"/>
    <s v="Plus"/>
    <x v="16"/>
    <s v="Tue Jul 14 2015 03:17:25 GMT+0800 (Taipei Standard Time)"/>
    <s v="icsfy_set34_rev2"/>
    <n v="3"/>
  </r>
  <r>
    <x v="26"/>
    <n v="252"/>
    <s v="Plus"/>
    <x v="16"/>
    <s v="Tue Jul 14 2015 03:17:29 GMT+0800 (Taipei Standard Time)"/>
    <s v="icsfy_set34_rev2"/>
    <n v="3"/>
  </r>
  <r>
    <x v="27"/>
    <n v="262"/>
    <s v="Plus"/>
    <x v="16"/>
    <s v="Tue Jul 14 2015 03:17:35 GMT+0800 (Taipei Standard Time)"/>
    <s v="icsfy_set34_rev2"/>
    <n v="3"/>
  </r>
  <r>
    <x v="28"/>
    <n v="266"/>
    <s v="PrePlus"/>
    <x v="16"/>
    <s v="Tue Jul 14 2015 03:17:39 GMT+0800 (Taipei Standard Time)"/>
    <s v="icsfy_set34_rev2"/>
    <n v="2"/>
  </r>
  <r>
    <x v="29"/>
    <n v="251"/>
    <s v="Plus"/>
    <x v="16"/>
    <s v="Tue Jul 14 2015 03:17:44 GMT+0800 (Taipei Standard Time)"/>
    <s v="icsfy_set34_rev2"/>
    <n v="3"/>
  </r>
  <r>
    <x v="30"/>
    <n v="248"/>
    <s v="PrePlus"/>
    <x v="16"/>
    <s v="Tue Jul 14 2015 03:17:51 GMT+0800 (Taipei Standard Time)"/>
    <s v="icsfy_set34_rev2"/>
    <n v="2"/>
  </r>
  <r>
    <x v="31"/>
    <n v="271"/>
    <s v="PrePlus"/>
    <x v="16"/>
    <s v="Tue Jul 14 2015 03:17:55 GMT+0800 (Taipei Standard Time)"/>
    <s v="icsfy_set34_rev2"/>
    <n v="2"/>
  </r>
  <r>
    <x v="32"/>
    <n v="272"/>
    <s v="PrePlus"/>
    <x v="16"/>
    <s v="Tue Jul 14 2015 03:17:58 GMT+0800 (Taipei Standard Time)"/>
    <s v="icsfy_set34_rev2"/>
    <n v="2"/>
  </r>
  <r>
    <x v="33"/>
    <n v="275"/>
    <s v="PrePlus"/>
    <x v="16"/>
    <s v="Tue Jul 14 2015 03:18:02 GMT+0800 (Taipei Standard Time)"/>
    <s v="icsfy_set34_rev2"/>
    <n v="2"/>
  </r>
  <r>
    <x v="34"/>
    <n v="246"/>
    <s v="Plus"/>
    <x v="16"/>
    <s v="Tue Jul 14 2015 03:13:44 GMT+0800 (Taipei Standard Time)"/>
    <s v="icsfy_set34_rev2"/>
    <n v="3"/>
  </r>
  <r>
    <x v="35"/>
    <n v="249"/>
    <s v="Plus"/>
    <x v="16"/>
    <s v="Tue Jul 14 2015 03:18:08 GMT+0800 (Taipei Standard Time)"/>
    <s v="icsfy_set34_rev2"/>
    <n v="3"/>
  </r>
  <r>
    <x v="36"/>
    <n v="255"/>
    <s v="PrePlus"/>
    <x v="16"/>
    <s v="Tue Jul 14 2015 03:13:50 GMT+0800 (Taipei Standard Time)"/>
    <s v="icsfy_set34_rev2"/>
    <n v="2"/>
  </r>
  <r>
    <x v="37"/>
    <n v="260"/>
    <s v="PrePlus"/>
    <x v="16"/>
    <s v="Tue Jul 14 2015 03:13:56 GMT+0800 (Taipei Standard Time)"/>
    <s v="icsfy_set34_rev2"/>
    <n v="2"/>
  </r>
  <r>
    <x v="38"/>
    <n v="268"/>
    <s v="PrePlus"/>
    <x v="16"/>
    <s v="Tue Jul 14 2015 03:14:06 GMT+0800 (Taipei Standard Time)"/>
    <s v="icsfy_set34_rev2"/>
    <n v="2"/>
  </r>
  <r>
    <x v="39"/>
    <n v="265"/>
    <s v="PrePlus"/>
    <x v="16"/>
    <s v="Tue Jul 14 2015 03:14:11 GMT+0800 (Taipei Standard Time)"/>
    <s v="icsfy_set34_rev2"/>
    <n v="2"/>
  </r>
  <r>
    <x v="40"/>
    <n v="257"/>
    <s v="PrePlus"/>
    <x v="16"/>
    <s v="Tue Jul 14 2015 03:14:14 GMT+0800 (Taipei Standard Time)"/>
    <s v="icsfy_set34_rev2"/>
    <n v="2"/>
  </r>
  <r>
    <x v="0"/>
    <n v="273"/>
    <s v="Normal"/>
    <x v="17"/>
    <s v="Mon Jul 27 2015 23:17:50 GMT-0400 (Eastern Daylight Time)"/>
    <s v="icsfy_set34_rev2"/>
    <n v="1"/>
  </r>
  <r>
    <x v="1"/>
    <n v="277"/>
    <s v="PrePlus"/>
    <x v="17"/>
    <s v="Mon Jul 27 2015 23:17:52 GMT-0400 (Eastern Daylight Time)"/>
    <s v="icsfy_set34_rev2"/>
    <n v="2"/>
  </r>
  <r>
    <x v="2"/>
    <n v="254"/>
    <s v="Plus"/>
    <x v="17"/>
    <s v="Tue Jul 28 2015 10:52:49 GMT-0700 (PDT)"/>
    <s v="icsfy_set34_rev2"/>
    <n v="3"/>
  </r>
  <r>
    <x v="12"/>
    <n v="256"/>
    <s v="Plus"/>
    <x v="17"/>
    <s v="Mon Jul 27 2015 23:17:55 GMT-0400 (Eastern Daylight Time)"/>
    <s v="icsfy_set34_rev2"/>
    <n v="3"/>
  </r>
  <r>
    <x v="23"/>
    <n v="276"/>
    <s v="Plus"/>
    <x v="17"/>
    <s v="Mon Jul 27 2015 23:17:57 GMT-0400 (Eastern Daylight Time)"/>
    <s v="icsfy_set34_rev2"/>
    <n v="3"/>
  </r>
  <r>
    <x v="34"/>
    <n v="246"/>
    <s v="PrePlus"/>
    <x v="17"/>
    <s v="Mon Jul 27 2015 23:18:10 GMT-0400 (Eastern Daylight Time)"/>
    <s v="icsfy_set34_rev2"/>
    <n v="2"/>
  </r>
  <r>
    <x v="36"/>
    <n v="255"/>
    <s v="PrePlus"/>
    <x v="17"/>
    <s v="Tue Jul 28 2015 05:42:02 GMT-0700 (PDT)"/>
    <s v="icsfy_set34_rev2"/>
    <n v="2"/>
  </r>
  <r>
    <x v="37"/>
    <n v="260"/>
    <s v="PrePlus"/>
    <x v="17"/>
    <s v="Tue Jul 28 2015 05:48:20 GMT-0700 (PDT)"/>
    <s v="icsfy_set34_rev2"/>
    <n v="2"/>
  </r>
  <r>
    <x v="38"/>
    <n v="268"/>
    <s v="Normal"/>
    <x v="17"/>
    <s v="Tue Jul 28 2015 10:51:50 GMT-0700 (Pacific Daylight Time)"/>
    <s v="icsfy_set34_rev2"/>
    <n v="1"/>
  </r>
  <r>
    <x v="39"/>
    <n v="265"/>
    <s v="PrePlus"/>
    <x v="17"/>
    <s v="Tue Jul 28 2015 10:52:39 GMT-0700 (PDT)"/>
    <s v="icsfy_set34_rev2"/>
    <n v="2"/>
  </r>
  <r>
    <x v="40"/>
    <n v="257"/>
    <s v="PrePlus"/>
    <x v="17"/>
    <s v="Tue Jul 28 2015 10:52:44 GMT-0700 (PDT)"/>
    <s v="icsfy_set34_rev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T46" firstHeaderRow="1" firstDataRow="2" firstDataCol="1"/>
  <pivotFields count="7">
    <pivotField axis="axisRow" showAll="0">
      <items count="42">
        <item x="0"/>
        <item x="1"/>
        <item x="12"/>
        <item x="23"/>
        <item x="34"/>
        <item x="36"/>
        <item x="37"/>
        <item x="38"/>
        <item x="39"/>
        <item x="40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t="default"/>
      </items>
    </pivotField>
    <pivotField showAll="0"/>
    <pivotField showAll="0"/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diagnosisCode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I1" workbookViewId="0">
      <selection activeCell="K1" sqref="K1:Y1"/>
    </sheetView>
  </sheetViews>
  <sheetFormatPr baseColWidth="10" defaultRowHeight="15" x14ac:dyDescent="0"/>
  <cols>
    <col min="10" max="10" width="10.83203125" style="4"/>
  </cols>
  <sheetData>
    <row r="1" spans="1:27">
      <c r="A1" t="s">
        <v>759</v>
      </c>
      <c r="B1" t="s">
        <v>760</v>
      </c>
      <c r="C1" t="s">
        <v>826</v>
      </c>
      <c r="D1" t="s">
        <v>853</v>
      </c>
      <c r="E1" t="s">
        <v>854</v>
      </c>
      <c r="F1" t="s">
        <v>914</v>
      </c>
      <c r="G1" t="s">
        <v>923</v>
      </c>
      <c r="H1" t="s">
        <v>847</v>
      </c>
      <c r="I1" t="s">
        <v>915</v>
      </c>
      <c r="J1" s="4" t="s">
        <v>846</v>
      </c>
      <c r="K1" s="21" t="s">
        <v>221</v>
      </c>
      <c r="L1" s="22" t="s">
        <v>528</v>
      </c>
      <c r="M1" s="22" t="s">
        <v>53</v>
      </c>
      <c r="N1" s="22" t="s">
        <v>179</v>
      </c>
      <c r="O1" s="22" t="s">
        <v>486</v>
      </c>
      <c r="P1" s="22" t="s">
        <v>444</v>
      </c>
      <c r="Q1" s="22" t="s">
        <v>7</v>
      </c>
      <c r="R1" s="22" t="s">
        <v>263</v>
      </c>
      <c r="S1" s="22" t="s">
        <v>95</v>
      </c>
      <c r="T1" s="22" t="s">
        <v>698</v>
      </c>
      <c r="U1" s="22" t="s">
        <v>385</v>
      </c>
      <c r="V1" s="22" t="s">
        <v>611</v>
      </c>
      <c r="W1" s="22" t="s">
        <v>301</v>
      </c>
      <c r="X1" s="22" t="s">
        <v>137</v>
      </c>
      <c r="Y1" s="23" t="s">
        <v>343</v>
      </c>
      <c r="AA1" t="s">
        <v>653</v>
      </c>
    </row>
    <row r="2" spans="1:27">
      <c r="A2">
        <v>10</v>
      </c>
      <c r="B2">
        <f>VLOOKUP(A2,taskId_to_ImageID!A$1:B$42,2,FALSE)</f>
        <v>254</v>
      </c>
      <c r="C2" t="str">
        <f>VLOOKUP(B2,imageID_toImageName!A$1:C$35,3,FALSE)</f>
        <v>11.jpg</v>
      </c>
      <c r="D2">
        <f t="shared" ref="D2:D35" si="0">MODE(K2:Y2)</f>
        <v>3</v>
      </c>
      <c r="E2">
        <f t="shared" ref="E2:E35" si="1">MODE(R2,P2,V2)</f>
        <v>3</v>
      </c>
      <c r="F2" s="14">
        <f>VLOOKUP($C2,oldData!$B$1:$Z$36,25,FALSE)</f>
        <v>3</v>
      </c>
      <c r="G2" s="14">
        <v>1</v>
      </c>
      <c r="H2">
        <f>VLOOKUP($C2,RSD!$B$1:$H$35,5,FALSE)</f>
        <v>3</v>
      </c>
      <c r="I2" s="4">
        <f>VLOOKUP($C2,oldData!$B$1:$Z$36,24,FALSE)</f>
        <v>3</v>
      </c>
      <c r="J2" s="4">
        <f t="shared" ref="J2:J35" si="2">AVERAGE(K2:Y2)</f>
        <v>3</v>
      </c>
      <c r="K2" s="15">
        <v>3</v>
      </c>
      <c r="L2" s="16">
        <v>3</v>
      </c>
      <c r="M2" s="16">
        <v>3</v>
      </c>
      <c r="N2" s="16">
        <v>3</v>
      </c>
      <c r="O2" s="16">
        <v>3</v>
      </c>
      <c r="P2" s="16">
        <v>3</v>
      </c>
      <c r="Q2" s="16">
        <v>3</v>
      </c>
      <c r="R2" s="16">
        <v>3</v>
      </c>
      <c r="S2" s="16">
        <v>3</v>
      </c>
      <c r="T2" s="16">
        <v>3</v>
      </c>
      <c r="U2" s="16">
        <v>3</v>
      </c>
      <c r="V2" s="16">
        <v>3</v>
      </c>
      <c r="W2" s="16">
        <v>3</v>
      </c>
      <c r="X2" s="16">
        <v>3</v>
      </c>
      <c r="Y2" s="17">
        <v>3</v>
      </c>
      <c r="AA2">
        <v>3</v>
      </c>
    </row>
    <row r="3" spans="1:27">
      <c r="A3">
        <v>20</v>
      </c>
      <c r="B3">
        <f>VLOOKUP(A3,taskId_to_ImageID!A$1:B$42,2,FALSE)</f>
        <v>250</v>
      </c>
      <c r="C3" t="str">
        <f>VLOOKUP(B3,imageID_toImageName!A$1:C$35,3,FALSE)</f>
        <v>8.jpg</v>
      </c>
      <c r="D3">
        <f t="shared" si="0"/>
        <v>3</v>
      </c>
      <c r="E3">
        <f t="shared" si="1"/>
        <v>3</v>
      </c>
      <c r="F3" s="14">
        <f>VLOOKUP($C3,oldData!$B$1:$Z$36,25,FALSE)</f>
        <v>3</v>
      </c>
      <c r="G3" s="14">
        <v>2</v>
      </c>
      <c r="H3">
        <f>VLOOKUP($C3,RSD!$B$1:$H$35,5,FALSE)</f>
        <v>3</v>
      </c>
      <c r="I3" s="4">
        <f>VLOOKUP($C3,oldData!$B$1:$Z$36,24,FALSE)</f>
        <v>2.9545454545454546</v>
      </c>
      <c r="J3" s="4">
        <f t="shared" si="2"/>
        <v>3</v>
      </c>
      <c r="K3" s="15">
        <v>3</v>
      </c>
      <c r="L3" s="16">
        <v>3</v>
      </c>
      <c r="M3" s="16">
        <v>3</v>
      </c>
      <c r="N3" s="16">
        <v>3</v>
      </c>
      <c r="O3" s="16">
        <v>3</v>
      </c>
      <c r="P3" s="16">
        <v>3</v>
      </c>
      <c r="Q3" s="16">
        <v>3</v>
      </c>
      <c r="R3" s="16">
        <v>3</v>
      </c>
      <c r="S3" s="16">
        <v>3</v>
      </c>
      <c r="T3" s="16">
        <v>3</v>
      </c>
      <c r="U3" s="16">
        <v>3</v>
      </c>
      <c r="V3" s="16">
        <v>3</v>
      </c>
      <c r="W3" s="16">
        <v>3</v>
      </c>
      <c r="X3" s="16">
        <v>3</v>
      </c>
      <c r="Y3" s="17">
        <v>3</v>
      </c>
      <c r="AA3">
        <v>3</v>
      </c>
    </row>
    <row r="4" spans="1:27">
      <c r="A4">
        <v>0</v>
      </c>
      <c r="B4">
        <f>VLOOKUP(A4,taskId_to_ImageID!A$1:B$42,2,FALSE)</f>
        <v>273</v>
      </c>
      <c r="C4" t="str">
        <f>VLOOKUP(B4,imageID_toImageName!A$1:C$35,3,FALSE)</f>
        <v>6.jpg</v>
      </c>
      <c r="D4">
        <f t="shared" si="0"/>
        <v>3</v>
      </c>
      <c r="E4">
        <f t="shared" si="1"/>
        <v>3</v>
      </c>
      <c r="F4" s="14">
        <f>VLOOKUP($C4,oldData!$B$1:$Z$36,25,FALSE)</f>
        <v>3</v>
      </c>
      <c r="G4" s="14">
        <v>3</v>
      </c>
      <c r="H4">
        <f>VLOOKUP($C4,RSD!$B$1:$H$35,5,FALSE)</f>
        <v>3</v>
      </c>
      <c r="I4" s="4">
        <f>VLOOKUP($C4,oldData!$B$1:$Z$36,24,FALSE)</f>
        <v>3</v>
      </c>
      <c r="J4" s="4">
        <f t="shared" si="2"/>
        <v>2.9333333333333331</v>
      </c>
      <c r="K4" s="15">
        <v>3</v>
      </c>
      <c r="L4" s="16">
        <v>3</v>
      </c>
      <c r="M4" s="16">
        <v>3</v>
      </c>
      <c r="N4" s="16">
        <v>3</v>
      </c>
      <c r="O4" s="16">
        <v>3</v>
      </c>
      <c r="P4" s="16">
        <v>3</v>
      </c>
      <c r="Q4" s="16">
        <v>3</v>
      </c>
      <c r="R4" s="16">
        <v>3</v>
      </c>
      <c r="S4" s="16">
        <v>3</v>
      </c>
      <c r="T4" s="16">
        <v>3</v>
      </c>
      <c r="U4" s="16">
        <v>3</v>
      </c>
      <c r="V4" s="16">
        <v>3</v>
      </c>
      <c r="W4" s="16">
        <v>3</v>
      </c>
      <c r="X4" s="16">
        <v>3</v>
      </c>
      <c r="Y4" s="17">
        <v>2</v>
      </c>
      <c r="AA4">
        <v>3</v>
      </c>
    </row>
    <row r="5" spans="1:27">
      <c r="A5">
        <v>25</v>
      </c>
      <c r="B5">
        <f>VLOOKUP(A5,taskId_to_ImageID!A$1:B$42,2,FALSE)</f>
        <v>258</v>
      </c>
      <c r="C5" t="str">
        <f>VLOOKUP(B5,imageID_toImageName!A$1:C$35,3,FALSE)</f>
        <v>35.jpg</v>
      </c>
      <c r="D5">
        <f t="shared" si="0"/>
        <v>3</v>
      </c>
      <c r="E5">
        <f t="shared" si="1"/>
        <v>3</v>
      </c>
      <c r="F5" s="14">
        <f>VLOOKUP($C5,oldData!$B$1:$Z$36,25,FALSE)</f>
        <v>3</v>
      </c>
      <c r="G5" s="14">
        <v>4</v>
      </c>
      <c r="H5">
        <f>VLOOKUP($C5,RSD!$B$1:$H$35,5,FALSE)</f>
        <v>3</v>
      </c>
      <c r="I5" s="4">
        <f>VLOOKUP($C5,oldData!$B$1:$Z$36,24,FALSE)</f>
        <v>3</v>
      </c>
      <c r="J5" s="4">
        <f t="shared" si="2"/>
        <v>2.9333333333333331</v>
      </c>
      <c r="K5" s="15">
        <v>3</v>
      </c>
      <c r="L5" s="16">
        <v>3</v>
      </c>
      <c r="M5" s="16">
        <v>3</v>
      </c>
      <c r="N5" s="16">
        <v>3</v>
      </c>
      <c r="O5" s="16">
        <v>3</v>
      </c>
      <c r="P5" s="16">
        <v>3</v>
      </c>
      <c r="Q5" s="16">
        <v>3</v>
      </c>
      <c r="R5" s="16">
        <v>3</v>
      </c>
      <c r="S5" s="16">
        <v>3</v>
      </c>
      <c r="T5" s="16">
        <v>3</v>
      </c>
      <c r="U5" s="16">
        <v>3</v>
      </c>
      <c r="V5" s="16">
        <v>3</v>
      </c>
      <c r="W5" s="16">
        <v>3</v>
      </c>
      <c r="X5" s="16">
        <v>3</v>
      </c>
      <c r="Y5" s="17">
        <v>2</v>
      </c>
      <c r="AA5">
        <v>3</v>
      </c>
    </row>
    <row r="6" spans="1:27">
      <c r="A6">
        <v>15</v>
      </c>
      <c r="B6">
        <f>VLOOKUP(A6,taskId_to_ImageID!A$1:B$42,2,FALSE)</f>
        <v>251</v>
      </c>
      <c r="C6" t="str">
        <f>VLOOKUP(B6,imageID_toImageName!A$1:C$35,3,FALSE)</f>
        <v>31.jpg</v>
      </c>
      <c r="D6">
        <f t="shared" si="0"/>
        <v>3</v>
      </c>
      <c r="E6">
        <f t="shared" si="1"/>
        <v>3</v>
      </c>
      <c r="F6" s="14">
        <f>VLOOKUP($C6,oldData!$B$1:$Z$36,25,FALSE)</f>
        <v>3</v>
      </c>
      <c r="G6" s="14">
        <v>5</v>
      </c>
      <c r="H6">
        <f>VLOOKUP($C6,RSD!$B$1:$H$35,5,FALSE)</f>
        <v>3</v>
      </c>
      <c r="I6" s="4">
        <f>VLOOKUP($C6,oldData!$B$1:$Z$36,24,FALSE)</f>
        <v>2.8636363636363638</v>
      </c>
      <c r="J6" s="4">
        <f t="shared" si="2"/>
        <v>2.9333333333333331</v>
      </c>
      <c r="K6" s="15">
        <v>3</v>
      </c>
      <c r="L6" s="16">
        <v>3</v>
      </c>
      <c r="M6" s="16">
        <v>3</v>
      </c>
      <c r="N6" s="16">
        <v>3</v>
      </c>
      <c r="O6" s="16">
        <v>3</v>
      </c>
      <c r="P6" s="16">
        <v>3</v>
      </c>
      <c r="Q6" s="16">
        <v>3</v>
      </c>
      <c r="R6" s="16">
        <v>3</v>
      </c>
      <c r="S6" s="16">
        <v>3</v>
      </c>
      <c r="T6" s="16">
        <v>3</v>
      </c>
      <c r="U6" s="16">
        <v>3</v>
      </c>
      <c r="V6" s="16">
        <v>3</v>
      </c>
      <c r="W6" s="16">
        <v>3</v>
      </c>
      <c r="X6" s="16">
        <v>2</v>
      </c>
      <c r="Y6" s="17">
        <v>3</v>
      </c>
      <c r="AA6">
        <v>3</v>
      </c>
    </row>
    <row r="7" spans="1:27">
      <c r="A7">
        <v>29</v>
      </c>
      <c r="B7">
        <f>VLOOKUP(A7,taskId_to_ImageID!A$1:B$42,2,FALSE)</f>
        <v>261</v>
      </c>
      <c r="C7" t="str">
        <f>VLOOKUP(B7,imageID_toImageName!A$1:C$35,3,FALSE)</f>
        <v>3.jpg</v>
      </c>
      <c r="D7">
        <f t="shared" si="0"/>
        <v>3</v>
      </c>
      <c r="E7">
        <f t="shared" si="1"/>
        <v>3</v>
      </c>
      <c r="F7" s="14">
        <f>VLOOKUP($C7,oldData!$B$1:$Z$36,25,FALSE)</f>
        <v>3</v>
      </c>
      <c r="G7" s="14">
        <v>6</v>
      </c>
      <c r="H7">
        <f>VLOOKUP($C7,RSD!$B$1:$H$35,5,FALSE)</f>
        <v>3</v>
      </c>
      <c r="I7" s="4">
        <f>VLOOKUP($C7,oldData!$B$1:$Z$36,24,FALSE)</f>
        <v>2.8181818181818183</v>
      </c>
      <c r="J7" s="4">
        <f t="shared" si="2"/>
        <v>2.9333333333333331</v>
      </c>
      <c r="K7" s="15">
        <v>3</v>
      </c>
      <c r="L7" s="16">
        <v>3</v>
      </c>
      <c r="M7" s="16">
        <v>3</v>
      </c>
      <c r="N7" s="16">
        <v>3</v>
      </c>
      <c r="O7" s="16">
        <v>3</v>
      </c>
      <c r="P7" s="16">
        <v>3</v>
      </c>
      <c r="Q7" s="16">
        <v>3</v>
      </c>
      <c r="R7" s="16">
        <v>3</v>
      </c>
      <c r="S7" s="16">
        <v>3</v>
      </c>
      <c r="T7" s="16">
        <v>3</v>
      </c>
      <c r="U7" s="16">
        <v>3</v>
      </c>
      <c r="V7" s="16">
        <v>3</v>
      </c>
      <c r="W7" s="16">
        <v>3</v>
      </c>
      <c r="X7" s="16">
        <v>2</v>
      </c>
      <c r="Y7" s="17">
        <v>3</v>
      </c>
      <c r="AA7">
        <v>3</v>
      </c>
    </row>
    <row r="8" spans="1:27">
      <c r="A8">
        <v>32</v>
      </c>
      <c r="B8">
        <f>VLOOKUP(A8,taskId_to_ImageID!A$1:B$42,2,FALSE)</f>
        <v>252</v>
      </c>
      <c r="C8" t="str">
        <f>VLOOKUP(B8,imageID_toImageName!A$1:C$35,3,FALSE)</f>
        <v>16.jpg</v>
      </c>
      <c r="D8">
        <f t="shared" si="0"/>
        <v>3</v>
      </c>
      <c r="E8">
        <f t="shared" si="1"/>
        <v>3</v>
      </c>
      <c r="F8" s="14">
        <f>VLOOKUP($C8,oldData!$B$1:$Z$36,25,FALSE)</f>
        <v>3</v>
      </c>
      <c r="G8" s="14">
        <v>7</v>
      </c>
      <c r="H8">
        <f>VLOOKUP($C8,RSD!$B$1:$H$35,5,FALSE)</f>
        <v>3</v>
      </c>
      <c r="I8" s="4">
        <f>VLOOKUP($C8,oldData!$B$1:$Z$36,24,FALSE)</f>
        <v>2.7272727272727271</v>
      </c>
      <c r="J8" s="4">
        <f t="shared" si="2"/>
        <v>2.9333333333333331</v>
      </c>
      <c r="K8" s="15">
        <v>3</v>
      </c>
      <c r="L8" s="16">
        <v>3</v>
      </c>
      <c r="M8" s="16">
        <v>3</v>
      </c>
      <c r="N8" s="16">
        <v>3</v>
      </c>
      <c r="O8" s="16">
        <v>3</v>
      </c>
      <c r="P8" s="16">
        <v>3</v>
      </c>
      <c r="Q8" s="16">
        <v>3</v>
      </c>
      <c r="R8" s="16">
        <v>3</v>
      </c>
      <c r="S8" s="16">
        <v>3</v>
      </c>
      <c r="T8" s="16">
        <v>3</v>
      </c>
      <c r="U8" s="16">
        <v>3</v>
      </c>
      <c r="V8" s="16">
        <v>3</v>
      </c>
      <c r="W8" s="16">
        <v>3</v>
      </c>
      <c r="X8" s="16">
        <v>2</v>
      </c>
      <c r="Y8" s="17">
        <v>3</v>
      </c>
      <c r="AA8">
        <v>3</v>
      </c>
    </row>
    <row r="9" spans="1:27">
      <c r="A9">
        <v>21</v>
      </c>
      <c r="B9">
        <f>VLOOKUP(A9,taskId_to_ImageID!A$1:B$42,2,FALSE)</f>
        <v>274</v>
      </c>
      <c r="C9" t="str">
        <f>VLOOKUP(B9,imageID_toImageName!A$1:C$35,3,FALSE)</f>
        <v>29.jpg</v>
      </c>
      <c r="D9">
        <f t="shared" si="0"/>
        <v>3</v>
      </c>
      <c r="E9">
        <f t="shared" si="1"/>
        <v>3</v>
      </c>
      <c r="F9" s="14">
        <f>VLOOKUP($C9,oldData!$B$1:$Z$36,25,FALSE)</f>
        <v>3</v>
      </c>
      <c r="G9" s="14">
        <v>8</v>
      </c>
      <c r="H9">
        <f>VLOOKUP($C9,RSD!$B$1:$H$35,5,FALSE)</f>
        <v>3</v>
      </c>
      <c r="I9" s="4">
        <f>VLOOKUP($C9,oldData!$B$1:$Z$36,24,FALSE)</f>
        <v>2.6363636363636362</v>
      </c>
      <c r="J9" s="4">
        <f t="shared" si="2"/>
        <v>2.9333333333333331</v>
      </c>
      <c r="K9" s="15">
        <v>3</v>
      </c>
      <c r="L9" s="16">
        <v>3</v>
      </c>
      <c r="M9" s="16">
        <v>3</v>
      </c>
      <c r="N9" s="16">
        <v>3</v>
      </c>
      <c r="O9" s="16">
        <v>3</v>
      </c>
      <c r="P9" s="16">
        <v>3</v>
      </c>
      <c r="Q9" s="16">
        <v>3</v>
      </c>
      <c r="R9" s="16">
        <v>3</v>
      </c>
      <c r="S9" s="16">
        <v>3</v>
      </c>
      <c r="T9" s="16">
        <v>3</v>
      </c>
      <c r="U9" s="16">
        <v>3</v>
      </c>
      <c r="V9" s="16">
        <v>3</v>
      </c>
      <c r="W9" s="16">
        <v>3</v>
      </c>
      <c r="X9" s="16">
        <v>3</v>
      </c>
      <c r="Y9" s="17">
        <v>2</v>
      </c>
      <c r="AA9">
        <v>3</v>
      </c>
    </row>
    <row r="10" spans="1:27">
      <c r="A10">
        <v>4</v>
      </c>
      <c r="B10">
        <f>VLOOKUP(A10,taskId_to_ImageID!A$1:B$42,2,FALSE)</f>
        <v>246</v>
      </c>
      <c r="C10" t="str">
        <f>VLOOKUP(B10,imageID_toImageName!A$1:C$35,3,FALSE)</f>
        <v>21.jpg</v>
      </c>
      <c r="D10">
        <f t="shared" si="0"/>
        <v>3</v>
      </c>
      <c r="E10">
        <f t="shared" si="1"/>
        <v>3</v>
      </c>
      <c r="F10" s="14">
        <f>VLOOKUP($C10,oldData!$B$1:$Z$36,25,FALSE)</f>
        <v>3</v>
      </c>
      <c r="G10" s="14">
        <v>9</v>
      </c>
      <c r="H10">
        <f>VLOOKUP($C10,RSD!$B$1:$H$35,5,FALSE)</f>
        <v>3</v>
      </c>
      <c r="I10" s="4">
        <f>VLOOKUP($C10,oldData!$B$1:$Z$36,24,FALSE)</f>
        <v>3</v>
      </c>
      <c r="J10" s="4">
        <f t="shared" si="2"/>
        <v>2.8666666666666667</v>
      </c>
      <c r="K10" s="15">
        <v>3</v>
      </c>
      <c r="L10" s="16">
        <v>3</v>
      </c>
      <c r="M10" s="16">
        <v>3</v>
      </c>
      <c r="N10" s="16">
        <v>3</v>
      </c>
      <c r="O10" s="16">
        <v>3</v>
      </c>
      <c r="P10" s="16">
        <v>3</v>
      </c>
      <c r="Q10" s="16">
        <v>3</v>
      </c>
      <c r="R10" s="16">
        <v>3</v>
      </c>
      <c r="S10" s="16">
        <v>3</v>
      </c>
      <c r="T10" s="16">
        <v>3</v>
      </c>
      <c r="U10" s="16">
        <v>3</v>
      </c>
      <c r="V10" s="16">
        <v>3</v>
      </c>
      <c r="W10" s="16">
        <v>3</v>
      </c>
      <c r="X10" s="16">
        <v>2</v>
      </c>
      <c r="Y10" s="17">
        <v>2</v>
      </c>
      <c r="AA10">
        <v>3</v>
      </c>
    </row>
    <row r="11" spans="1:27">
      <c r="A11">
        <v>31</v>
      </c>
      <c r="B11">
        <f>VLOOKUP(A11,taskId_to_ImageID!A$1:B$42,2,FALSE)</f>
        <v>263</v>
      </c>
      <c r="C11" t="str">
        <f>VLOOKUP(B11,imageID_toImageName!A$1:C$35,3,FALSE)</f>
        <v>34.jpg</v>
      </c>
      <c r="D11">
        <f t="shared" si="0"/>
        <v>3</v>
      </c>
      <c r="E11">
        <f t="shared" si="1"/>
        <v>3</v>
      </c>
      <c r="F11" s="14">
        <f>VLOOKUP($C11,oldData!$B$1:$Z$36,25,FALSE)</f>
        <v>3</v>
      </c>
      <c r="G11" s="14">
        <v>10</v>
      </c>
      <c r="H11">
        <f>VLOOKUP($C11,RSD!$B$1:$H$35,5,FALSE)</f>
        <v>3</v>
      </c>
      <c r="I11" s="4">
        <f>VLOOKUP($C11,oldData!$B$1:$Z$36,24,FALSE)</f>
        <v>2.7727272727272729</v>
      </c>
      <c r="J11" s="4">
        <f t="shared" si="2"/>
        <v>2.8666666666666667</v>
      </c>
      <c r="K11" s="15">
        <v>3</v>
      </c>
      <c r="L11" s="16">
        <v>3</v>
      </c>
      <c r="M11" s="16">
        <v>3</v>
      </c>
      <c r="N11" s="16">
        <v>3</v>
      </c>
      <c r="O11" s="16">
        <v>3</v>
      </c>
      <c r="P11" s="16">
        <v>3</v>
      </c>
      <c r="Q11" s="16">
        <v>3</v>
      </c>
      <c r="R11" s="16">
        <v>3</v>
      </c>
      <c r="S11" s="16">
        <v>3</v>
      </c>
      <c r="T11" s="16">
        <v>3</v>
      </c>
      <c r="U11" s="16">
        <v>3</v>
      </c>
      <c r="V11" s="16">
        <v>3</v>
      </c>
      <c r="W11" s="16">
        <v>3</v>
      </c>
      <c r="X11" s="16">
        <v>2</v>
      </c>
      <c r="Y11" s="17">
        <v>2</v>
      </c>
      <c r="AA11">
        <v>3</v>
      </c>
    </row>
    <row r="12" spans="1:27">
      <c r="A12">
        <v>28</v>
      </c>
      <c r="B12">
        <f>VLOOKUP(A12,taskId_to_ImageID!A$1:B$42,2,FALSE)</f>
        <v>278</v>
      </c>
      <c r="C12" t="str">
        <f>VLOOKUP(B12,imageID_toImageName!A$1:C$35,3,FALSE)</f>
        <v>24.jpg</v>
      </c>
      <c r="D12">
        <f t="shared" si="0"/>
        <v>3</v>
      </c>
      <c r="E12">
        <f t="shared" si="1"/>
        <v>3</v>
      </c>
      <c r="F12" s="14">
        <f>VLOOKUP($C12,oldData!$B$1:$Z$36,25,FALSE)</f>
        <v>3</v>
      </c>
      <c r="G12" s="14">
        <v>11</v>
      </c>
      <c r="H12">
        <f>VLOOKUP($C12,RSD!$B$1:$H$35,5,FALSE)</f>
        <v>3</v>
      </c>
      <c r="I12" s="4">
        <f>VLOOKUP($C12,oldData!$B$1:$Z$36,24,FALSE)</f>
        <v>2.7727272727272729</v>
      </c>
      <c r="J12" s="4">
        <f t="shared" si="2"/>
        <v>2.8666666666666667</v>
      </c>
      <c r="K12" s="15">
        <v>3</v>
      </c>
      <c r="L12" s="16">
        <v>3</v>
      </c>
      <c r="M12" s="16">
        <v>3</v>
      </c>
      <c r="N12" s="16">
        <v>3</v>
      </c>
      <c r="O12" s="16">
        <v>3</v>
      </c>
      <c r="P12" s="16">
        <v>3</v>
      </c>
      <c r="Q12" s="16">
        <v>3</v>
      </c>
      <c r="R12" s="16">
        <v>3</v>
      </c>
      <c r="S12" s="16">
        <v>3</v>
      </c>
      <c r="T12" s="16">
        <v>3</v>
      </c>
      <c r="U12" s="16">
        <v>3</v>
      </c>
      <c r="V12" s="16">
        <v>3</v>
      </c>
      <c r="W12" s="16">
        <v>3</v>
      </c>
      <c r="X12" s="16">
        <v>1</v>
      </c>
      <c r="Y12" s="17">
        <v>3</v>
      </c>
      <c r="AA12">
        <v>3</v>
      </c>
    </row>
    <row r="13" spans="1:27">
      <c r="A13">
        <v>40</v>
      </c>
      <c r="B13">
        <f>VLOOKUP(A13,taskId_to_ImageID!A$1:B$42,2,FALSE)</f>
        <v>249</v>
      </c>
      <c r="C13" t="str">
        <f>VLOOKUP(B13,imageID_toImageName!A$1:C$35,3,FALSE)</f>
        <v>27.jpg</v>
      </c>
      <c r="D13">
        <f t="shared" si="0"/>
        <v>3</v>
      </c>
      <c r="E13">
        <f t="shared" si="1"/>
        <v>3</v>
      </c>
      <c r="F13" s="14">
        <f>VLOOKUP($C13,oldData!$B$1:$Z$36,25,FALSE)</f>
        <v>3</v>
      </c>
      <c r="G13" s="14">
        <v>12</v>
      </c>
      <c r="H13">
        <f>VLOOKUP($C13,RSD!$B$1:$H$35,5,FALSE)</f>
        <v>3</v>
      </c>
      <c r="I13" s="4">
        <f>VLOOKUP($C13,oldData!$B$1:$Z$36,24,FALSE)</f>
        <v>2.7272727272727271</v>
      </c>
      <c r="J13" s="4">
        <f t="shared" si="2"/>
        <v>2.8</v>
      </c>
      <c r="K13" s="15">
        <v>3</v>
      </c>
      <c r="L13" s="16">
        <v>3</v>
      </c>
      <c r="M13" s="16">
        <v>3</v>
      </c>
      <c r="N13" s="16">
        <v>3</v>
      </c>
      <c r="O13" s="16">
        <v>3</v>
      </c>
      <c r="P13" s="16">
        <v>3</v>
      </c>
      <c r="Q13" s="16">
        <v>3</v>
      </c>
      <c r="R13" s="16">
        <v>3</v>
      </c>
      <c r="S13" s="16">
        <v>3</v>
      </c>
      <c r="T13" s="16">
        <v>3</v>
      </c>
      <c r="U13" s="16">
        <v>3</v>
      </c>
      <c r="V13" s="16">
        <v>3</v>
      </c>
      <c r="W13" s="16">
        <v>2</v>
      </c>
      <c r="X13" s="16">
        <v>2</v>
      </c>
      <c r="Y13" s="17">
        <v>2</v>
      </c>
      <c r="AA13">
        <v>3</v>
      </c>
    </row>
    <row r="14" spans="1:27">
      <c r="A14">
        <v>3</v>
      </c>
      <c r="B14">
        <f>VLOOKUP(A14,taskId_to_ImageID!A$1:B$42,2,FALSE)</f>
        <v>276</v>
      </c>
      <c r="C14" t="str">
        <f>VLOOKUP(B14,imageID_toImageName!A$1:C$35,3,FALSE)</f>
        <v>23.jpg</v>
      </c>
      <c r="D14">
        <f t="shared" si="0"/>
        <v>3</v>
      </c>
      <c r="E14">
        <f t="shared" si="1"/>
        <v>3</v>
      </c>
      <c r="F14" s="14">
        <f>VLOOKUP($C14,oldData!$B$1:$Z$36,25,FALSE)</f>
        <v>3</v>
      </c>
      <c r="G14" s="14">
        <v>13</v>
      </c>
      <c r="H14">
        <f>VLOOKUP($C14,RSD!$B$1:$H$35,5,FALSE)</f>
        <v>3</v>
      </c>
      <c r="I14" s="4">
        <f>VLOOKUP($C14,oldData!$B$1:$Z$36,24,FALSE)</f>
        <v>2.5909090909090908</v>
      </c>
      <c r="J14" s="4">
        <f t="shared" si="2"/>
        <v>2.8</v>
      </c>
      <c r="K14" s="15">
        <v>3</v>
      </c>
      <c r="L14" s="16">
        <v>3</v>
      </c>
      <c r="M14" s="16">
        <v>3</v>
      </c>
      <c r="N14" s="16">
        <v>3</v>
      </c>
      <c r="O14" s="16">
        <v>3</v>
      </c>
      <c r="P14" s="16">
        <v>3</v>
      </c>
      <c r="Q14" s="16">
        <v>3</v>
      </c>
      <c r="R14" s="16">
        <v>3</v>
      </c>
      <c r="S14" s="16">
        <v>3</v>
      </c>
      <c r="T14" s="16">
        <v>3</v>
      </c>
      <c r="U14" s="16">
        <v>3</v>
      </c>
      <c r="V14" s="16">
        <v>3</v>
      </c>
      <c r="W14" s="16">
        <v>2</v>
      </c>
      <c r="X14" s="16">
        <v>2</v>
      </c>
      <c r="Y14" s="17">
        <v>2</v>
      </c>
      <c r="AA14">
        <v>3</v>
      </c>
    </row>
    <row r="15" spans="1:27">
      <c r="A15">
        <v>24</v>
      </c>
      <c r="B15">
        <f>VLOOKUP(A15,taskId_to_ImageID!A$1:B$42,2,FALSE)</f>
        <v>271</v>
      </c>
      <c r="C15" t="str">
        <f>VLOOKUP(B15,imageID_toImageName!A$1:C$35,3,FALSE)</f>
        <v>14.jpg</v>
      </c>
      <c r="D15">
        <f t="shared" si="0"/>
        <v>3</v>
      </c>
      <c r="E15">
        <f t="shared" si="1"/>
        <v>3</v>
      </c>
      <c r="F15" s="14">
        <f>VLOOKUP($C15,oldData!$B$1:$Z$36,25,FALSE)</f>
        <v>2</v>
      </c>
      <c r="G15" s="14">
        <v>14</v>
      </c>
      <c r="H15">
        <f>VLOOKUP($C15,RSD!$B$1:$H$35,5,FALSE)</f>
        <v>3</v>
      </c>
      <c r="I15" s="4">
        <f>VLOOKUP($C15,oldData!$B$1:$Z$36,24,FALSE)</f>
        <v>2.3181818181818183</v>
      </c>
      <c r="J15" s="4">
        <f t="shared" si="2"/>
        <v>2.7333333333333334</v>
      </c>
      <c r="K15" s="15">
        <v>3</v>
      </c>
      <c r="L15" s="16">
        <v>3</v>
      </c>
      <c r="M15" s="16">
        <v>3</v>
      </c>
      <c r="N15" s="16">
        <v>3</v>
      </c>
      <c r="O15" s="16">
        <v>3</v>
      </c>
      <c r="P15" s="16">
        <v>3</v>
      </c>
      <c r="Q15" s="16">
        <v>3</v>
      </c>
      <c r="R15" s="16">
        <v>3</v>
      </c>
      <c r="S15" s="16">
        <v>3</v>
      </c>
      <c r="T15" s="16">
        <v>2</v>
      </c>
      <c r="U15" s="16">
        <v>3</v>
      </c>
      <c r="V15" s="16">
        <v>3</v>
      </c>
      <c r="W15" s="16">
        <v>2</v>
      </c>
      <c r="X15" s="16">
        <v>2</v>
      </c>
      <c r="Y15" s="17">
        <v>2</v>
      </c>
      <c r="AA15">
        <v>3</v>
      </c>
    </row>
    <row r="16" spans="1:27">
      <c r="A16">
        <v>33</v>
      </c>
      <c r="B16">
        <f>VLOOKUP(A16,taskId_to_ImageID!A$1:B$42,2,FALSE)</f>
        <v>262</v>
      </c>
      <c r="C16" t="str">
        <f>VLOOKUP(B16,imageID_toImageName!A$1:C$35,3,FALSE)</f>
        <v>18.jpg</v>
      </c>
      <c r="D16">
        <f t="shared" si="0"/>
        <v>3</v>
      </c>
      <c r="E16">
        <f t="shared" si="1"/>
        <v>3</v>
      </c>
      <c r="F16" s="14">
        <f>VLOOKUP($C16,oldData!$B$1:$Z$36,25,FALSE)</f>
        <v>2</v>
      </c>
      <c r="G16" s="14">
        <v>15</v>
      </c>
      <c r="H16">
        <f>VLOOKUP($C16,RSD!$B$1:$H$35,5,FALSE)</f>
        <v>3</v>
      </c>
      <c r="I16" s="4">
        <f>VLOOKUP($C16,oldData!$B$1:$Z$36,24,FALSE)</f>
        <v>2.3636363636363638</v>
      </c>
      <c r="J16" s="4">
        <f t="shared" si="2"/>
        <v>2.6666666666666665</v>
      </c>
      <c r="K16" s="15">
        <v>3</v>
      </c>
      <c r="L16" s="16">
        <v>3</v>
      </c>
      <c r="M16" s="16">
        <v>3</v>
      </c>
      <c r="N16" s="16">
        <v>3</v>
      </c>
      <c r="O16" s="16">
        <v>3</v>
      </c>
      <c r="P16" s="16">
        <v>3</v>
      </c>
      <c r="Q16" s="16">
        <v>3</v>
      </c>
      <c r="R16" s="16">
        <v>3</v>
      </c>
      <c r="S16" s="16">
        <v>2</v>
      </c>
      <c r="T16" s="16">
        <v>3</v>
      </c>
      <c r="U16" s="16">
        <v>3</v>
      </c>
      <c r="V16" s="16">
        <v>3</v>
      </c>
      <c r="W16" s="16">
        <v>2</v>
      </c>
      <c r="X16" s="16">
        <v>1</v>
      </c>
      <c r="Y16" s="17">
        <v>2</v>
      </c>
      <c r="AA16">
        <v>3</v>
      </c>
    </row>
    <row r="17" spans="1:27">
      <c r="A17">
        <v>8</v>
      </c>
      <c r="B17">
        <f>VLOOKUP(A17,taskId_to_ImageID!A$1:B$42,2,FALSE)</f>
        <v>265</v>
      </c>
      <c r="C17" t="str">
        <f>VLOOKUP(B17,imageID_toImageName!A$1:C$35,3,FALSE)</f>
        <v>5.jpg</v>
      </c>
      <c r="D17">
        <f t="shared" si="0"/>
        <v>3</v>
      </c>
      <c r="E17">
        <f t="shared" si="1"/>
        <v>3</v>
      </c>
      <c r="F17" s="14">
        <f>VLOOKUP($C17,oldData!$B$1:$Z$36,25,FALSE)</f>
        <v>1</v>
      </c>
      <c r="G17" s="14">
        <v>16</v>
      </c>
      <c r="H17">
        <f>VLOOKUP($C17,RSD!$B$1:$H$35,5,FALSE)</f>
        <v>3</v>
      </c>
      <c r="I17" s="4">
        <f>VLOOKUP($C17,oldData!$B$1:$Z$36,24,FALSE)</f>
        <v>1.8181818181818181</v>
      </c>
      <c r="J17" s="4">
        <f t="shared" si="2"/>
        <v>2.6</v>
      </c>
      <c r="K17" s="15">
        <v>3</v>
      </c>
      <c r="L17" s="16">
        <v>3</v>
      </c>
      <c r="M17" s="16">
        <v>3</v>
      </c>
      <c r="N17" s="16">
        <v>3</v>
      </c>
      <c r="O17" s="16">
        <v>3</v>
      </c>
      <c r="P17" s="16">
        <v>3</v>
      </c>
      <c r="Q17" s="16">
        <v>3</v>
      </c>
      <c r="R17" s="16">
        <v>3</v>
      </c>
      <c r="S17" s="16">
        <v>3</v>
      </c>
      <c r="T17" s="16">
        <v>2</v>
      </c>
      <c r="U17" s="16">
        <v>2</v>
      </c>
      <c r="V17" s="16">
        <v>3</v>
      </c>
      <c r="W17" s="16">
        <v>2</v>
      </c>
      <c r="X17" s="16">
        <v>2</v>
      </c>
      <c r="Y17" s="17">
        <v>1</v>
      </c>
      <c r="AA17">
        <v>2</v>
      </c>
    </row>
    <row r="18" spans="1:27">
      <c r="A18">
        <v>13</v>
      </c>
      <c r="B18">
        <f>VLOOKUP(A18,taskId_to_ImageID!A$1:B$42,2,FALSE)</f>
        <v>259</v>
      </c>
      <c r="C18" t="str">
        <f>VLOOKUP(B18,imageID_toImageName!A$1:C$35,3,FALSE)</f>
        <v>4.jpg</v>
      </c>
      <c r="D18">
        <f t="shared" si="0"/>
        <v>3</v>
      </c>
      <c r="E18">
        <f t="shared" si="1"/>
        <v>3</v>
      </c>
      <c r="F18" s="14">
        <f>VLOOKUP($C18,oldData!$B$1:$Z$36,25,FALSE)</f>
        <v>2</v>
      </c>
      <c r="G18" s="14">
        <v>17</v>
      </c>
      <c r="H18">
        <f>VLOOKUP($C18,RSD!$B$1:$H$35,5,FALSE)</f>
        <v>3</v>
      </c>
      <c r="I18" s="4">
        <f>VLOOKUP($C18,oldData!$B$1:$Z$36,24,FALSE)</f>
        <v>2.1363636363636362</v>
      </c>
      <c r="J18" s="4">
        <f t="shared" si="2"/>
        <v>2.5333333333333332</v>
      </c>
      <c r="K18" s="15">
        <v>3</v>
      </c>
      <c r="L18" s="16">
        <v>3</v>
      </c>
      <c r="M18" s="16">
        <v>2</v>
      </c>
      <c r="N18" s="16">
        <v>3</v>
      </c>
      <c r="O18" s="16">
        <v>3</v>
      </c>
      <c r="P18" s="16">
        <v>3</v>
      </c>
      <c r="Q18" s="16">
        <v>3</v>
      </c>
      <c r="R18" s="16">
        <v>3</v>
      </c>
      <c r="S18" s="16">
        <v>2</v>
      </c>
      <c r="T18" s="16">
        <v>2</v>
      </c>
      <c r="U18" s="16">
        <v>3</v>
      </c>
      <c r="V18" s="16">
        <v>2</v>
      </c>
      <c r="W18" s="16">
        <v>2</v>
      </c>
      <c r="X18" s="16">
        <v>2</v>
      </c>
      <c r="Y18" s="17">
        <v>2</v>
      </c>
      <c r="AA18">
        <v>3</v>
      </c>
    </row>
    <row r="19" spans="1:27">
      <c r="A19">
        <v>38</v>
      </c>
      <c r="B19">
        <f>VLOOKUP(A19,taskId_to_ImageID!A$1:B$42,2,FALSE)</f>
        <v>272</v>
      </c>
      <c r="C19" t="str">
        <f>VLOOKUP(B19,imageID_toImageName!A$1:C$35,3,FALSE)</f>
        <v>2.jpg</v>
      </c>
      <c r="D19">
        <f t="shared" si="0"/>
        <v>3</v>
      </c>
      <c r="E19">
        <f t="shared" si="1"/>
        <v>3</v>
      </c>
      <c r="F19" s="14">
        <f>VLOOKUP($C19,oldData!$B$1:$Z$36,25,FALSE)</f>
        <v>2</v>
      </c>
      <c r="G19" s="14">
        <v>18</v>
      </c>
      <c r="H19">
        <f>VLOOKUP($C19,RSD!$B$1:$H$35,5,FALSE)</f>
        <v>3</v>
      </c>
      <c r="I19" s="4">
        <f>VLOOKUP($C19,oldData!$B$1:$Z$36,24,FALSE)</f>
        <v>1.9545454545454546</v>
      </c>
      <c r="J19" s="4">
        <f t="shared" si="2"/>
        <v>2.5333333333333332</v>
      </c>
      <c r="K19" s="15">
        <v>3</v>
      </c>
      <c r="L19" s="16">
        <v>3</v>
      </c>
      <c r="M19" s="16">
        <v>3</v>
      </c>
      <c r="N19" s="16">
        <v>3</v>
      </c>
      <c r="O19" s="16">
        <v>3</v>
      </c>
      <c r="P19" s="16">
        <v>3</v>
      </c>
      <c r="Q19" s="16">
        <v>3</v>
      </c>
      <c r="R19" s="16">
        <v>3</v>
      </c>
      <c r="S19" s="16">
        <v>3</v>
      </c>
      <c r="T19" s="16">
        <v>2</v>
      </c>
      <c r="U19" s="16">
        <v>2</v>
      </c>
      <c r="V19" s="16">
        <v>2</v>
      </c>
      <c r="W19" s="16">
        <v>2</v>
      </c>
      <c r="X19" s="16">
        <v>2</v>
      </c>
      <c r="Y19" s="17">
        <v>1</v>
      </c>
      <c r="AA19">
        <v>2</v>
      </c>
    </row>
    <row r="20" spans="1:27">
      <c r="A20">
        <v>19</v>
      </c>
      <c r="B20">
        <f>VLOOKUP(A20,taskId_to_ImageID!A$1:B$42,2,FALSE)</f>
        <v>270</v>
      </c>
      <c r="C20" t="str">
        <f>VLOOKUP(B20,imageID_toImageName!A$1:C$35,3,FALSE)</f>
        <v>33.jpg</v>
      </c>
      <c r="D20">
        <f t="shared" si="0"/>
        <v>3</v>
      </c>
      <c r="E20">
        <f t="shared" si="1"/>
        <v>2</v>
      </c>
      <c r="F20" s="14">
        <f>VLOOKUP($C20,oldData!$B$1:$Z$36,25,FALSE)</f>
        <v>2</v>
      </c>
      <c r="G20" s="14">
        <v>19</v>
      </c>
      <c r="H20">
        <f>VLOOKUP($C20,RSD!$B$1:$H$35,5,FALSE)</f>
        <v>2</v>
      </c>
      <c r="I20" s="4">
        <f>VLOOKUP($C20,oldData!$B$1:$Z$36,24,FALSE)</f>
        <v>1.9090909090909092</v>
      </c>
      <c r="J20" s="4">
        <f t="shared" si="2"/>
        <v>2.4666666666666668</v>
      </c>
      <c r="K20" s="15">
        <v>3</v>
      </c>
      <c r="L20" s="16">
        <v>3</v>
      </c>
      <c r="M20" s="16">
        <v>3</v>
      </c>
      <c r="N20" s="16">
        <v>3</v>
      </c>
      <c r="O20" s="16">
        <v>3</v>
      </c>
      <c r="P20" s="16">
        <v>2</v>
      </c>
      <c r="Q20" s="16">
        <v>3</v>
      </c>
      <c r="R20" s="16">
        <v>2</v>
      </c>
      <c r="S20" s="16">
        <v>3</v>
      </c>
      <c r="T20" s="16">
        <v>2</v>
      </c>
      <c r="U20" s="16">
        <v>3</v>
      </c>
      <c r="V20" s="16">
        <v>3</v>
      </c>
      <c r="W20" s="16">
        <v>1</v>
      </c>
      <c r="X20" s="16">
        <v>2</v>
      </c>
      <c r="Y20" s="17">
        <v>1</v>
      </c>
      <c r="AA20">
        <v>1</v>
      </c>
    </row>
    <row r="21" spans="1:27">
      <c r="A21">
        <v>17</v>
      </c>
      <c r="B21">
        <f>VLOOKUP(A21,taskId_to_ImageID!A$1:B$42,2,FALSE)</f>
        <v>269</v>
      </c>
      <c r="C21" t="str">
        <f>VLOOKUP(B21,imageID_toImageName!A$1:C$35,3,FALSE)</f>
        <v>30.jpg</v>
      </c>
      <c r="D21">
        <f t="shared" si="0"/>
        <v>3</v>
      </c>
      <c r="E21">
        <f t="shared" si="1"/>
        <v>3</v>
      </c>
      <c r="F21" s="14">
        <f>VLOOKUP($C21,oldData!$B$1:$Z$36,25,FALSE)</f>
        <v>2</v>
      </c>
      <c r="G21" s="14">
        <v>20</v>
      </c>
      <c r="H21">
        <f>VLOOKUP($C21,RSD!$B$1:$H$35,5,FALSE)</f>
        <v>2</v>
      </c>
      <c r="I21" s="4">
        <f>VLOOKUP($C21,oldData!$B$1:$Z$36,24,FALSE)</f>
        <v>1.9090909090909092</v>
      </c>
      <c r="J21" s="4">
        <f t="shared" si="2"/>
        <v>2.4666666666666668</v>
      </c>
      <c r="K21" s="15">
        <v>3</v>
      </c>
      <c r="L21" s="16">
        <v>3</v>
      </c>
      <c r="M21" s="16">
        <v>3</v>
      </c>
      <c r="N21" s="16">
        <v>3</v>
      </c>
      <c r="O21" s="16">
        <v>3</v>
      </c>
      <c r="P21" s="16">
        <v>3</v>
      </c>
      <c r="Q21" s="16">
        <v>2</v>
      </c>
      <c r="R21" s="16">
        <v>3</v>
      </c>
      <c r="S21" s="16">
        <v>3</v>
      </c>
      <c r="T21" s="16">
        <v>2</v>
      </c>
      <c r="U21" s="16">
        <v>2</v>
      </c>
      <c r="V21" s="16">
        <v>2</v>
      </c>
      <c r="W21" s="16">
        <v>2</v>
      </c>
      <c r="X21" s="16">
        <v>2</v>
      </c>
      <c r="Y21" s="17">
        <v>1</v>
      </c>
      <c r="AA21">
        <v>3</v>
      </c>
    </row>
    <row r="22" spans="1:27">
      <c r="A22">
        <v>1</v>
      </c>
      <c r="B22">
        <f>VLOOKUP(A22,taskId_to_ImageID!A$1:B$42,2,FALSE)</f>
        <v>277</v>
      </c>
      <c r="C22" t="str">
        <f>VLOOKUP(B22,imageID_toImageName!A$1:C$35,3,FALSE)</f>
        <v>7.jpg</v>
      </c>
      <c r="D22">
        <f t="shared" si="0"/>
        <v>2</v>
      </c>
      <c r="E22">
        <f t="shared" si="1"/>
        <v>2</v>
      </c>
      <c r="F22" s="14">
        <f>VLOOKUP($C22,oldData!$B$1:$Z$36,25,FALSE)</f>
        <v>1</v>
      </c>
      <c r="G22" s="14">
        <v>21</v>
      </c>
      <c r="H22">
        <f>VLOOKUP($C22,RSD!$B$1:$H$35,5,FALSE)</f>
        <v>2</v>
      </c>
      <c r="I22" s="4">
        <f>VLOOKUP($C22,oldData!$B$1:$Z$36,24,FALSE)</f>
        <v>1.5</v>
      </c>
      <c r="J22" s="4">
        <f t="shared" si="2"/>
        <v>2.4666666666666668</v>
      </c>
      <c r="K22" s="15">
        <v>3</v>
      </c>
      <c r="L22" s="16">
        <v>3</v>
      </c>
      <c r="M22" s="16">
        <v>3</v>
      </c>
      <c r="N22" s="16">
        <v>3</v>
      </c>
      <c r="O22" s="16">
        <v>2</v>
      </c>
      <c r="P22" s="16">
        <v>3</v>
      </c>
      <c r="Q22" s="16">
        <v>3</v>
      </c>
      <c r="R22" s="16">
        <v>2</v>
      </c>
      <c r="S22" s="16">
        <v>2</v>
      </c>
      <c r="T22" s="16">
        <v>3</v>
      </c>
      <c r="U22" s="16">
        <v>2</v>
      </c>
      <c r="V22" s="16">
        <v>2</v>
      </c>
      <c r="W22" s="16">
        <v>2</v>
      </c>
      <c r="X22" s="16">
        <v>2</v>
      </c>
      <c r="Y22" s="17">
        <v>2</v>
      </c>
      <c r="AA22">
        <v>2</v>
      </c>
    </row>
    <row r="23" spans="1:27">
      <c r="A23">
        <v>5</v>
      </c>
      <c r="B23">
        <f>VLOOKUP(A23,taskId_to_ImageID!A$1:B$42,2,FALSE)</f>
        <v>255</v>
      </c>
      <c r="C23" t="str">
        <f>VLOOKUP(B23,imageID_toImageName!A$1:C$35,3,FALSE)</f>
        <v>1.jpg</v>
      </c>
      <c r="D23">
        <f t="shared" si="0"/>
        <v>3</v>
      </c>
      <c r="E23">
        <f t="shared" si="1"/>
        <v>2</v>
      </c>
      <c r="F23" s="14">
        <f>VLOOKUP($C23,oldData!$B$1:$Z$36,25,FALSE)</f>
        <v>2</v>
      </c>
      <c r="G23" s="14">
        <v>22</v>
      </c>
      <c r="H23">
        <f>VLOOKUP($C23,RSD!$B$1:$H$35,5,FALSE)</f>
        <v>3</v>
      </c>
      <c r="I23" s="4">
        <f>VLOOKUP($C23,oldData!$B$1:$Z$36,24,FALSE)</f>
        <v>1.9545454545454546</v>
      </c>
      <c r="J23" s="4">
        <f t="shared" si="2"/>
        <v>2.4</v>
      </c>
      <c r="K23" s="15">
        <v>3</v>
      </c>
      <c r="L23" s="16">
        <v>3</v>
      </c>
      <c r="M23" s="16">
        <v>3</v>
      </c>
      <c r="N23" s="16">
        <v>3</v>
      </c>
      <c r="O23" s="16">
        <v>3</v>
      </c>
      <c r="P23" s="16">
        <v>2</v>
      </c>
      <c r="Q23" s="16">
        <v>3</v>
      </c>
      <c r="R23" s="16">
        <v>3</v>
      </c>
      <c r="S23" s="16">
        <v>2</v>
      </c>
      <c r="T23" s="16">
        <v>2</v>
      </c>
      <c r="U23" s="16">
        <v>2</v>
      </c>
      <c r="V23" s="16">
        <v>2</v>
      </c>
      <c r="W23" s="16">
        <v>1</v>
      </c>
      <c r="X23" s="16">
        <v>2</v>
      </c>
      <c r="Y23" s="17">
        <v>2</v>
      </c>
      <c r="AA23">
        <v>3</v>
      </c>
    </row>
    <row r="24" spans="1:27">
      <c r="A24">
        <v>16</v>
      </c>
      <c r="B24">
        <f>VLOOKUP(A24,taskId_to_ImageID!A$1:B$42,2,FALSE)</f>
        <v>267</v>
      </c>
      <c r="C24" t="str">
        <f>VLOOKUP(B24,imageID_toImageName!A$1:C$35,3,FALSE)</f>
        <v>13.jpg</v>
      </c>
      <c r="D24">
        <f t="shared" si="0"/>
        <v>2</v>
      </c>
      <c r="E24">
        <f t="shared" si="1"/>
        <v>2</v>
      </c>
      <c r="F24" s="14">
        <f>VLOOKUP($C24,oldData!$B$1:$Z$36,25,FALSE)</f>
        <v>2</v>
      </c>
      <c r="G24" s="14">
        <v>23</v>
      </c>
      <c r="H24">
        <f>VLOOKUP($C24,RSD!$B$1:$H$35,5,FALSE)</f>
        <v>2</v>
      </c>
      <c r="I24" s="4">
        <f>VLOOKUP($C24,oldData!$B$1:$Z$36,24,FALSE)</f>
        <v>1.5909090909090908</v>
      </c>
      <c r="J24" s="4">
        <f t="shared" si="2"/>
        <v>2.4</v>
      </c>
      <c r="K24" s="15">
        <v>3</v>
      </c>
      <c r="L24" s="16">
        <v>3</v>
      </c>
      <c r="M24" s="16">
        <v>3</v>
      </c>
      <c r="N24" s="16">
        <v>2</v>
      </c>
      <c r="O24" s="16">
        <v>3</v>
      </c>
      <c r="P24" s="16">
        <v>2</v>
      </c>
      <c r="Q24" s="16">
        <v>3</v>
      </c>
      <c r="R24" s="16">
        <v>2</v>
      </c>
      <c r="S24" s="16">
        <v>3</v>
      </c>
      <c r="T24" s="16">
        <v>2</v>
      </c>
      <c r="U24" s="16">
        <v>2</v>
      </c>
      <c r="V24" s="16">
        <v>2</v>
      </c>
      <c r="W24" s="16">
        <v>2</v>
      </c>
      <c r="X24" s="16">
        <v>2</v>
      </c>
      <c r="Y24" s="17">
        <v>2</v>
      </c>
      <c r="AA24">
        <v>2</v>
      </c>
    </row>
    <row r="25" spans="1:27">
      <c r="A25">
        <v>9</v>
      </c>
      <c r="B25">
        <f>VLOOKUP(A25,taskId_to_ImageID!A$1:B$42,2,FALSE)</f>
        <v>257</v>
      </c>
      <c r="C25" t="str">
        <f>VLOOKUP(B25,imageID_toImageName!A$1:C$35,3,FALSE)</f>
        <v>19.jpg</v>
      </c>
      <c r="D25">
        <f t="shared" si="0"/>
        <v>3</v>
      </c>
      <c r="E25">
        <f t="shared" si="1"/>
        <v>3</v>
      </c>
      <c r="F25" s="14">
        <f>VLOOKUP($C25,oldData!$B$1:$Z$36,25,FALSE)</f>
        <v>1</v>
      </c>
      <c r="G25" s="14">
        <v>24</v>
      </c>
      <c r="H25">
        <f>VLOOKUP($C25,RSD!$B$1:$H$35,5,FALSE)</f>
        <v>3</v>
      </c>
      <c r="I25" s="4">
        <f>VLOOKUP($C25,oldData!$B$1:$Z$36,24,FALSE)</f>
        <v>1.5454545454545454</v>
      </c>
      <c r="J25" s="4">
        <f t="shared" si="2"/>
        <v>2.4</v>
      </c>
      <c r="K25" s="15">
        <v>3</v>
      </c>
      <c r="L25" s="16">
        <v>3</v>
      </c>
      <c r="M25" s="16">
        <v>3</v>
      </c>
      <c r="N25" s="16">
        <v>3</v>
      </c>
      <c r="O25" s="16">
        <v>2</v>
      </c>
      <c r="P25" s="16">
        <v>3</v>
      </c>
      <c r="Q25" s="16">
        <v>2</v>
      </c>
      <c r="R25" s="16">
        <v>3</v>
      </c>
      <c r="S25" s="16">
        <v>3</v>
      </c>
      <c r="T25" s="16">
        <v>2</v>
      </c>
      <c r="U25" s="16">
        <v>2</v>
      </c>
      <c r="V25" s="16">
        <v>2</v>
      </c>
      <c r="W25" s="16">
        <v>2</v>
      </c>
      <c r="X25" s="16">
        <v>2</v>
      </c>
      <c r="Y25" s="17">
        <v>1</v>
      </c>
      <c r="AA25">
        <v>2</v>
      </c>
    </row>
    <row r="26" spans="1:27">
      <c r="A26">
        <v>6</v>
      </c>
      <c r="B26">
        <f>VLOOKUP(A26,taskId_to_ImageID!A$1:B$42,2,FALSE)</f>
        <v>260</v>
      </c>
      <c r="C26" t="str">
        <f>VLOOKUP(B26,imageID_toImageName!A$1:C$35,3,FALSE)</f>
        <v>26.jpg</v>
      </c>
      <c r="D26">
        <f t="shared" si="0"/>
        <v>2</v>
      </c>
      <c r="E26">
        <f t="shared" si="1"/>
        <v>2</v>
      </c>
      <c r="F26" s="14">
        <f>VLOOKUP($C26,oldData!$B$1:$Z$36,25,FALSE)</f>
        <v>1</v>
      </c>
      <c r="G26" s="14">
        <v>25</v>
      </c>
      <c r="H26">
        <f>VLOOKUP($C26,RSD!$B$1:$H$35,5,FALSE)</f>
        <v>2</v>
      </c>
      <c r="I26" s="4">
        <f>VLOOKUP($C26,oldData!$B$1:$Z$36,24,FALSE)</f>
        <v>1.7272727272727273</v>
      </c>
      <c r="J26" s="4">
        <f t="shared" si="2"/>
        <v>2.3333333333333335</v>
      </c>
      <c r="K26" s="15">
        <v>3</v>
      </c>
      <c r="L26" s="16">
        <v>3</v>
      </c>
      <c r="M26" s="16">
        <v>3</v>
      </c>
      <c r="N26" s="16">
        <v>3</v>
      </c>
      <c r="O26" s="16">
        <v>2</v>
      </c>
      <c r="P26" s="16">
        <v>3</v>
      </c>
      <c r="Q26" s="16">
        <v>2</v>
      </c>
      <c r="R26" s="16">
        <v>2</v>
      </c>
      <c r="S26" s="16">
        <v>3</v>
      </c>
      <c r="T26" s="16">
        <v>2</v>
      </c>
      <c r="U26" s="16">
        <v>2</v>
      </c>
      <c r="V26" s="16">
        <v>2</v>
      </c>
      <c r="W26" s="16">
        <v>2</v>
      </c>
      <c r="X26" s="16">
        <v>2</v>
      </c>
      <c r="Y26" s="17">
        <v>1</v>
      </c>
      <c r="AA26">
        <v>3</v>
      </c>
    </row>
    <row r="27" spans="1:27">
      <c r="A27">
        <v>26</v>
      </c>
      <c r="B27">
        <f>VLOOKUP(A27,taskId_to_ImageID!A$1:B$42,2,FALSE)</f>
        <v>248</v>
      </c>
      <c r="C27" t="str">
        <f>VLOOKUP(B27,imageID_toImageName!A$1:C$35,3,FALSE)</f>
        <v>15.jpg</v>
      </c>
      <c r="D27">
        <f t="shared" si="0"/>
        <v>2</v>
      </c>
      <c r="E27">
        <f t="shared" si="1"/>
        <v>2</v>
      </c>
      <c r="F27" s="14">
        <f>VLOOKUP($C27,oldData!$B$1:$Z$36,25,FALSE)</f>
        <v>2</v>
      </c>
      <c r="G27" s="14">
        <v>26</v>
      </c>
      <c r="H27">
        <f>VLOOKUP($C27,RSD!$B$1:$H$35,5,FALSE)</f>
        <v>2</v>
      </c>
      <c r="I27" s="4">
        <f>VLOOKUP($C27,oldData!$B$1:$Z$36,24,FALSE)</f>
        <v>1.8181818181818181</v>
      </c>
      <c r="J27" s="4">
        <f t="shared" si="2"/>
        <v>2.2666666666666666</v>
      </c>
      <c r="K27" s="15">
        <v>3</v>
      </c>
      <c r="L27" s="16">
        <v>3</v>
      </c>
      <c r="M27" s="16">
        <v>2</v>
      </c>
      <c r="N27" s="16">
        <v>2</v>
      </c>
      <c r="O27" s="16">
        <v>3</v>
      </c>
      <c r="P27" s="16">
        <v>2</v>
      </c>
      <c r="Q27" s="16">
        <v>3</v>
      </c>
      <c r="R27" s="16">
        <v>2</v>
      </c>
      <c r="S27" s="16">
        <v>2</v>
      </c>
      <c r="T27" s="16">
        <v>2</v>
      </c>
      <c r="U27" s="16">
        <v>3</v>
      </c>
      <c r="V27" s="16">
        <v>2</v>
      </c>
      <c r="W27" s="16">
        <v>2</v>
      </c>
      <c r="X27" s="16">
        <v>1</v>
      </c>
      <c r="Y27" s="17">
        <v>2</v>
      </c>
      <c r="AA27">
        <v>2</v>
      </c>
    </row>
    <row r="28" spans="1:27">
      <c r="A28">
        <v>23</v>
      </c>
      <c r="B28">
        <f>VLOOKUP(A28,taskId_to_ImageID!A$1:B$42,2,FALSE)</f>
        <v>279</v>
      </c>
      <c r="C28" t="str">
        <f>VLOOKUP(B28,imageID_toImageName!A$1:C$35,3,FALSE)</f>
        <v>17.jpg</v>
      </c>
      <c r="D28">
        <f t="shared" si="0"/>
        <v>2</v>
      </c>
      <c r="E28">
        <f t="shared" si="1"/>
        <v>2</v>
      </c>
      <c r="F28" s="14">
        <f>VLOOKUP($C28,oldData!$B$1:$Z$36,25,FALSE)</f>
        <v>2</v>
      </c>
      <c r="G28" s="14">
        <v>27</v>
      </c>
      <c r="H28">
        <f>VLOOKUP($C28,RSD!$B$1:$H$35,5,FALSE)</f>
        <v>2</v>
      </c>
      <c r="I28" s="4">
        <f>VLOOKUP($C28,oldData!$B$1:$Z$36,24,FALSE)</f>
        <v>1.6818181818181819</v>
      </c>
      <c r="J28" s="4">
        <f t="shared" si="2"/>
        <v>2.2666666666666666</v>
      </c>
      <c r="K28" s="15">
        <v>3</v>
      </c>
      <c r="L28" s="16">
        <v>3</v>
      </c>
      <c r="M28" s="16">
        <v>3</v>
      </c>
      <c r="N28" s="16">
        <v>2</v>
      </c>
      <c r="O28" s="16">
        <v>2</v>
      </c>
      <c r="P28" s="16">
        <v>3</v>
      </c>
      <c r="Q28" s="16">
        <v>2</v>
      </c>
      <c r="R28" s="16">
        <v>2</v>
      </c>
      <c r="S28" s="16">
        <v>2</v>
      </c>
      <c r="T28" s="16">
        <v>2</v>
      </c>
      <c r="U28" s="16">
        <v>3</v>
      </c>
      <c r="V28" s="16">
        <v>2</v>
      </c>
      <c r="W28" s="16">
        <v>2</v>
      </c>
      <c r="X28" s="16">
        <v>2</v>
      </c>
      <c r="Y28" s="17">
        <v>1</v>
      </c>
      <c r="AA28">
        <v>3</v>
      </c>
    </row>
    <row r="29" spans="1:27">
      <c r="A29">
        <v>12</v>
      </c>
      <c r="B29">
        <f>VLOOKUP(A29,taskId_to_ImageID!A$1:B$42,2,FALSE)</f>
        <v>247</v>
      </c>
      <c r="C29" t="str">
        <f>VLOOKUP(B29,imageID_toImageName!A$1:C$35,3,FALSE)</f>
        <v>9.jpg</v>
      </c>
      <c r="D29">
        <f t="shared" si="0"/>
        <v>2</v>
      </c>
      <c r="E29">
        <f t="shared" si="1"/>
        <v>2</v>
      </c>
      <c r="F29" s="14">
        <f>VLOOKUP($C29,oldData!$B$1:$Z$36,25,FALSE)</f>
        <v>1</v>
      </c>
      <c r="G29" s="14">
        <v>28</v>
      </c>
      <c r="H29">
        <f>VLOOKUP($C29,RSD!$B$1:$H$35,5,FALSE)</f>
        <v>2</v>
      </c>
      <c r="I29" s="4">
        <f>VLOOKUP($C29,oldData!$B$1:$Z$36,24,FALSE)</f>
        <v>1.5454545454545454</v>
      </c>
      <c r="J29" s="4">
        <f t="shared" si="2"/>
        <v>2.2000000000000002</v>
      </c>
      <c r="K29" s="15">
        <v>3</v>
      </c>
      <c r="L29" s="16">
        <v>3</v>
      </c>
      <c r="M29" s="16">
        <v>3</v>
      </c>
      <c r="N29" s="16">
        <v>2</v>
      </c>
      <c r="O29" s="16">
        <v>2</v>
      </c>
      <c r="P29" s="16">
        <v>3</v>
      </c>
      <c r="Q29" s="16">
        <v>2</v>
      </c>
      <c r="R29" s="16">
        <v>2</v>
      </c>
      <c r="S29" s="16">
        <v>2</v>
      </c>
      <c r="T29" s="16">
        <v>2</v>
      </c>
      <c r="U29" s="16">
        <v>2</v>
      </c>
      <c r="V29" s="16">
        <v>2</v>
      </c>
      <c r="W29" s="16">
        <v>2</v>
      </c>
      <c r="X29" s="16">
        <v>2</v>
      </c>
      <c r="Y29" s="17">
        <v>1</v>
      </c>
      <c r="AA29">
        <v>2</v>
      </c>
    </row>
    <row r="30" spans="1:27">
      <c r="A30">
        <v>7</v>
      </c>
      <c r="B30">
        <f>VLOOKUP(A30,taskId_to_ImageID!A$1:B$42,2,FALSE)</f>
        <v>268</v>
      </c>
      <c r="C30" t="str">
        <f>VLOOKUP(B30,imageID_toImageName!A$1:C$35,3,FALSE)</f>
        <v>22.jpg</v>
      </c>
      <c r="D30">
        <f t="shared" si="0"/>
        <v>2</v>
      </c>
      <c r="E30">
        <f t="shared" si="1"/>
        <v>2</v>
      </c>
      <c r="F30" s="14">
        <f>VLOOKUP($C30,oldData!$B$1:$Z$36,25,FALSE)</f>
        <v>1</v>
      </c>
      <c r="G30" s="14">
        <v>29</v>
      </c>
      <c r="H30">
        <f>VLOOKUP($C30,RSD!$B$1:$H$35,5,FALSE)</f>
        <v>2</v>
      </c>
      <c r="I30" s="4">
        <f>VLOOKUP($C30,oldData!$B$1:$Z$36,24,FALSE)</f>
        <v>1.5</v>
      </c>
      <c r="J30" s="4">
        <f t="shared" si="2"/>
        <v>2.0666666666666669</v>
      </c>
      <c r="K30" s="15">
        <v>3</v>
      </c>
      <c r="L30" s="16">
        <v>2</v>
      </c>
      <c r="M30" s="16">
        <v>3</v>
      </c>
      <c r="N30" s="16">
        <v>2</v>
      </c>
      <c r="O30" s="16">
        <v>3</v>
      </c>
      <c r="P30" s="16">
        <v>2</v>
      </c>
      <c r="Q30" s="16">
        <v>2</v>
      </c>
      <c r="R30" s="16">
        <v>2</v>
      </c>
      <c r="S30" s="16">
        <v>2</v>
      </c>
      <c r="T30" s="16">
        <v>2</v>
      </c>
      <c r="U30" s="16">
        <v>1</v>
      </c>
      <c r="V30" s="16">
        <v>2</v>
      </c>
      <c r="W30" s="16">
        <v>2</v>
      </c>
      <c r="X30" s="16">
        <v>2</v>
      </c>
      <c r="Y30" s="17">
        <v>1</v>
      </c>
      <c r="AA30">
        <v>2.5</v>
      </c>
    </row>
    <row r="31" spans="1:27">
      <c r="A31">
        <v>2</v>
      </c>
      <c r="B31">
        <f>VLOOKUP(A31,taskId_to_ImageID!A$1:B$42,2,FALSE)</f>
        <v>256</v>
      </c>
      <c r="C31" t="str">
        <f>VLOOKUP(B31,imageID_toImageName!A$1:C$35,3,FALSE)</f>
        <v>32.jpg</v>
      </c>
      <c r="D31">
        <f t="shared" si="0"/>
        <v>2</v>
      </c>
      <c r="E31">
        <f t="shared" si="1"/>
        <v>2</v>
      </c>
      <c r="F31" s="14">
        <f>VLOOKUP($C31,oldData!$B$1:$Z$36,25,FALSE)</f>
        <v>1</v>
      </c>
      <c r="G31" s="14">
        <v>30</v>
      </c>
      <c r="H31">
        <f>VLOOKUP($C31,RSD!$B$1:$H$35,5,FALSE)</f>
        <v>2</v>
      </c>
      <c r="I31" s="4">
        <f>VLOOKUP($C31,oldData!$B$1:$Z$36,24,FALSE)</f>
        <v>1.4545454545454546</v>
      </c>
      <c r="J31" s="4">
        <f t="shared" si="2"/>
        <v>2</v>
      </c>
      <c r="K31" s="15">
        <v>3</v>
      </c>
      <c r="L31" s="16">
        <v>2</v>
      </c>
      <c r="M31" s="16">
        <v>3</v>
      </c>
      <c r="N31" s="16">
        <v>2</v>
      </c>
      <c r="O31" s="16">
        <v>2</v>
      </c>
      <c r="P31" s="16">
        <v>2</v>
      </c>
      <c r="Q31" s="16">
        <v>3</v>
      </c>
      <c r="R31" s="16">
        <v>2</v>
      </c>
      <c r="S31" s="16">
        <v>2</v>
      </c>
      <c r="T31" s="16">
        <v>2</v>
      </c>
      <c r="U31" s="16">
        <v>1</v>
      </c>
      <c r="V31" s="16">
        <v>2</v>
      </c>
      <c r="W31" s="16">
        <v>2</v>
      </c>
      <c r="X31" s="16">
        <v>1</v>
      </c>
      <c r="Y31" s="17">
        <v>1</v>
      </c>
      <c r="AA31">
        <v>2</v>
      </c>
    </row>
    <row r="32" spans="1:27">
      <c r="A32">
        <v>27</v>
      </c>
      <c r="B32">
        <f>VLOOKUP(A32,taskId_to_ImageID!A$1:B$42,2,FALSE)</f>
        <v>264</v>
      </c>
      <c r="C32" t="str">
        <f>VLOOKUP(B32,imageID_toImageName!A$1:C$35,3,FALSE)</f>
        <v>20.jpg</v>
      </c>
      <c r="D32">
        <f t="shared" si="0"/>
        <v>2</v>
      </c>
      <c r="E32">
        <f t="shared" si="1"/>
        <v>2</v>
      </c>
      <c r="F32" s="14">
        <f>VLOOKUP($C32,oldData!$B$1:$Z$36,25,FALSE)</f>
        <v>2</v>
      </c>
      <c r="G32" s="14">
        <v>31</v>
      </c>
      <c r="H32">
        <f>VLOOKUP($C32,RSD!$B$1:$H$35,5,FALSE)</f>
        <v>2</v>
      </c>
      <c r="I32" s="4">
        <f>VLOOKUP($C32,oldData!$B$1:$Z$36,24,FALSE)</f>
        <v>1.9545454545454546</v>
      </c>
      <c r="J32" s="4">
        <f t="shared" si="2"/>
        <v>1.9333333333333333</v>
      </c>
      <c r="K32" s="15">
        <v>3</v>
      </c>
      <c r="L32" s="16">
        <v>3</v>
      </c>
      <c r="M32" s="16">
        <v>2</v>
      </c>
      <c r="N32" s="16">
        <v>2</v>
      </c>
      <c r="O32" s="16">
        <v>2</v>
      </c>
      <c r="P32" s="16">
        <v>2</v>
      </c>
      <c r="Q32" s="16">
        <v>2</v>
      </c>
      <c r="R32" s="16">
        <v>2</v>
      </c>
      <c r="S32" s="16">
        <v>2</v>
      </c>
      <c r="T32" s="16">
        <v>2</v>
      </c>
      <c r="U32" s="16">
        <v>2</v>
      </c>
      <c r="V32" s="16">
        <v>2</v>
      </c>
      <c r="W32" s="16">
        <v>1</v>
      </c>
      <c r="X32" s="16">
        <v>1</v>
      </c>
      <c r="Y32" s="17">
        <v>1</v>
      </c>
      <c r="AA32">
        <v>2.5</v>
      </c>
    </row>
    <row r="33" spans="1:27">
      <c r="A33">
        <v>39</v>
      </c>
      <c r="B33">
        <f>VLOOKUP(A33,taskId_to_ImageID!A$1:B$42,2,FALSE)</f>
        <v>275</v>
      </c>
      <c r="C33" t="str">
        <f>VLOOKUP(B33,imageID_toImageName!A$1:C$35,3,FALSE)</f>
        <v>28.jpg</v>
      </c>
      <c r="D33">
        <f t="shared" si="0"/>
        <v>2</v>
      </c>
      <c r="E33">
        <f t="shared" si="1"/>
        <v>2</v>
      </c>
      <c r="F33" s="14">
        <f>VLOOKUP($C33,oldData!$B$1:$Z$36,25,FALSE)</f>
        <v>1</v>
      </c>
      <c r="G33" s="14">
        <v>32</v>
      </c>
      <c r="H33">
        <f>VLOOKUP($C33,RSD!$B$1:$H$35,5,FALSE)</f>
        <v>2</v>
      </c>
      <c r="I33" s="4">
        <f>VLOOKUP($C33,oldData!$B$1:$Z$36,24,FALSE)</f>
        <v>1.4545454545454546</v>
      </c>
      <c r="J33" s="4">
        <f t="shared" si="2"/>
        <v>1.8</v>
      </c>
      <c r="K33" s="15">
        <v>2</v>
      </c>
      <c r="L33" s="16">
        <v>2</v>
      </c>
      <c r="M33" s="16">
        <v>2</v>
      </c>
      <c r="N33" s="16">
        <v>2</v>
      </c>
      <c r="O33" s="16">
        <v>2</v>
      </c>
      <c r="P33" s="16">
        <v>2</v>
      </c>
      <c r="Q33" s="16">
        <v>2</v>
      </c>
      <c r="R33" s="16">
        <v>2</v>
      </c>
      <c r="S33" s="16">
        <v>2</v>
      </c>
      <c r="T33" s="16">
        <v>2</v>
      </c>
      <c r="U33" s="16">
        <v>2</v>
      </c>
      <c r="V33" s="16">
        <v>2</v>
      </c>
      <c r="W33" s="16">
        <v>1</v>
      </c>
      <c r="X33" s="16">
        <v>1</v>
      </c>
      <c r="Y33" s="17">
        <v>1</v>
      </c>
      <c r="AA33">
        <v>1</v>
      </c>
    </row>
    <row r="34" spans="1:27">
      <c r="A34">
        <v>11</v>
      </c>
      <c r="B34">
        <f>VLOOKUP(A34,taskId_to_ImageID!A$1:B$42,2,FALSE)</f>
        <v>266</v>
      </c>
      <c r="C34" t="str">
        <f>VLOOKUP(B34,imageID_toImageName!A$1:C$35,3,FALSE)</f>
        <v>25.jpg</v>
      </c>
      <c r="D34">
        <f t="shared" si="0"/>
        <v>2</v>
      </c>
      <c r="E34">
        <f t="shared" si="1"/>
        <v>2</v>
      </c>
      <c r="F34" s="14">
        <f>VLOOKUP($C34,oldData!$B$1:$Z$36,25,FALSE)</f>
        <v>1</v>
      </c>
      <c r="G34" s="14">
        <v>33</v>
      </c>
      <c r="H34">
        <f>VLOOKUP($C34,RSD!$B$1:$H$35,5,FALSE)</f>
        <v>1</v>
      </c>
      <c r="I34" s="4">
        <f>VLOOKUP($C34,oldData!$B$1:$Z$36,24,FALSE)</f>
        <v>1.2272727272727273</v>
      </c>
      <c r="J34" s="4">
        <f t="shared" si="2"/>
        <v>1.7333333333333334</v>
      </c>
      <c r="K34" s="15">
        <v>3</v>
      </c>
      <c r="L34" s="16">
        <v>3</v>
      </c>
      <c r="M34" s="16">
        <v>2</v>
      </c>
      <c r="N34" s="16">
        <v>2</v>
      </c>
      <c r="O34" s="16">
        <v>2</v>
      </c>
      <c r="P34" s="16">
        <v>2</v>
      </c>
      <c r="Q34" s="16">
        <v>1</v>
      </c>
      <c r="R34" s="16">
        <v>2</v>
      </c>
      <c r="S34" s="16">
        <v>1</v>
      </c>
      <c r="T34" s="16">
        <v>2</v>
      </c>
      <c r="U34" s="16">
        <v>1</v>
      </c>
      <c r="V34" s="16">
        <v>1</v>
      </c>
      <c r="W34" s="16">
        <v>1</v>
      </c>
      <c r="X34" s="16">
        <v>2</v>
      </c>
      <c r="Y34" s="17">
        <v>1</v>
      </c>
      <c r="AA34">
        <v>1</v>
      </c>
    </row>
    <row r="35" spans="1:27">
      <c r="A35">
        <v>14</v>
      </c>
      <c r="B35">
        <f>VLOOKUP(A35,taskId_to_ImageID!A$1:B$42,2,FALSE)</f>
        <v>253</v>
      </c>
      <c r="C35" t="str">
        <f>VLOOKUP(B35,imageID_toImageName!A$1:C$35,3,FALSE)</f>
        <v>10.jpg</v>
      </c>
      <c r="D35">
        <f t="shared" si="0"/>
        <v>2</v>
      </c>
      <c r="E35">
        <f t="shared" si="1"/>
        <v>1</v>
      </c>
      <c r="F35" s="14">
        <f>VLOOKUP($C35,oldData!$B$1:$Z$36,25,FALSE)</f>
        <v>1</v>
      </c>
      <c r="G35" s="14">
        <v>34</v>
      </c>
      <c r="H35">
        <f>VLOOKUP($C35,RSD!$B$1:$H$35,5,FALSE)</f>
        <v>2</v>
      </c>
      <c r="I35" s="4">
        <f>VLOOKUP($C35,oldData!$B$1:$Z$36,24,FALSE)</f>
        <v>1</v>
      </c>
      <c r="J35" s="4">
        <f t="shared" si="2"/>
        <v>1.5333333333333334</v>
      </c>
      <c r="K35" s="18">
        <v>2</v>
      </c>
      <c r="L35" s="19">
        <v>2</v>
      </c>
      <c r="M35" s="19">
        <v>2</v>
      </c>
      <c r="N35" s="19">
        <v>2</v>
      </c>
      <c r="O35" s="19">
        <v>2</v>
      </c>
      <c r="P35" s="19">
        <v>2</v>
      </c>
      <c r="Q35" s="19">
        <v>2</v>
      </c>
      <c r="R35" s="19">
        <v>1</v>
      </c>
      <c r="S35" s="19">
        <v>1</v>
      </c>
      <c r="T35" s="19">
        <v>2</v>
      </c>
      <c r="U35" s="19">
        <v>1</v>
      </c>
      <c r="V35" s="19">
        <v>1</v>
      </c>
      <c r="W35" s="19">
        <v>1</v>
      </c>
      <c r="X35" s="19">
        <v>1</v>
      </c>
      <c r="Y35" s="20">
        <v>1</v>
      </c>
      <c r="AA35">
        <v>2</v>
      </c>
    </row>
    <row r="36" spans="1:27">
      <c r="F36" s="14"/>
      <c r="G36" s="14"/>
      <c r="I36" s="4"/>
    </row>
    <row r="37" spans="1:27">
      <c r="H37" s="4">
        <f>AVERAGE(H2:H35)</f>
        <v>2.5588235294117645</v>
      </c>
      <c r="I37" s="4">
        <f>AVERAGE(I2:I35)</f>
        <v>2.1537433155080214</v>
      </c>
      <c r="J37" s="4">
        <f>AVERAGE(J2:J35)</f>
        <v>2.5176470588235293</v>
      </c>
      <c r="K37" s="4">
        <f>AVERAGE(K2:K35)</f>
        <v>2.9411764705882355</v>
      </c>
      <c r="L37" s="4">
        <f t="shared" ref="L37:Y37" si="3">AVERAGE(L2:L35)</f>
        <v>2.8823529411764706</v>
      </c>
      <c r="M37" s="4">
        <f t="shared" si="3"/>
        <v>2.8235294117647061</v>
      </c>
      <c r="N37" s="4">
        <f t="shared" si="3"/>
        <v>2.7058823529411766</v>
      </c>
      <c r="O37" s="4">
        <f t="shared" si="3"/>
        <v>2.7058823529411766</v>
      </c>
      <c r="P37" s="4">
        <f t="shared" si="3"/>
        <v>2.7058823529411766</v>
      </c>
      <c r="Q37" s="4">
        <f t="shared" si="3"/>
        <v>2.6764705882352939</v>
      </c>
      <c r="R37" s="4">
        <f t="shared" si="3"/>
        <v>2.5882352941176472</v>
      </c>
      <c r="S37" s="4">
        <f t="shared" si="3"/>
        <v>2.5588235294117645</v>
      </c>
      <c r="T37" s="4">
        <f t="shared" si="3"/>
        <v>2.4411764705882355</v>
      </c>
      <c r="U37" s="4">
        <f t="shared" si="3"/>
        <v>2.4411764705882355</v>
      </c>
      <c r="V37" s="4">
        <f t="shared" si="3"/>
        <v>2.4411764705882355</v>
      </c>
      <c r="W37" s="4">
        <f t="shared" si="3"/>
        <v>2.1470588235294117</v>
      </c>
      <c r="X37" s="4">
        <f t="shared" si="3"/>
        <v>1.9411764705882353</v>
      </c>
      <c r="Y37" s="4">
        <f t="shared" si="3"/>
        <v>1.7647058823529411</v>
      </c>
      <c r="AA37" s="4">
        <v>2.5227272727272729</v>
      </c>
    </row>
    <row r="40" spans="1:27">
      <c r="B40">
        <f>COUNT(B2:B35)</f>
        <v>34</v>
      </c>
    </row>
  </sheetData>
  <sortState ref="A2:Z35">
    <sortCondition descending="1" ref="J2:J35"/>
    <sortCondition descending="1" ref="I2:I35"/>
    <sortCondition descending="1" ref="X2:X35"/>
    <sortCondition descending="1" ref="Y2:Y35"/>
  </sortState>
  <conditionalFormatting sqref="K1:Y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Y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="75" zoomScaleNormal="75" zoomScalePageLayoutView="75" workbookViewId="0">
      <selection activeCell="N42" sqref="N42"/>
    </sheetView>
  </sheetViews>
  <sheetFormatPr baseColWidth="10" defaultRowHeight="15" x14ac:dyDescent="0"/>
  <sheetData>
    <row r="1" spans="1:33">
      <c r="A1" t="s">
        <v>759</v>
      </c>
      <c r="B1" t="s">
        <v>760</v>
      </c>
      <c r="C1" t="s">
        <v>826</v>
      </c>
      <c r="D1" t="s">
        <v>847</v>
      </c>
      <c r="E1" t="s">
        <v>848</v>
      </c>
      <c r="F1" t="s">
        <v>849</v>
      </c>
      <c r="G1" t="s">
        <v>850</v>
      </c>
      <c r="H1" s="5" t="s">
        <v>851</v>
      </c>
      <c r="I1" s="5" t="s">
        <v>852</v>
      </c>
      <c r="J1" t="s">
        <v>853</v>
      </c>
      <c r="K1" t="s">
        <v>854</v>
      </c>
      <c r="L1" t="s">
        <v>914</v>
      </c>
      <c r="M1" t="s">
        <v>915</v>
      </c>
      <c r="N1" t="s">
        <v>916</v>
      </c>
      <c r="O1" t="s">
        <v>917</v>
      </c>
      <c r="P1" t="s">
        <v>918</v>
      </c>
      <c r="Q1" t="s">
        <v>846</v>
      </c>
      <c r="R1" t="s">
        <v>7</v>
      </c>
      <c r="S1" t="s">
        <v>53</v>
      </c>
      <c r="T1" t="s">
        <v>95</v>
      </c>
      <c r="U1" t="s">
        <v>137</v>
      </c>
      <c r="V1" t="s">
        <v>179</v>
      </c>
      <c r="W1" t="s">
        <v>221</v>
      </c>
      <c r="X1" t="s">
        <v>263</v>
      </c>
      <c r="Y1" t="s">
        <v>301</v>
      </c>
      <c r="Z1" t="s">
        <v>343</v>
      </c>
      <c r="AA1" t="s">
        <v>385</v>
      </c>
      <c r="AB1" t="s">
        <v>444</v>
      </c>
      <c r="AC1" t="s">
        <v>486</v>
      </c>
      <c r="AD1" t="s">
        <v>528</v>
      </c>
      <c r="AE1" t="s">
        <v>611</v>
      </c>
      <c r="AF1" t="s">
        <v>653</v>
      </c>
      <c r="AG1" t="s">
        <v>698</v>
      </c>
    </row>
    <row r="2" spans="1:33">
      <c r="A2">
        <v>0</v>
      </c>
      <c r="B2">
        <f>VLOOKUP(A2,taskId_to_ImageID!A$1:B$42,2,FALSE)</f>
        <v>273</v>
      </c>
      <c r="C2" t="str">
        <f>VLOOKUP(B2,imageID_toImageName!A$1:C$35,3,FALSE)</f>
        <v>6.jpg</v>
      </c>
      <c r="D2">
        <f>VLOOKUP($C2,RSD!$B$1:$H$35,5,FALSE)</f>
        <v>3</v>
      </c>
      <c r="E2">
        <f>VLOOKUP($C2,RSD!$B$1:$H$35,2,FALSE)</f>
        <v>3</v>
      </c>
      <c r="F2">
        <f>VLOOKUP($C2,RSD!$B$1:$H$35,4,FALSE)</f>
        <v>3</v>
      </c>
      <c r="G2">
        <f>VLOOKUP($C2,RSD!$B$1:$H$35,4,FALSE)</f>
        <v>3</v>
      </c>
      <c r="H2">
        <f>VLOOKUP($C2,RSD!$B$1:$H$35,6,FALSE)</f>
        <v>3</v>
      </c>
      <c r="I2">
        <f>VLOOKUP($C2,RSD!$B$1:$H$35,7,FALSE)</f>
        <v>3</v>
      </c>
      <c r="J2">
        <f>MODE(R2:AG2)</f>
        <v>3</v>
      </c>
      <c r="K2">
        <f>MODE(X2,AB2,AE2)</f>
        <v>3</v>
      </c>
      <c r="L2" s="14">
        <f>VLOOKUP($C2,oldData!$B$1:$Z$36,25,FALSE)</f>
        <v>3</v>
      </c>
      <c r="M2" s="4">
        <f>VLOOKUP($C2,oldData!$B$1:$Z$36,24,FALSE)</f>
        <v>3</v>
      </c>
      <c r="N2" t="b">
        <f>E2=X2</f>
        <v>1</v>
      </c>
      <c r="O2" t="b">
        <f>F2=AB2</f>
        <v>1</v>
      </c>
      <c r="P2" t="b">
        <f t="shared" ref="P2:P42" si="0">G2=AE2</f>
        <v>1</v>
      </c>
      <c r="Q2">
        <f>AVERAGE(R2:AG2)</f>
        <v>2.9375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2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</row>
    <row r="3" spans="1:33">
      <c r="A3">
        <v>1</v>
      </c>
      <c r="B3">
        <f>VLOOKUP(A3,taskId_to_ImageID!A$1:B$42,2,FALSE)</f>
        <v>277</v>
      </c>
      <c r="C3" t="str">
        <f>VLOOKUP(B3,imageID_toImageName!A$1:C$35,3,FALSE)</f>
        <v>7.jpg</v>
      </c>
      <c r="D3">
        <f>VLOOKUP($C3,RSD!$B$1:$H$35,5,FALSE)</f>
        <v>2</v>
      </c>
      <c r="E3">
        <f>VLOOKUP($C3,RSD!$B$1:$H$35,2,FALSE)</f>
        <v>2</v>
      </c>
      <c r="F3">
        <f>VLOOKUP($C3,RSD!$B$1:$H$35,4,FALSE)</f>
        <v>2</v>
      </c>
      <c r="G3">
        <f>VLOOKUP($C3,RSD!$B$1:$H$35,4,FALSE)</f>
        <v>2</v>
      </c>
      <c r="H3">
        <f>VLOOKUP($C3,RSD!$B$1:$H$35,6,FALSE)</f>
        <v>2</v>
      </c>
      <c r="I3">
        <f>VLOOKUP($C3,RSD!$B$1:$H$35,7,FALSE)</f>
        <v>1</v>
      </c>
      <c r="J3">
        <f t="shared" ref="J3:J42" si="1">MODE(R3:AG3)</f>
        <v>2</v>
      </c>
      <c r="K3">
        <f t="shared" ref="K3:K42" si="2">MODE(X3,AB3,AE3)</f>
        <v>2</v>
      </c>
      <c r="L3" s="14">
        <f>VLOOKUP($C3,oldData!$B$1:$Z$36,25,FALSE)</f>
        <v>1</v>
      </c>
      <c r="M3" s="4">
        <f>VLOOKUP($C3,oldData!$B$1:$Z$36,24,FALSE)</f>
        <v>1.5</v>
      </c>
      <c r="N3" t="b">
        <f t="shared" ref="N3:N42" si="3">E3=X3</f>
        <v>1</v>
      </c>
      <c r="O3" t="b">
        <f t="shared" ref="O3:O42" si="4">F3=AB3</f>
        <v>0</v>
      </c>
      <c r="P3" t="b">
        <f t="shared" si="0"/>
        <v>1</v>
      </c>
      <c r="Q3">
        <f t="shared" ref="Q3:Q42" si="5">AVERAGE(R3:AG3)</f>
        <v>2.46875</v>
      </c>
      <c r="R3">
        <v>3</v>
      </c>
      <c r="S3">
        <v>3</v>
      </c>
      <c r="T3">
        <v>2</v>
      </c>
      <c r="U3">
        <v>2</v>
      </c>
      <c r="V3">
        <v>3</v>
      </c>
      <c r="W3">
        <v>3</v>
      </c>
      <c r="X3">
        <v>2</v>
      </c>
      <c r="Y3">
        <v>2</v>
      </c>
      <c r="Z3">
        <v>2</v>
      </c>
      <c r="AA3">
        <v>2</v>
      </c>
      <c r="AB3">
        <v>3</v>
      </c>
      <c r="AC3">
        <v>2</v>
      </c>
      <c r="AD3">
        <v>3</v>
      </c>
      <c r="AE3">
        <v>2</v>
      </c>
      <c r="AF3">
        <v>2.5</v>
      </c>
      <c r="AG3">
        <v>3</v>
      </c>
    </row>
    <row r="4" spans="1:33">
      <c r="A4">
        <v>2</v>
      </c>
      <c r="B4">
        <f>VLOOKUP(A4,taskId_to_ImageID!A$1:B$42,2,FALSE)</f>
        <v>256</v>
      </c>
      <c r="C4" t="str">
        <f>VLOOKUP(B4,imageID_toImageName!A$1:C$35,3,FALSE)</f>
        <v>32.jpg</v>
      </c>
      <c r="D4">
        <f>VLOOKUP($C4,RSD!$B$1:$H$35,5,FALSE)</f>
        <v>2</v>
      </c>
      <c r="E4">
        <f>VLOOKUP($C4,RSD!$B$1:$H$35,2,FALSE)</f>
        <v>2</v>
      </c>
      <c r="F4">
        <f>VLOOKUP($C4,RSD!$B$1:$H$35,4,FALSE)</f>
        <v>2</v>
      </c>
      <c r="G4">
        <f>VLOOKUP($C4,RSD!$B$1:$H$35,4,FALSE)</f>
        <v>2</v>
      </c>
      <c r="H4">
        <f>VLOOKUP($C4,RSD!$B$1:$H$35,6,FALSE)</f>
        <v>2</v>
      </c>
      <c r="I4">
        <f>VLOOKUP($C4,RSD!$B$1:$H$35,7,FALSE)</f>
        <v>1</v>
      </c>
      <c r="J4">
        <f t="shared" si="1"/>
        <v>2</v>
      </c>
      <c r="K4">
        <f t="shared" si="2"/>
        <v>2</v>
      </c>
      <c r="L4" s="14">
        <f>VLOOKUP($C4,oldData!$B$1:$Z$36,25,FALSE)</f>
        <v>1</v>
      </c>
      <c r="M4" s="4">
        <f>VLOOKUP($C4,oldData!$B$1:$Z$36,24,FALSE)</f>
        <v>1.4545454545454546</v>
      </c>
      <c r="N4" t="b">
        <f t="shared" si="3"/>
        <v>1</v>
      </c>
      <c r="O4" t="b">
        <f t="shared" si="4"/>
        <v>1</v>
      </c>
      <c r="P4" t="b">
        <f t="shared" si="0"/>
        <v>1</v>
      </c>
      <c r="Q4">
        <f t="shared" si="5"/>
        <v>2.03125</v>
      </c>
      <c r="R4">
        <v>3</v>
      </c>
      <c r="S4">
        <v>3</v>
      </c>
      <c r="T4">
        <v>2</v>
      </c>
      <c r="U4">
        <v>1</v>
      </c>
      <c r="V4">
        <v>2</v>
      </c>
      <c r="W4">
        <v>3</v>
      </c>
      <c r="X4">
        <v>2</v>
      </c>
      <c r="Y4">
        <v>2</v>
      </c>
      <c r="Z4">
        <v>1</v>
      </c>
      <c r="AA4">
        <v>1</v>
      </c>
      <c r="AB4">
        <v>2</v>
      </c>
      <c r="AC4">
        <v>2</v>
      </c>
      <c r="AD4">
        <v>2</v>
      </c>
      <c r="AE4">
        <v>2</v>
      </c>
      <c r="AF4">
        <v>2.5</v>
      </c>
      <c r="AG4">
        <v>2</v>
      </c>
    </row>
    <row r="5" spans="1:33">
      <c r="A5">
        <v>3</v>
      </c>
      <c r="B5">
        <f>VLOOKUP(A5,taskId_to_ImageID!A$1:B$42,2,FALSE)</f>
        <v>276</v>
      </c>
      <c r="C5" t="str">
        <f>VLOOKUP(B5,imageID_toImageName!A$1:C$35,3,FALSE)</f>
        <v>23.jpg</v>
      </c>
      <c r="D5">
        <f>VLOOKUP($C5,RSD!$B$1:$H$35,5,FALSE)</f>
        <v>3</v>
      </c>
      <c r="E5">
        <f>VLOOKUP($C5,RSD!$B$1:$H$35,2,FALSE)</f>
        <v>3</v>
      </c>
      <c r="F5">
        <f>VLOOKUP($C5,RSD!$B$1:$H$35,4,FALSE)</f>
        <v>3</v>
      </c>
      <c r="G5">
        <f>VLOOKUP($C5,RSD!$B$1:$H$35,4,FALSE)</f>
        <v>3</v>
      </c>
      <c r="H5">
        <f>VLOOKUP($C5,RSD!$B$1:$H$35,6,FALSE)</f>
        <v>3</v>
      </c>
      <c r="I5">
        <f>VLOOKUP($C5,RSD!$B$1:$H$35,7,FALSE)</f>
        <v>3</v>
      </c>
      <c r="J5">
        <f t="shared" si="1"/>
        <v>3</v>
      </c>
      <c r="K5">
        <f t="shared" si="2"/>
        <v>3</v>
      </c>
      <c r="L5" s="14">
        <f>VLOOKUP($C5,oldData!$B$1:$Z$36,25,FALSE)</f>
        <v>3</v>
      </c>
      <c r="M5" s="4">
        <f>VLOOKUP($C5,oldData!$B$1:$Z$36,24,FALSE)</f>
        <v>2.5909090909090908</v>
      </c>
      <c r="N5" t="b">
        <f t="shared" si="3"/>
        <v>1</v>
      </c>
      <c r="O5" t="b">
        <f t="shared" si="4"/>
        <v>1</v>
      </c>
      <c r="P5" t="b">
        <f t="shared" si="0"/>
        <v>1</v>
      </c>
      <c r="Q5">
        <f t="shared" si="5"/>
        <v>2.8125</v>
      </c>
      <c r="R5">
        <v>3</v>
      </c>
      <c r="S5">
        <v>3</v>
      </c>
      <c r="T5">
        <v>3</v>
      </c>
      <c r="U5">
        <v>2</v>
      </c>
      <c r="V5">
        <v>3</v>
      </c>
      <c r="W5">
        <v>3</v>
      </c>
      <c r="X5">
        <v>3</v>
      </c>
      <c r="Y5">
        <v>2</v>
      </c>
      <c r="Z5">
        <v>2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</row>
    <row r="6" spans="1:33">
      <c r="A6">
        <v>4</v>
      </c>
      <c r="B6">
        <f>VLOOKUP(A6,taskId_to_ImageID!A$1:B$42,2,FALSE)</f>
        <v>246</v>
      </c>
      <c r="C6" t="str">
        <f>VLOOKUP(B6,imageID_toImageName!A$1:C$35,3,FALSE)</f>
        <v>21.jpg</v>
      </c>
      <c r="D6">
        <f>VLOOKUP($C6,RSD!$B$1:$H$35,5,FALSE)</f>
        <v>3</v>
      </c>
      <c r="E6">
        <f>VLOOKUP($C6,RSD!$B$1:$H$35,2,FALSE)</f>
        <v>3</v>
      </c>
      <c r="F6">
        <f>VLOOKUP($C6,RSD!$B$1:$H$35,4,FALSE)</f>
        <v>3</v>
      </c>
      <c r="G6">
        <f>VLOOKUP($C6,RSD!$B$1:$H$35,4,FALSE)</f>
        <v>3</v>
      </c>
      <c r="H6">
        <f>VLOOKUP($C6,RSD!$B$1:$H$35,6,FALSE)</f>
        <v>3</v>
      </c>
      <c r="I6">
        <f>VLOOKUP($C6,RSD!$B$1:$H$35,7,FALSE)</f>
        <v>3</v>
      </c>
      <c r="J6">
        <f t="shared" si="1"/>
        <v>3</v>
      </c>
      <c r="K6">
        <f t="shared" si="2"/>
        <v>3</v>
      </c>
      <c r="L6" s="14">
        <f>VLOOKUP($C6,oldData!$B$1:$Z$36,25,FALSE)</f>
        <v>3</v>
      </c>
      <c r="M6" s="4">
        <f>VLOOKUP($C6,oldData!$B$1:$Z$36,24,FALSE)</f>
        <v>3</v>
      </c>
      <c r="N6" t="b">
        <f t="shared" si="3"/>
        <v>1</v>
      </c>
      <c r="O6" t="b">
        <f t="shared" si="4"/>
        <v>1</v>
      </c>
      <c r="P6" t="b">
        <f t="shared" si="0"/>
        <v>1</v>
      </c>
      <c r="Q6">
        <f t="shared" si="5"/>
        <v>2.875</v>
      </c>
      <c r="R6">
        <v>3</v>
      </c>
      <c r="S6">
        <v>3</v>
      </c>
      <c r="T6">
        <v>3</v>
      </c>
      <c r="U6">
        <v>2</v>
      </c>
      <c r="V6">
        <v>3</v>
      </c>
      <c r="W6">
        <v>3</v>
      </c>
      <c r="X6">
        <v>3</v>
      </c>
      <c r="Y6">
        <v>3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</row>
    <row r="7" spans="1:33">
      <c r="A7">
        <v>5</v>
      </c>
      <c r="B7">
        <f>VLOOKUP(A7,taskId_to_ImageID!A$1:B$42,2,FALSE)</f>
        <v>255</v>
      </c>
      <c r="C7" t="str">
        <f>VLOOKUP(B7,imageID_toImageName!A$1:C$35,3,FALSE)</f>
        <v>1.jpg</v>
      </c>
      <c r="D7">
        <f>VLOOKUP($C7,RSD!$B$1:$H$35,5,FALSE)</f>
        <v>3</v>
      </c>
      <c r="E7">
        <f>VLOOKUP($C7,RSD!$B$1:$H$35,2,FALSE)</f>
        <v>3</v>
      </c>
      <c r="F7">
        <f>VLOOKUP($C7,RSD!$B$1:$H$35,4,FALSE)</f>
        <v>3</v>
      </c>
      <c r="G7">
        <f>VLOOKUP($C7,RSD!$B$1:$H$35,4,FALSE)</f>
        <v>3</v>
      </c>
      <c r="H7">
        <f>VLOOKUP($C7,RSD!$B$1:$H$35,6,FALSE)</f>
        <v>3</v>
      </c>
      <c r="I7">
        <f>VLOOKUP($C7,RSD!$B$1:$H$35,7,FALSE)</f>
        <v>2</v>
      </c>
      <c r="J7">
        <f t="shared" si="1"/>
        <v>2</v>
      </c>
      <c r="K7">
        <f t="shared" si="2"/>
        <v>2</v>
      </c>
      <c r="L7" s="14">
        <f>VLOOKUP($C7,oldData!$B$1:$Z$36,25,FALSE)</f>
        <v>2</v>
      </c>
      <c r="M7" s="4">
        <f>VLOOKUP($C7,oldData!$B$1:$Z$36,24,FALSE)</f>
        <v>1.9545454545454546</v>
      </c>
      <c r="N7" t="b">
        <f t="shared" si="3"/>
        <v>1</v>
      </c>
      <c r="O7" t="b">
        <f t="shared" si="4"/>
        <v>0</v>
      </c>
      <c r="P7" t="b">
        <f t="shared" si="0"/>
        <v>0</v>
      </c>
      <c r="Q7">
        <f t="shared" si="5"/>
        <v>2.375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  <c r="Y7">
        <v>1</v>
      </c>
      <c r="Z7">
        <v>2</v>
      </c>
      <c r="AA7">
        <v>2</v>
      </c>
      <c r="AB7">
        <v>2</v>
      </c>
      <c r="AC7">
        <v>3</v>
      </c>
      <c r="AD7">
        <v>3</v>
      </c>
      <c r="AE7">
        <v>2</v>
      </c>
      <c r="AF7">
        <v>2</v>
      </c>
      <c r="AG7">
        <v>2</v>
      </c>
    </row>
    <row r="8" spans="1:33">
      <c r="A8">
        <v>6</v>
      </c>
      <c r="B8">
        <f>VLOOKUP(A8,taskId_to_ImageID!A$1:B$42,2,FALSE)</f>
        <v>260</v>
      </c>
      <c r="C8" t="str">
        <f>VLOOKUP(B8,imageID_toImageName!A$1:C$35,3,FALSE)</f>
        <v>26.jpg</v>
      </c>
      <c r="D8">
        <f>VLOOKUP($C8,RSD!$B$1:$H$35,5,FALSE)</f>
        <v>2</v>
      </c>
      <c r="E8">
        <f>VLOOKUP($C8,RSD!$B$1:$H$35,2,FALSE)</f>
        <v>2</v>
      </c>
      <c r="F8">
        <f>VLOOKUP($C8,RSD!$B$1:$H$35,4,FALSE)</f>
        <v>2</v>
      </c>
      <c r="G8">
        <f>VLOOKUP($C8,RSD!$B$1:$H$35,4,FALSE)</f>
        <v>2</v>
      </c>
      <c r="H8">
        <f>VLOOKUP($C8,RSD!$B$1:$H$35,6,FALSE)</f>
        <v>2</v>
      </c>
      <c r="I8">
        <f>VLOOKUP($C8,RSD!$B$1:$H$35,7,FALSE)</f>
        <v>1</v>
      </c>
      <c r="J8">
        <f t="shared" si="1"/>
        <v>2</v>
      </c>
      <c r="K8">
        <f t="shared" si="2"/>
        <v>2</v>
      </c>
      <c r="L8" s="14">
        <f>VLOOKUP($C8,oldData!$B$1:$Z$36,25,FALSE)</f>
        <v>1</v>
      </c>
      <c r="M8" s="4">
        <f>VLOOKUP($C8,oldData!$B$1:$Z$36,24,FALSE)</f>
        <v>1.7272727272727273</v>
      </c>
      <c r="N8" t="b">
        <f t="shared" si="3"/>
        <v>1</v>
      </c>
      <c r="O8" t="b">
        <f t="shared" si="4"/>
        <v>0</v>
      </c>
      <c r="P8" t="b">
        <f t="shared" si="0"/>
        <v>1</v>
      </c>
      <c r="Q8">
        <f t="shared" si="5"/>
        <v>2.3125</v>
      </c>
      <c r="R8">
        <v>2</v>
      </c>
      <c r="S8">
        <v>3</v>
      </c>
      <c r="T8">
        <v>3</v>
      </c>
      <c r="U8">
        <v>2</v>
      </c>
      <c r="V8">
        <v>3</v>
      </c>
      <c r="W8">
        <v>3</v>
      </c>
      <c r="X8">
        <v>2</v>
      </c>
      <c r="Y8">
        <v>2</v>
      </c>
      <c r="Z8">
        <v>1</v>
      </c>
      <c r="AA8">
        <v>2</v>
      </c>
      <c r="AB8">
        <v>3</v>
      </c>
      <c r="AC8">
        <v>2</v>
      </c>
      <c r="AD8">
        <v>3</v>
      </c>
      <c r="AE8">
        <v>2</v>
      </c>
      <c r="AF8">
        <v>2</v>
      </c>
      <c r="AG8">
        <v>2</v>
      </c>
    </row>
    <row r="9" spans="1:33">
      <c r="A9">
        <v>7</v>
      </c>
      <c r="B9">
        <f>VLOOKUP(A9,taskId_to_ImageID!A$1:B$42,2,FALSE)</f>
        <v>268</v>
      </c>
      <c r="C9" t="str">
        <f>VLOOKUP(B9,imageID_toImageName!A$1:C$35,3,FALSE)</f>
        <v>22.jpg</v>
      </c>
      <c r="D9">
        <f>VLOOKUP($C9,RSD!$B$1:$H$35,5,FALSE)</f>
        <v>2</v>
      </c>
      <c r="E9">
        <f>VLOOKUP($C9,RSD!$B$1:$H$35,2,FALSE)</f>
        <v>2</v>
      </c>
      <c r="F9">
        <f>VLOOKUP($C9,RSD!$B$1:$H$35,4,FALSE)</f>
        <v>2</v>
      </c>
      <c r="G9">
        <f>VLOOKUP($C9,RSD!$B$1:$H$35,4,FALSE)</f>
        <v>2</v>
      </c>
      <c r="H9">
        <f>VLOOKUP($C9,RSD!$B$1:$H$35,6,FALSE)</f>
        <v>2</v>
      </c>
      <c r="I9">
        <f>VLOOKUP($C9,RSD!$B$1:$H$35,7,FALSE)</f>
        <v>1</v>
      </c>
      <c r="J9">
        <f t="shared" si="1"/>
        <v>2</v>
      </c>
      <c r="K9">
        <f t="shared" si="2"/>
        <v>2</v>
      </c>
      <c r="L9" s="14">
        <f>VLOOKUP($C9,oldData!$B$1:$Z$36,25,FALSE)</f>
        <v>1</v>
      </c>
      <c r="M9" s="4">
        <f>VLOOKUP($C9,oldData!$B$1:$Z$36,24,FALSE)</f>
        <v>1.5</v>
      </c>
      <c r="N9" t="b">
        <f t="shared" si="3"/>
        <v>1</v>
      </c>
      <c r="O9" t="b">
        <f t="shared" si="4"/>
        <v>1</v>
      </c>
      <c r="P9" t="b">
        <f t="shared" si="0"/>
        <v>1</v>
      </c>
      <c r="Q9">
        <f t="shared" si="5"/>
        <v>2.0625</v>
      </c>
      <c r="R9">
        <v>2</v>
      </c>
      <c r="S9">
        <v>3</v>
      </c>
      <c r="T9">
        <v>2</v>
      </c>
      <c r="U9">
        <v>2</v>
      </c>
      <c r="V9">
        <v>2</v>
      </c>
      <c r="W9">
        <v>3</v>
      </c>
      <c r="X9">
        <v>2</v>
      </c>
      <c r="Y9">
        <v>2</v>
      </c>
      <c r="Z9">
        <v>1</v>
      </c>
      <c r="AA9">
        <v>1</v>
      </c>
      <c r="AB9">
        <v>2</v>
      </c>
      <c r="AC9">
        <v>3</v>
      </c>
      <c r="AD9">
        <v>2</v>
      </c>
      <c r="AE9">
        <v>2</v>
      </c>
      <c r="AF9">
        <v>2</v>
      </c>
      <c r="AG9">
        <v>2</v>
      </c>
    </row>
    <row r="10" spans="1:33">
      <c r="A10">
        <v>8</v>
      </c>
      <c r="B10">
        <f>VLOOKUP(A10,taskId_to_ImageID!A$1:B$42,2,FALSE)</f>
        <v>265</v>
      </c>
      <c r="C10" t="str">
        <f>VLOOKUP(B10,imageID_toImageName!A$1:C$35,3,FALSE)</f>
        <v>5.jpg</v>
      </c>
      <c r="D10">
        <f>VLOOKUP($C10,RSD!$B$1:$H$35,5,FALSE)</f>
        <v>3</v>
      </c>
      <c r="E10">
        <f>VLOOKUP($C10,RSD!$B$1:$H$35,2,FALSE)</f>
        <v>3</v>
      </c>
      <c r="F10">
        <f>VLOOKUP($C10,RSD!$B$1:$H$35,4,FALSE)</f>
        <v>3</v>
      </c>
      <c r="G10">
        <f>VLOOKUP($C10,RSD!$B$1:$H$35,4,FALSE)</f>
        <v>3</v>
      </c>
      <c r="H10">
        <f>VLOOKUP($C10,RSD!$B$1:$H$35,6,FALSE)</f>
        <v>3</v>
      </c>
      <c r="I10">
        <f>VLOOKUP($C10,RSD!$B$1:$H$35,7,FALSE)</f>
        <v>2</v>
      </c>
      <c r="J10">
        <f t="shared" si="1"/>
        <v>3</v>
      </c>
      <c r="K10">
        <f t="shared" si="2"/>
        <v>3</v>
      </c>
      <c r="L10" s="14">
        <f>VLOOKUP($C10,oldData!$B$1:$Z$36,25,FALSE)</f>
        <v>1</v>
      </c>
      <c r="M10" s="4">
        <f>VLOOKUP($C10,oldData!$B$1:$Z$36,24,FALSE)</f>
        <v>1.8181818181818181</v>
      </c>
      <c r="N10" t="b">
        <f t="shared" si="3"/>
        <v>1</v>
      </c>
      <c r="O10" t="b">
        <f t="shared" si="4"/>
        <v>1</v>
      </c>
      <c r="P10" t="b">
        <f t="shared" si="0"/>
        <v>1</v>
      </c>
      <c r="Q10">
        <f t="shared" si="5"/>
        <v>2.625</v>
      </c>
      <c r="R10">
        <v>3</v>
      </c>
      <c r="S10">
        <v>3</v>
      </c>
      <c r="T10">
        <v>3</v>
      </c>
      <c r="U10">
        <v>2</v>
      </c>
      <c r="V10">
        <v>3</v>
      </c>
      <c r="W10">
        <v>3</v>
      </c>
      <c r="X10">
        <v>3</v>
      </c>
      <c r="Y10">
        <v>2</v>
      </c>
      <c r="Z10">
        <v>1</v>
      </c>
      <c r="AA10">
        <v>2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2</v>
      </c>
    </row>
    <row r="11" spans="1:33">
      <c r="A11">
        <v>9</v>
      </c>
      <c r="B11">
        <f>VLOOKUP(A11,taskId_to_ImageID!A$1:B$42,2,FALSE)</f>
        <v>257</v>
      </c>
      <c r="C11" t="str">
        <f>VLOOKUP(B11,imageID_toImageName!A$1:C$35,3,FALSE)</f>
        <v>19.jpg</v>
      </c>
      <c r="D11">
        <f>VLOOKUP($C11,RSD!$B$1:$H$35,5,FALSE)</f>
        <v>3</v>
      </c>
      <c r="E11">
        <f>VLOOKUP($C11,RSD!$B$1:$H$35,2,FALSE)</f>
        <v>3</v>
      </c>
      <c r="F11">
        <f>VLOOKUP($C11,RSD!$B$1:$H$35,4,FALSE)</f>
        <v>2</v>
      </c>
      <c r="G11">
        <f>VLOOKUP($C11,RSD!$B$1:$H$35,4,FALSE)</f>
        <v>2</v>
      </c>
      <c r="H11">
        <f>VLOOKUP($C11,RSD!$B$1:$H$35,6,FALSE)</f>
        <v>3</v>
      </c>
      <c r="I11">
        <f>VLOOKUP($C11,RSD!$B$1:$H$35,7,FALSE)</f>
        <v>1</v>
      </c>
      <c r="J11">
        <f t="shared" si="1"/>
        <v>3</v>
      </c>
      <c r="K11">
        <f t="shared" si="2"/>
        <v>3</v>
      </c>
      <c r="L11" s="14">
        <f>VLOOKUP($C11,oldData!$B$1:$Z$36,25,FALSE)</f>
        <v>1</v>
      </c>
      <c r="M11" s="4">
        <f>VLOOKUP($C11,oldData!$B$1:$Z$36,24,FALSE)</f>
        <v>1.5454545454545454</v>
      </c>
      <c r="N11" t="b">
        <f t="shared" si="3"/>
        <v>1</v>
      </c>
      <c r="O11" t="b">
        <f t="shared" si="4"/>
        <v>0</v>
      </c>
      <c r="P11" t="b">
        <f t="shared" si="0"/>
        <v>1</v>
      </c>
      <c r="Q11">
        <f t="shared" si="5"/>
        <v>2.4375</v>
      </c>
      <c r="R11">
        <v>2</v>
      </c>
      <c r="S11">
        <v>3</v>
      </c>
      <c r="T11">
        <v>3</v>
      </c>
      <c r="U11">
        <v>2</v>
      </c>
      <c r="V11">
        <v>3</v>
      </c>
      <c r="W11">
        <v>3</v>
      </c>
      <c r="X11">
        <v>3</v>
      </c>
      <c r="Y11">
        <v>2</v>
      </c>
      <c r="Z11">
        <v>1</v>
      </c>
      <c r="AA11">
        <v>2</v>
      </c>
      <c r="AB11">
        <v>3</v>
      </c>
      <c r="AC11">
        <v>2</v>
      </c>
      <c r="AD11">
        <v>3</v>
      </c>
      <c r="AE11">
        <v>2</v>
      </c>
      <c r="AF11">
        <v>3</v>
      </c>
      <c r="AG11">
        <v>2</v>
      </c>
    </row>
    <row r="12" spans="1:33">
      <c r="A12">
        <v>10</v>
      </c>
      <c r="B12">
        <f>VLOOKUP(A12,taskId_to_ImageID!A$1:B$42,2,FALSE)</f>
        <v>254</v>
      </c>
      <c r="C12" t="str">
        <f>VLOOKUP(B12,imageID_toImageName!A$1:C$35,3,FALSE)</f>
        <v>11.jpg</v>
      </c>
      <c r="D12">
        <f>VLOOKUP($C12,RSD!$B$1:$H$35,5,FALSE)</f>
        <v>3</v>
      </c>
      <c r="E12">
        <f>VLOOKUP($C12,RSD!$B$1:$H$35,2,FALSE)</f>
        <v>3</v>
      </c>
      <c r="F12">
        <f>VLOOKUP($C12,RSD!$B$1:$H$35,4,FALSE)</f>
        <v>3</v>
      </c>
      <c r="G12">
        <f>VLOOKUP($C12,RSD!$B$1:$H$35,4,FALSE)</f>
        <v>3</v>
      </c>
      <c r="H12">
        <f>VLOOKUP($C12,RSD!$B$1:$H$35,6,FALSE)</f>
        <v>3</v>
      </c>
      <c r="I12">
        <f>VLOOKUP($C12,RSD!$B$1:$H$35,7,FALSE)</f>
        <v>3</v>
      </c>
      <c r="J12">
        <f t="shared" si="1"/>
        <v>3</v>
      </c>
      <c r="K12">
        <f t="shared" si="2"/>
        <v>3</v>
      </c>
      <c r="L12" s="14">
        <f>VLOOKUP($C12,oldData!$B$1:$Z$36,25,FALSE)</f>
        <v>3</v>
      </c>
      <c r="M12" s="4">
        <f>VLOOKUP($C12,oldData!$B$1:$Z$36,24,FALSE)</f>
        <v>3</v>
      </c>
      <c r="N12" t="b">
        <f t="shared" si="3"/>
        <v>1</v>
      </c>
      <c r="O12" t="b">
        <f t="shared" si="4"/>
        <v>1</v>
      </c>
      <c r="P12" t="b">
        <f t="shared" si="0"/>
        <v>1</v>
      </c>
      <c r="Q12">
        <f t="shared" si="5"/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</row>
    <row r="13" spans="1:33">
      <c r="A13">
        <v>11</v>
      </c>
      <c r="B13">
        <f>VLOOKUP(A13,taskId_to_ImageID!A$1:B$42,2,FALSE)</f>
        <v>266</v>
      </c>
      <c r="C13" t="str">
        <f>VLOOKUP(B13,imageID_toImageName!A$1:C$35,3,FALSE)</f>
        <v>25.jpg</v>
      </c>
      <c r="D13">
        <f>VLOOKUP($C13,RSD!$B$1:$H$35,5,FALSE)</f>
        <v>1</v>
      </c>
      <c r="E13">
        <f>VLOOKUP($C13,RSD!$B$1:$H$35,2,FALSE)</f>
        <v>1</v>
      </c>
      <c r="F13">
        <f>VLOOKUP($C13,RSD!$B$1:$H$35,4,FALSE)</f>
        <v>1</v>
      </c>
      <c r="G13">
        <f>VLOOKUP($C13,RSD!$B$1:$H$35,4,FALSE)</f>
        <v>1</v>
      </c>
      <c r="H13">
        <f>VLOOKUP($C13,RSD!$B$1:$H$35,6,FALSE)</f>
        <v>1</v>
      </c>
      <c r="I13">
        <f>VLOOKUP($C13,RSD!$B$1:$H$35,7,FALSE)</f>
        <v>1</v>
      </c>
      <c r="J13">
        <f t="shared" si="1"/>
        <v>1</v>
      </c>
      <c r="K13">
        <f t="shared" si="2"/>
        <v>2</v>
      </c>
      <c r="L13" s="14">
        <f>VLOOKUP($C13,oldData!$B$1:$Z$36,25,FALSE)</f>
        <v>1</v>
      </c>
      <c r="M13" s="4">
        <f>VLOOKUP($C13,oldData!$B$1:$Z$36,24,FALSE)</f>
        <v>1.2272727272727273</v>
      </c>
      <c r="N13" t="b">
        <f t="shared" si="3"/>
        <v>0</v>
      </c>
      <c r="O13" t="b">
        <f t="shared" si="4"/>
        <v>0</v>
      </c>
      <c r="P13" t="b">
        <f t="shared" si="0"/>
        <v>1</v>
      </c>
      <c r="Q13">
        <f t="shared" si="5"/>
        <v>1.6875</v>
      </c>
      <c r="R13">
        <v>1</v>
      </c>
      <c r="S13">
        <v>2</v>
      </c>
      <c r="T13">
        <v>1</v>
      </c>
      <c r="U13">
        <v>2</v>
      </c>
      <c r="V13">
        <v>2</v>
      </c>
      <c r="W13">
        <v>3</v>
      </c>
      <c r="X13">
        <v>2</v>
      </c>
      <c r="Y13">
        <v>1</v>
      </c>
      <c r="Z13">
        <v>1</v>
      </c>
      <c r="AA13">
        <v>1</v>
      </c>
      <c r="AB13">
        <v>2</v>
      </c>
      <c r="AC13">
        <v>2</v>
      </c>
      <c r="AD13">
        <v>3</v>
      </c>
      <c r="AE13">
        <v>1</v>
      </c>
      <c r="AF13">
        <v>1</v>
      </c>
      <c r="AG13">
        <v>2</v>
      </c>
    </row>
    <row r="14" spans="1:33">
      <c r="A14">
        <v>12</v>
      </c>
      <c r="B14">
        <f>VLOOKUP(A14,taskId_to_ImageID!A$1:B$42,2,FALSE)</f>
        <v>247</v>
      </c>
      <c r="C14" t="str">
        <f>VLOOKUP(B14,imageID_toImageName!A$1:C$35,3,FALSE)</f>
        <v>9.jpg</v>
      </c>
      <c r="D14">
        <f>VLOOKUP($C14,RSD!$B$1:$H$35,5,FALSE)</f>
        <v>2</v>
      </c>
      <c r="E14">
        <f>VLOOKUP($C14,RSD!$B$1:$H$35,2,FALSE)</f>
        <v>2</v>
      </c>
      <c r="F14">
        <f>VLOOKUP($C14,RSD!$B$1:$H$35,4,FALSE)</f>
        <v>2</v>
      </c>
      <c r="G14">
        <f>VLOOKUP($C14,RSD!$B$1:$H$35,4,FALSE)</f>
        <v>2</v>
      </c>
      <c r="H14">
        <f>VLOOKUP($C14,RSD!$B$1:$H$35,6,FALSE)</f>
        <v>2</v>
      </c>
      <c r="I14">
        <f>VLOOKUP($C14,RSD!$B$1:$H$35,7,FALSE)</f>
        <v>1</v>
      </c>
      <c r="J14">
        <f t="shared" si="1"/>
        <v>2</v>
      </c>
      <c r="K14">
        <f t="shared" si="2"/>
        <v>2</v>
      </c>
      <c r="L14" s="14">
        <f>VLOOKUP($C14,oldData!$B$1:$Z$36,25,FALSE)</f>
        <v>1</v>
      </c>
      <c r="M14" s="4">
        <f>VLOOKUP($C14,oldData!$B$1:$Z$36,24,FALSE)</f>
        <v>1.5454545454545454</v>
      </c>
      <c r="N14" t="b">
        <f t="shared" si="3"/>
        <v>1</v>
      </c>
      <c r="O14" t="b">
        <f t="shared" si="4"/>
        <v>0</v>
      </c>
      <c r="P14" t="b">
        <f t="shared" si="0"/>
        <v>1</v>
      </c>
      <c r="Q14">
        <f t="shared" si="5"/>
        <v>2.1875</v>
      </c>
      <c r="R14">
        <v>2</v>
      </c>
      <c r="S14">
        <v>3</v>
      </c>
      <c r="T14">
        <v>2</v>
      </c>
      <c r="U14">
        <v>2</v>
      </c>
      <c r="V14">
        <v>2</v>
      </c>
      <c r="W14">
        <v>3</v>
      </c>
      <c r="X14">
        <v>2</v>
      </c>
      <c r="Y14">
        <v>2</v>
      </c>
      <c r="Z14">
        <v>1</v>
      </c>
      <c r="AA14">
        <v>2</v>
      </c>
      <c r="AB14">
        <v>3</v>
      </c>
      <c r="AC14">
        <v>2</v>
      </c>
      <c r="AD14">
        <v>3</v>
      </c>
      <c r="AE14">
        <v>2</v>
      </c>
      <c r="AF14">
        <v>2</v>
      </c>
      <c r="AG14">
        <v>2</v>
      </c>
    </row>
    <row r="15" spans="1:33">
      <c r="A15">
        <v>13</v>
      </c>
      <c r="B15">
        <f>VLOOKUP(A15,taskId_to_ImageID!A$1:B$42,2,FALSE)</f>
        <v>259</v>
      </c>
      <c r="C15" t="str">
        <f>VLOOKUP(B15,imageID_toImageName!A$1:C$35,3,FALSE)</f>
        <v>4.jpg</v>
      </c>
      <c r="D15">
        <f>VLOOKUP($C15,RSD!$B$1:$H$35,5,FALSE)</f>
        <v>3</v>
      </c>
      <c r="E15">
        <f>VLOOKUP($C15,RSD!$B$1:$H$35,2,FALSE)</f>
        <v>3</v>
      </c>
      <c r="F15">
        <f>VLOOKUP($C15,RSD!$B$1:$H$35,4,FALSE)</f>
        <v>3</v>
      </c>
      <c r="G15">
        <f>VLOOKUP($C15,RSD!$B$1:$H$35,4,FALSE)</f>
        <v>3</v>
      </c>
      <c r="H15">
        <f>VLOOKUP($C15,RSD!$B$1:$H$35,6,FALSE)</f>
        <v>3</v>
      </c>
      <c r="I15">
        <f>VLOOKUP($C15,RSD!$B$1:$H$35,7,FALSE)</f>
        <v>2</v>
      </c>
      <c r="J15">
        <f t="shared" si="1"/>
        <v>3</v>
      </c>
      <c r="K15">
        <f t="shared" si="2"/>
        <v>3</v>
      </c>
      <c r="L15" s="14">
        <f>VLOOKUP($C15,oldData!$B$1:$Z$36,25,FALSE)</f>
        <v>2</v>
      </c>
      <c r="M15" s="4">
        <f>VLOOKUP($C15,oldData!$B$1:$Z$36,24,FALSE)</f>
        <v>2.1363636363636362</v>
      </c>
      <c r="N15" t="b">
        <f t="shared" si="3"/>
        <v>1</v>
      </c>
      <c r="O15" t="b">
        <f t="shared" si="4"/>
        <v>1</v>
      </c>
      <c r="P15" t="b">
        <f t="shared" si="0"/>
        <v>0</v>
      </c>
      <c r="Q15">
        <f t="shared" si="5"/>
        <v>2.5</v>
      </c>
      <c r="R15">
        <v>3</v>
      </c>
      <c r="S15">
        <v>2</v>
      </c>
      <c r="T15">
        <v>2</v>
      </c>
      <c r="U15">
        <v>2</v>
      </c>
      <c r="V15">
        <v>3</v>
      </c>
      <c r="W15">
        <v>3</v>
      </c>
      <c r="X15">
        <v>3</v>
      </c>
      <c r="Y15">
        <v>2</v>
      </c>
      <c r="Z15">
        <v>2</v>
      </c>
      <c r="AA15">
        <v>3</v>
      </c>
      <c r="AB15">
        <v>3</v>
      </c>
      <c r="AC15">
        <v>3</v>
      </c>
      <c r="AD15">
        <v>3</v>
      </c>
      <c r="AE15">
        <v>2</v>
      </c>
      <c r="AF15">
        <v>2</v>
      </c>
      <c r="AG15">
        <v>2</v>
      </c>
    </row>
    <row r="16" spans="1:33">
      <c r="A16">
        <v>14</v>
      </c>
      <c r="B16">
        <f>VLOOKUP(A16,taskId_to_ImageID!A$1:B$42,2,FALSE)</f>
        <v>253</v>
      </c>
      <c r="C16" t="str">
        <f>VLOOKUP(B16,imageID_toImageName!A$1:C$35,3,FALSE)</f>
        <v>10.jpg</v>
      </c>
      <c r="D16">
        <f>VLOOKUP($C16,RSD!$B$1:$H$35,5,FALSE)</f>
        <v>2</v>
      </c>
      <c r="E16">
        <f>VLOOKUP($C16,RSD!$B$1:$H$35,2,FALSE)</f>
        <v>2</v>
      </c>
      <c r="F16">
        <f>VLOOKUP($C16,RSD!$B$1:$H$35,4,FALSE)</f>
        <v>2</v>
      </c>
      <c r="G16">
        <f>VLOOKUP($C16,RSD!$B$1:$H$35,4,FALSE)</f>
        <v>2</v>
      </c>
      <c r="H16">
        <f>VLOOKUP($C16,RSD!$B$1:$H$35,6,FALSE)</f>
        <v>2</v>
      </c>
      <c r="I16">
        <f>VLOOKUP($C16,RSD!$B$1:$H$35,7,FALSE)</f>
        <v>1</v>
      </c>
      <c r="J16">
        <f t="shared" si="1"/>
        <v>2</v>
      </c>
      <c r="K16">
        <f t="shared" si="2"/>
        <v>1</v>
      </c>
      <c r="L16" s="14">
        <f>VLOOKUP($C16,oldData!$B$1:$Z$36,25,FALSE)</f>
        <v>1</v>
      </c>
      <c r="M16" s="4">
        <f>VLOOKUP($C16,oldData!$B$1:$Z$36,24,FALSE)</f>
        <v>1</v>
      </c>
      <c r="N16" t="b">
        <f t="shared" si="3"/>
        <v>0</v>
      </c>
      <c r="O16" t="b">
        <f t="shared" si="4"/>
        <v>1</v>
      </c>
      <c r="P16" t="b">
        <f t="shared" si="0"/>
        <v>0</v>
      </c>
      <c r="Q16">
        <f t="shared" si="5"/>
        <v>1.5625</v>
      </c>
      <c r="R16">
        <v>2</v>
      </c>
      <c r="S16">
        <v>2</v>
      </c>
      <c r="T16">
        <v>1</v>
      </c>
      <c r="U16">
        <v>1</v>
      </c>
      <c r="V16">
        <v>2</v>
      </c>
      <c r="W16">
        <v>2</v>
      </c>
      <c r="X16">
        <v>1</v>
      </c>
      <c r="Y16">
        <v>1</v>
      </c>
      <c r="Z16">
        <v>1</v>
      </c>
      <c r="AA16">
        <v>1</v>
      </c>
      <c r="AB16">
        <v>2</v>
      </c>
      <c r="AC16">
        <v>2</v>
      </c>
      <c r="AD16">
        <v>2</v>
      </c>
      <c r="AE16">
        <v>1</v>
      </c>
      <c r="AF16">
        <v>2</v>
      </c>
      <c r="AG16">
        <v>2</v>
      </c>
    </row>
    <row r="17" spans="1:33">
      <c r="A17">
        <v>15</v>
      </c>
      <c r="B17">
        <f>VLOOKUP(A17,taskId_to_ImageID!A$1:B$42,2,FALSE)</f>
        <v>251</v>
      </c>
      <c r="C17" t="str">
        <f>VLOOKUP(B17,imageID_toImageName!A$1:C$35,3,FALSE)</f>
        <v>31.jpg</v>
      </c>
      <c r="D17">
        <f>VLOOKUP($C17,RSD!$B$1:$H$35,5,FALSE)</f>
        <v>3</v>
      </c>
      <c r="E17">
        <f>VLOOKUP($C17,RSD!$B$1:$H$35,2,FALSE)</f>
        <v>3</v>
      </c>
      <c r="F17">
        <f>VLOOKUP($C17,RSD!$B$1:$H$35,4,FALSE)</f>
        <v>3</v>
      </c>
      <c r="G17">
        <f>VLOOKUP($C17,RSD!$B$1:$H$35,4,FALSE)</f>
        <v>3</v>
      </c>
      <c r="H17">
        <f>VLOOKUP($C17,RSD!$B$1:$H$35,6,FALSE)</f>
        <v>3</v>
      </c>
      <c r="I17">
        <f>VLOOKUP($C17,RSD!$B$1:$H$35,7,FALSE)</f>
        <v>3</v>
      </c>
      <c r="J17">
        <f t="shared" si="1"/>
        <v>3</v>
      </c>
      <c r="K17">
        <f t="shared" si="2"/>
        <v>3</v>
      </c>
      <c r="L17" s="14">
        <f>VLOOKUP($C17,oldData!$B$1:$Z$36,25,FALSE)</f>
        <v>3</v>
      </c>
      <c r="M17" s="4">
        <f>VLOOKUP($C17,oldData!$B$1:$Z$36,24,FALSE)</f>
        <v>2.8636363636363638</v>
      </c>
      <c r="N17" t="b">
        <f t="shared" si="3"/>
        <v>1</v>
      </c>
      <c r="O17" t="b">
        <f t="shared" si="4"/>
        <v>1</v>
      </c>
      <c r="P17" t="b">
        <f t="shared" si="0"/>
        <v>1</v>
      </c>
      <c r="Q17">
        <f t="shared" si="5"/>
        <v>2.9375</v>
      </c>
      <c r="R17">
        <v>3</v>
      </c>
      <c r="S17">
        <v>3</v>
      </c>
      <c r="T17">
        <v>3</v>
      </c>
      <c r="U17">
        <v>2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</row>
    <row r="18" spans="1:33">
      <c r="A18">
        <v>16</v>
      </c>
      <c r="B18">
        <f>VLOOKUP(A18,taskId_to_ImageID!A$1:B$42,2,FALSE)</f>
        <v>267</v>
      </c>
      <c r="C18" t="str">
        <f>VLOOKUP(B18,imageID_toImageName!A$1:C$35,3,FALSE)</f>
        <v>13.jpg</v>
      </c>
      <c r="D18">
        <f>VLOOKUP($C18,RSD!$B$1:$H$35,5,FALSE)</f>
        <v>2</v>
      </c>
      <c r="E18">
        <f>VLOOKUP($C18,RSD!$B$1:$H$35,2,FALSE)</f>
        <v>2</v>
      </c>
      <c r="F18">
        <f>VLOOKUP($C18,RSD!$B$1:$H$35,4,FALSE)</f>
        <v>2</v>
      </c>
      <c r="G18">
        <f>VLOOKUP($C18,RSD!$B$1:$H$35,4,FALSE)</f>
        <v>2</v>
      </c>
      <c r="H18">
        <f>VLOOKUP($C18,RSD!$B$1:$H$35,6,FALSE)</f>
        <v>2</v>
      </c>
      <c r="I18">
        <f>VLOOKUP($C18,RSD!$B$1:$H$35,7,FALSE)</f>
        <v>2</v>
      </c>
      <c r="J18">
        <f t="shared" si="1"/>
        <v>2</v>
      </c>
      <c r="K18">
        <f t="shared" si="2"/>
        <v>2</v>
      </c>
      <c r="L18" s="14">
        <f>VLOOKUP($C18,oldData!$B$1:$Z$36,25,FALSE)</f>
        <v>2</v>
      </c>
      <c r="M18" s="4">
        <f>VLOOKUP($C18,oldData!$B$1:$Z$36,24,FALSE)</f>
        <v>1.5909090909090908</v>
      </c>
      <c r="N18" t="b">
        <f t="shared" si="3"/>
        <v>1</v>
      </c>
      <c r="O18" t="b">
        <f t="shared" si="4"/>
        <v>1</v>
      </c>
      <c r="P18" t="b">
        <f t="shared" si="0"/>
        <v>1</v>
      </c>
      <c r="Q18">
        <f t="shared" si="5"/>
        <v>2.375</v>
      </c>
      <c r="R18">
        <v>3</v>
      </c>
      <c r="S18">
        <v>3</v>
      </c>
      <c r="T18">
        <v>3</v>
      </c>
      <c r="U18">
        <v>2</v>
      </c>
      <c r="V18">
        <v>2</v>
      </c>
      <c r="W18">
        <v>3</v>
      </c>
      <c r="X18">
        <v>2</v>
      </c>
      <c r="Y18">
        <v>2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2</v>
      </c>
      <c r="AF18">
        <v>2</v>
      </c>
      <c r="AG18">
        <v>2</v>
      </c>
    </row>
    <row r="19" spans="1:33">
      <c r="A19">
        <v>17</v>
      </c>
      <c r="B19">
        <f>VLOOKUP(A19,taskId_to_ImageID!A$1:B$42,2,FALSE)</f>
        <v>269</v>
      </c>
      <c r="C19" t="str">
        <f>VLOOKUP(B19,imageID_toImageName!A$1:C$35,3,FALSE)</f>
        <v>30.jpg</v>
      </c>
      <c r="D19">
        <f>VLOOKUP($C19,RSD!$B$1:$H$35,5,FALSE)</f>
        <v>2</v>
      </c>
      <c r="E19">
        <f>VLOOKUP($C19,RSD!$B$1:$H$35,2,FALSE)</f>
        <v>2</v>
      </c>
      <c r="F19">
        <f>VLOOKUP($C19,RSD!$B$1:$H$35,4,FALSE)</f>
        <v>2</v>
      </c>
      <c r="G19">
        <f>VLOOKUP($C19,RSD!$B$1:$H$35,4,FALSE)</f>
        <v>2</v>
      </c>
      <c r="H19">
        <f>VLOOKUP($C19,RSD!$B$1:$H$35,6,FALSE)</f>
        <v>2</v>
      </c>
      <c r="I19">
        <f>VLOOKUP($C19,RSD!$B$1:$H$35,7,FALSE)</f>
        <v>2</v>
      </c>
      <c r="J19">
        <f t="shared" si="1"/>
        <v>3</v>
      </c>
      <c r="K19">
        <f t="shared" si="2"/>
        <v>3</v>
      </c>
      <c r="L19" s="14">
        <f>VLOOKUP($C19,oldData!$B$1:$Z$36,25,FALSE)</f>
        <v>2</v>
      </c>
      <c r="M19" s="4">
        <f>VLOOKUP($C19,oldData!$B$1:$Z$36,24,FALSE)</f>
        <v>1.9090909090909092</v>
      </c>
      <c r="N19" t="b">
        <f t="shared" si="3"/>
        <v>0</v>
      </c>
      <c r="O19" t="b">
        <f t="shared" si="4"/>
        <v>0</v>
      </c>
      <c r="P19" t="b">
        <f t="shared" si="0"/>
        <v>1</v>
      </c>
      <c r="Q19">
        <f t="shared" si="5"/>
        <v>2.4375</v>
      </c>
      <c r="R19">
        <v>2</v>
      </c>
      <c r="S19">
        <v>3</v>
      </c>
      <c r="T19">
        <v>3</v>
      </c>
      <c r="U19">
        <v>2</v>
      </c>
      <c r="V19">
        <v>3</v>
      </c>
      <c r="W19">
        <v>3</v>
      </c>
      <c r="X19">
        <v>3</v>
      </c>
      <c r="Y19">
        <v>2</v>
      </c>
      <c r="Z19">
        <v>1</v>
      </c>
      <c r="AA19">
        <v>2</v>
      </c>
      <c r="AB19">
        <v>3</v>
      </c>
      <c r="AC19">
        <v>3</v>
      </c>
      <c r="AD19">
        <v>3</v>
      </c>
      <c r="AE19">
        <v>2</v>
      </c>
      <c r="AF19">
        <v>2</v>
      </c>
      <c r="AG19">
        <v>2</v>
      </c>
    </row>
    <row r="20" spans="1:33">
      <c r="A20">
        <v>18</v>
      </c>
      <c r="B20">
        <f>VLOOKUP(A20,taskId_to_ImageID!A$1:B$42,2,FALSE)</f>
        <v>253</v>
      </c>
      <c r="C20" t="str">
        <f>VLOOKUP(B20,imageID_toImageName!A$1:C$35,3,FALSE)</f>
        <v>10.jpg</v>
      </c>
      <c r="D20">
        <f>VLOOKUP($C20,RSD!$B$1:$H$35,5,FALSE)</f>
        <v>2</v>
      </c>
      <c r="E20">
        <f>VLOOKUP($C20,RSD!$B$1:$H$35,2,FALSE)</f>
        <v>2</v>
      </c>
      <c r="F20">
        <f>VLOOKUP($C20,RSD!$B$1:$H$35,4,FALSE)</f>
        <v>2</v>
      </c>
      <c r="G20">
        <f>VLOOKUP($C20,RSD!$B$1:$H$35,4,FALSE)</f>
        <v>2</v>
      </c>
      <c r="H20">
        <f>VLOOKUP($C20,RSD!$B$1:$H$35,6,FALSE)</f>
        <v>2</v>
      </c>
      <c r="I20">
        <f>VLOOKUP($C20,RSD!$B$1:$H$35,7,FALSE)</f>
        <v>1</v>
      </c>
      <c r="J20">
        <f t="shared" si="1"/>
        <v>2</v>
      </c>
      <c r="K20">
        <f t="shared" si="2"/>
        <v>1</v>
      </c>
      <c r="L20" s="14">
        <f>VLOOKUP($C20,oldData!$B$1:$Z$36,25,FALSE)</f>
        <v>1</v>
      </c>
      <c r="M20" s="4">
        <f>VLOOKUP($C20,oldData!$B$1:$Z$36,24,FALSE)</f>
        <v>1</v>
      </c>
      <c r="N20" t="b">
        <f t="shared" si="3"/>
        <v>0</v>
      </c>
      <c r="O20" t="b">
        <f t="shared" si="4"/>
        <v>1</v>
      </c>
      <c r="P20" t="b">
        <f t="shared" si="0"/>
        <v>0</v>
      </c>
      <c r="Q20">
        <f t="shared" si="5"/>
        <v>1.5625</v>
      </c>
      <c r="R20">
        <v>2</v>
      </c>
      <c r="S20">
        <v>2</v>
      </c>
      <c r="T20">
        <v>1</v>
      </c>
      <c r="U20">
        <v>1</v>
      </c>
      <c r="V20">
        <v>2</v>
      </c>
      <c r="W20">
        <v>2</v>
      </c>
      <c r="X20">
        <v>1</v>
      </c>
      <c r="Y20">
        <v>1</v>
      </c>
      <c r="Z20">
        <v>1</v>
      </c>
      <c r="AA20">
        <v>1</v>
      </c>
      <c r="AB20">
        <v>2</v>
      </c>
      <c r="AC20">
        <v>2</v>
      </c>
      <c r="AD20">
        <v>2</v>
      </c>
      <c r="AE20">
        <v>1</v>
      </c>
      <c r="AF20">
        <v>2</v>
      </c>
      <c r="AG20">
        <v>2</v>
      </c>
    </row>
    <row r="21" spans="1:33">
      <c r="A21">
        <v>19</v>
      </c>
      <c r="B21">
        <f>VLOOKUP(A21,taskId_to_ImageID!A$1:B$42,2,FALSE)</f>
        <v>270</v>
      </c>
      <c r="C21" t="str">
        <f>VLOOKUP(B21,imageID_toImageName!A$1:C$35,3,FALSE)</f>
        <v>33.jpg</v>
      </c>
      <c r="D21">
        <f>VLOOKUP($C21,RSD!$B$1:$H$35,5,FALSE)</f>
        <v>2</v>
      </c>
      <c r="E21">
        <f>VLOOKUP($C21,RSD!$B$1:$H$35,2,FALSE)</f>
        <v>2</v>
      </c>
      <c r="F21">
        <f>VLOOKUP($C21,RSD!$B$1:$H$35,4,FALSE)</f>
        <v>2</v>
      </c>
      <c r="G21">
        <f>VLOOKUP($C21,RSD!$B$1:$H$35,4,FALSE)</f>
        <v>2</v>
      </c>
      <c r="H21">
        <f>VLOOKUP($C21,RSD!$B$1:$H$35,6,FALSE)</f>
        <v>2</v>
      </c>
      <c r="I21">
        <f>VLOOKUP($C21,RSD!$B$1:$H$35,7,FALSE)</f>
        <v>2</v>
      </c>
      <c r="J21">
        <f t="shared" si="1"/>
        <v>3</v>
      </c>
      <c r="K21">
        <f t="shared" si="2"/>
        <v>2</v>
      </c>
      <c r="L21" s="14">
        <f>VLOOKUP($C21,oldData!$B$1:$Z$36,25,FALSE)</f>
        <v>2</v>
      </c>
      <c r="M21" s="4">
        <f>VLOOKUP($C21,oldData!$B$1:$Z$36,24,FALSE)</f>
        <v>1.9090909090909092</v>
      </c>
      <c r="N21" t="b">
        <f t="shared" si="3"/>
        <v>1</v>
      </c>
      <c r="O21" t="b">
        <f t="shared" si="4"/>
        <v>1</v>
      </c>
      <c r="P21" t="b">
        <f t="shared" si="0"/>
        <v>0</v>
      </c>
      <c r="Q21">
        <f t="shared" si="5"/>
        <v>2.5</v>
      </c>
      <c r="R21">
        <v>3</v>
      </c>
      <c r="S21">
        <v>3</v>
      </c>
      <c r="T21">
        <v>3</v>
      </c>
      <c r="U21">
        <v>2</v>
      </c>
      <c r="V21">
        <v>3</v>
      </c>
      <c r="W21">
        <v>3</v>
      </c>
      <c r="X21">
        <v>2</v>
      </c>
      <c r="Y21">
        <v>1</v>
      </c>
      <c r="Z21">
        <v>1</v>
      </c>
      <c r="AA21">
        <v>3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2</v>
      </c>
    </row>
    <row r="22" spans="1:33">
      <c r="A22">
        <v>20</v>
      </c>
      <c r="B22">
        <f>VLOOKUP(A22,taskId_to_ImageID!A$1:B$42,2,FALSE)</f>
        <v>250</v>
      </c>
      <c r="C22" t="str">
        <f>VLOOKUP(B22,imageID_toImageName!A$1:C$35,3,FALSE)</f>
        <v>8.jpg</v>
      </c>
      <c r="D22">
        <f>VLOOKUP($C22,RSD!$B$1:$H$35,5,FALSE)</f>
        <v>3</v>
      </c>
      <c r="E22">
        <f>VLOOKUP($C22,RSD!$B$1:$H$35,2,FALSE)</f>
        <v>3</v>
      </c>
      <c r="F22">
        <f>VLOOKUP($C22,RSD!$B$1:$H$35,4,FALSE)</f>
        <v>3</v>
      </c>
      <c r="G22">
        <f>VLOOKUP($C22,RSD!$B$1:$H$35,4,FALSE)</f>
        <v>3</v>
      </c>
      <c r="H22">
        <f>VLOOKUP($C22,RSD!$B$1:$H$35,6,FALSE)</f>
        <v>3</v>
      </c>
      <c r="I22">
        <f>VLOOKUP($C22,RSD!$B$1:$H$35,7,FALSE)</f>
        <v>3</v>
      </c>
      <c r="J22">
        <f t="shared" si="1"/>
        <v>3</v>
      </c>
      <c r="K22">
        <f t="shared" si="2"/>
        <v>3</v>
      </c>
      <c r="L22" s="14">
        <f>VLOOKUP($C22,oldData!$B$1:$Z$36,25,FALSE)</f>
        <v>3</v>
      </c>
      <c r="M22" s="4">
        <f>VLOOKUP($C22,oldData!$B$1:$Z$36,24,FALSE)</f>
        <v>2.9545454545454546</v>
      </c>
      <c r="N22" t="b">
        <f t="shared" si="3"/>
        <v>1</v>
      </c>
      <c r="O22" t="b">
        <f t="shared" si="4"/>
        <v>1</v>
      </c>
      <c r="P22" t="b">
        <f t="shared" si="0"/>
        <v>1</v>
      </c>
      <c r="Q22">
        <f t="shared" si="5"/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</row>
    <row r="23" spans="1:33">
      <c r="A23">
        <v>21</v>
      </c>
      <c r="B23">
        <f>VLOOKUP(A23,taskId_to_ImageID!A$1:B$42,2,FALSE)</f>
        <v>274</v>
      </c>
      <c r="C23" t="str">
        <f>VLOOKUP(B23,imageID_toImageName!A$1:C$35,3,FALSE)</f>
        <v>29.jpg</v>
      </c>
      <c r="D23">
        <f>VLOOKUP($C23,RSD!$B$1:$H$35,5,FALSE)</f>
        <v>3</v>
      </c>
      <c r="E23">
        <f>VLOOKUP($C23,RSD!$B$1:$H$35,2,FALSE)</f>
        <v>3</v>
      </c>
      <c r="F23">
        <f>VLOOKUP($C23,RSD!$B$1:$H$35,4,FALSE)</f>
        <v>3</v>
      </c>
      <c r="G23">
        <f>VLOOKUP($C23,RSD!$B$1:$H$35,4,FALSE)</f>
        <v>3</v>
      </c>
      <c r="H23">
        <f>VLOOKUP($C23,RSD!$B$1:$H$35,6,FALSE)</f>
        <v>3</v>
      </c>
      <c r="I23">
        <f>VLOOKUP($C23,RSD!$B$1:$H$35,7,FALSE)</f>
        <v>3</v>
      </c>
      <c r="J23">
        <f t="shared" si="1"/>
        <v>3</v>
      </c>
      <c r="K23">
        <f t="shared" si="2"/>
        <v>3</v>
      </c>
      <c r="L23" s="14">
        <f>VLOOKUP($C23,oldData!$B$1:$Z$36,25,FALSE)</f>
        <v>3</v>
      </c>
      <c r="M23" s="4">
        <f>VLOOKUP($C23,oldData!$B$1:$Z$36,24,FALSE)</f>
        <v>2.6363636363636362</v>
      </c>
      <c r="N23" t="b">
        <f t="shared" si="3"/>
        <v>1</v>
      </c>
      <c r="O23" t="b">
        <f t="shared" si="4"/>
        <v>1</v>
      </c>
      <c r="P23" t="b">
        <f t="shared" si="0"/>
        <v>1</v>
      </c>
      <c r="Q23">
        <f t="shared" si="5"/>
        <v>2.9375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2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</row>
    <row r="24" spans="1:33">
      <c r="A24">
        <v>22</v>
      </c>
      <c r="B24">
        <f>VLOOKUP(A24,taskId_to_ImageID!A$1:B$42,2,FALSE)</f>
        <v>260</v>
      </c>
      <c r="C24" t="str">
        <f>VLOOKUP(B24,imageID_toImageName!A$1:C$35,3,FALSE)</f>
        <v>26.jpg</v>
      </c>
      <c r="D24">
        <f>VLOOKUP($C24,RSD!$B$1:$H$35,5,FALSE)</f>
        <v>2</v>
      </c>
      <c r="E24">
        <f>VLOOKUP($C24,RSD!$B$1:$H$35,2,FALSE)</f>
        <v>2</v>
      </c>
      <c r="F24">
        <f>VLOOKUP($C24,RSD!$B$1:$H$35,4,FALSE)</f>
        <v>2</v>
      </c>
      <c r="G24">
        <f>VLOOKUP($C24,RSD!$B$1:$H$35,4,FALSE)</f>
        <v>2</v>
      </c>
      <c r="H24">
        <f>VLOOKUP($C24,RSD!$B$1:$H$35,6,FALSE)</f>
        <v>2</v>
      </c>
      <c r="I24">
        <f>VLOOKUP($C24,RSD!$B$1:$H$35,7,FALSE)</f>
        <v>1</v>
      </c>
      <c r="J24">
        <f t="shared" si="1"/>
        <v>2</v>
      </c>
      <c r="K24">
        <f t="shared" si="2"/>
        <v>2</v>
      </c>
      <c r="L24" s="14">
        <f>VLOOKUP($C24,oldData!$B$1:$Z$36,25,FALSE)</f>
        <v>1</v>
      </c>
      <c r="M24" s="4">
        <f>VLOOKUP($C24,oldData!$B$1:$Z$36,24,FALSE)</f>
        <v>1.7272727272727273</v>
      </c>
      <c r="N24" t="b">
        <f t="shared" si="3"/>
        <v>1</v>
      </c>
      <c r="O24" t="b">
        <f t="shared" si="4"/>
        <v>1</v>
      </c>
      <c r="P24" t="b">
        <f t="shared" si="0"/>
        <v>1</v>
      </c>
      <c r="Q24">
        <f t="shared" si="5"/>
        <v>2.125</v>
      </c>
      <c r="R24">
        <v>2</v>
      </c>
      <c r="S24">
        <v>2</v>
      </c>
      <c r="T24">
        <v>2</v>
      </c>
      <c r="U24">
        <v>2</v>
      </c>
      <c r="V24">
        <v>3</v>
      </c>
      <c r="W24">
        <v>3</v>
      </c>
      <c r="X24">
        <v>2</v>
      </c>
      <c r="Y24">
        <v>2</v>
      </c>
      <c r="Z24">
        <v>1</v>
      </c>
      <c r="AA24">
        <v>2</v>
      </c>
      <c r="AB24">
        <v>2</v>
      </c>
      <c r="AC24">
        <v>2</v>
      </c>
      <c r="AD24">
        <v>3</v>
      </c>
      <c r="AE24">
        <v>2</v>
      </c>
      <c r="AF24">
        <v>2</v>
      </c>
      <c r="AG24">
        <v>2</v>
      </c>
    </row>
    <row r="25" spans="1:33">
      <c r="A25">
        <v>23</v>
      </c>
      <c r="B25">
        <f>VLOOKUP(A25,taskId_to_ImageID!A$1:B$42,2,FALSE)</f>
        <v>279</v>
      </c>
      <c r="C25" t="str">
        <f>VLOOKUP(B25,imageID_toImageName!A$1:C$35,3,FALSE)</f>
        <v>17.jpg</v>
      </c>
      <c r="D25">
        <f>VLOOKUP($C25,RSD!$B$1:$H$35,5,FALSE)</f>
        <v>2</v>
      </c>
      <c r="E25">
        <f>VLOOKUP($C25,RSD!$B$1:$H$35,2,FALSE)</f>
        <v>2</v>
      </c>
      <c r="F25">
        <f>VLOOKUP($C25,RSD!$B$1:$H$35,4,FALSE)</f>
        <v>2</v>
      </c>
      <c r="G25">
        <f>VLOOKUP($C25,RSD!$B$1:$H$35,4,FALSE)</f>
        <v>2</v>
      </c>
      <c r="H25">
        <f>VLOOKUP($C25,RSD!$B$1:$H$35,6,FALSE)</f>
        <v>2</v>
      </c>
      <c r="I25">
        <f>VLOOKUP($C25,RSD!$B$1:$H$35,7,FALSE)</f>
        <v>2</v>
      </c>
      <c r="J25">
        <f t="shared" si="1"/>
        <v>2</v>
      </c>
      <c r="K25">
        <f t="shared" si="2"/>
        <v>2</v>
      </c>
      <c r="L25" s="14">
        <f>VLOOKUP($C25,oldData!$B$1:$Z$36,25,FALSE)</f>
        <v>2</v>
      </c>
      <c r="M25" s="4">
        <f>VLOOKUP($C25,oldData!$B$1:$Z$36,24,FALSE)</f>
        <v>1.6818181818181819</v>
      </c>
      <c r="N25" t="b">
        <f t="shared" si="3"/>
        <v>1</v>
      </c>
      <c r="O25" t="b">
        <f t="shared" si="4"/>
        <v>0</v>
      </c>
      <c r="P25" t="b">
        <f t="shared" si="0"/>
        <v>1</v>
      </c>
      <c r="Q25">
        <f t="shared" si="5"/>
        <v>2.3125</v>
      </c>
      <c r="R25">
        <v>2</v>
      </c>
      <c r="S25">
        <v>3</v>
      </c>
      <c r="T25">
        <v>2</v>
      </c>
      <c r="U25">
        <v>2</v>
      </c>
      <c r="V25">
        <v>2</v>
      </c>
      <c r="W25">
        <v>3</v>
      </c>
      <c r="X25">
        <v>2</v>
      </c>
      <c r="Y25">
        <v>2</v>
      </c>
      <c r="Z25">
        <v>1</v>
      </c>
      <c r="AA25">
        <v>3</v>
      </c>
      <c r="AB25">
        <v>3</v>
      </c>
      <c r="AC25">
        <v>2</v>
      </c>
      <c r="AD25">
        <v>3</v>
      </c>
      <c r="AE25">
        <v>2</v>
      </c>
      <c r="AF25">
        <v>3</v>
      </c>
      <c r="AG25">
        <v>2</v>
      </c>
    </row>
    <row r="26" spans="1:33">
      <c r="A26">
        <v>24</v>
      </c>
      <c r="B26">
        <f>VLOOKUP(A26,taskId_to_ImageID!A$1:B$42,2,FALSE)</f>
        <v>271</v>
      </c>
      <c r="C26" t="str">
        <f>VLOOKUP(B26,imageID_toImageName!A$1:C$35,3,FALSE)</f>
        <v>14.jpg</v>
      </c>
      <c r="D26">
        <f>VLOOKUP($C26,RSD!$B$1:$H$35,5,FALSE)</f>
        <v>3</v>
      </c>
      <c r="E26">
        <f>VLOOKUP($C26,RSD!$B$1:$H$35,2,FALSE)</f>
        <v>3</v>
      </c>
      <c r="F26">
        <f>VLOOKUP($C26,RSD!$B$1:$H$35,4,FALSE)</f>
        <v>3</v>
      </c>
      <c r="G26">
        <f>VLOOKUP($C26,RSD!$B$1:$H$35,4,FALSE)</f>
        <v>3</v>
      </c>
      <c r="H26">
        <f>VLOOKUP($C26,RSD!$B$1:$H$35,6,FALSE)</f>
        <v>3</v>
      </c>
      <c r="I26">
        <f>VLOOKUP($C26,RSD!$B$1:$H$35,7,FALSE)</f>
        <v>2</v>
      </c>
      <c r="J26">
        <f t="shared" si="1"/>
        <v>3</v>
      </c>
      <c r="K26">
        <f t="shared" si="2"/>
        <v>3</v>
      </c>
      <c r="L26" s="14">
        <f>VLOOKUP($C26,oldData!$B$1:$Z$36,25,FALSE)</f>
        <v>2</v>
      </c>
      <c r="M26" s="4">
        <f>VLOOKUP($C26,oldData!$B$1:$Z$36,24,FALSE)</f>
        <v>2.3181818181818183</v>
      </c>
      <c r="N26" t="b">
        <f t="shared" si="3"/>
        <v>1</v>
      </c>
      <c r="O26" t="b">
        <f t="shared" si="4"/>
        <v>1</v>
      </c>
      <c r="P26" t="b">
        <f t="shared" si="0"/>
        <v>1</v>
      </c>
      <c r="Q26">
        <f t="shared" si="5"/>
        <v>2.75</v>
      </c>
      <c r="R26">
        <v>3</v>
      </c>
      <c r="S26">
        <v>3</v>
      </c>
      <c r="T26">
        <v>3</v>
      </c>
      <c r="U26">
        <v>2</v>
      </c>
      <c r="V26">
        <v>3</v>
      </c>
      <c r="W26">
        <v>3</v>
      </c>
      <c r="X26">
        <v>3</v>
      </c>
      <c r="Y26">
        <v>2</v>
      </c>
      <c r="Z26">
        <v>2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2</v>
      </c>
    </row>
    <row r="27" spans="1:33">
      <c r="A27">
        <v>25</v>
      </c>
      <c r="B27">
        <f>VLOOKUP(A27,taskId_to_ImageID!A$1:B$42,2,FALSE)</f>
        <v>258</v>
      </c>
      <c r="C27" t="str">
        <f>VLOOKUP(B27,imageID_toImageName!A$1:C$35,3,FALSE)</f>
        <v>35.jpg</v>
      </c>
      <c r="D27">
        <f>VLOOKUP($C27,RSD!$B$1:$H$35,5,FALSE)</f>
        <v>3</v>
      </c>
      <c r="E27">
        <f>VLOOKUP($C27,RSD!$B$1:$H$35,2,FALSE)</f>
        <v>3</v>
      </c>
      <c r="F27">
        <f>VLOOKUP($C27,RSD!$B$1:$H$35,4,FALSE)</f>
        <v>3</v>
      </c>
      <c r="G27">
        <f>VLOOKUP($C27,RSD!$B$1:$H$35,4,FALSE)</f>
        <v>3</v>
      </c>
      <c r="H27">
        <f>VLOOKUP($C27,RSD!$B$1:$H$35,6,FALSE)</f>
        <v>3</v>
      </c>
      <c r="I27">
        <f>VLOOKUP($C27,RSD!$B$1:$H$35,7,FALSE)</f>
        <v>3</v>
      </c>
      <c r="J27">
        <f t="shared" si="1"/>
        <v>3</v>
      </c>
      <c r="K27">
        <f t="shared" si="2"/>
        <v>3</v>
      </c>
      <c r="L27" s="14">
        <f>VLOOKUP($C27,oldData!$B$1:$Z$36,25,FALSE)</f>
        <v>3</v>
      </c>
      <c r="M27" s="4">
        <f>VLOOKUP($C27,oldData!$B$1:$Z$36,24,FALSE)</f>
        <v>3</v>
      </c>
      <c r="N27" t="b">
        <f t="shared" si="3"/>
        <v>1</v>
      </c>
      <c r="O27" t="b">
        <f t="shared" si="4"/>
        <v>1</v>
      </c>
      <c r="P27" t="b">
        <f t="shared" si="0"/>
        <v>1</v>
      </c>
      <c r="Q27">
        <f t="shared" si="5"/>
        <v>2.9375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2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</row>
    <row r="28" spans="1:33">
      <c r="A28">
        <v>26</v>
      </c>
      <c r="B28">
        <f>VLOOKUP(A28,taskId_to_ImageID!A$1:B$42,2,FALSE)</f>
        <v>248</v>
      </c>
      <c r="C28" t="str">
        <f>VLOOKUP(B28,imageID_toImageName!A$1:C$35,3,FALSE)</f>
        <v>15.jpg</v>
      </c>
      <c r="D28">
        <f>VLOOKUP($C28,RSD!$B$1:$H$35,5,FALSE)</f>
        <v>2</v>
      </c>
      <c r="E28">
        <f>VLOOKUP($C28,RSD!$B$1:$H$35,2,FALSE)</f>
        <v>2</v>
      </c>
      <c r="F28">
        <f>VLOOKUP($C28,RSD!$B$1:$H$35,4,FALSE)</f>
        <v>2</v>
      </c>
      <c r="G28">
        <f>VLOOKUP($C28,RSD!$B$1:$H$35,4,FALSE)</f>
        <v>2</v>
      </c>
      <c r="H28">
        <f>VLOOKUP($C28,RSD!$B$1:$H$35,6,FALSE)</f>
        <v>2</v>
      </c>
      <c r="I28">
        <f>VLOOKUP($C28,RSD!$B$1:$H$35,7,FALSE)</f>
        <v>2</v>
      </c>
      <c r="J28">
        <f t="shared" si="1"/>
        <v>2</v>
      </c>
      <c r="K28">
        <f t="shared" si="2"/>
        <v>2</v>
      </c>
      <c r="L28" s="14">
        <f>VLOOKUP($C28,oldData!$B$1:$Z$36,25,FALSE)</f>
        <v>2</v>
      </c>
      <c r="M28" s="4">
        <f>VLOOKUP($C28,oldData!$B$1:$Z$36,24,FALSE)</f>
        <v>1.8181818181818181</v>
      </c>
      <c r="N28" t="b">
        <f t="shared" si="3"/>
        <v>1</v>
      </c>
      <c r="O28" t="b">
        <f t="shared" si="4"/>
        <v>1</v>
      </c>
      <c r="P28" t="b">
        <f t="shared" si="0"/>
        <v>1</v>
      </c>
      <c r="Q28">
        <f t="shared" si="5"/>
        <v>2.25</v>
      </c>
      <c r="R28">
        <v>3</v>
      </c>
      <c r="S28">
        <v>2</v>
      </c>
      <c r="T28">
        <v>2</v>
      </c>
      <c r="U28">
        <v>1</v>
      </c>
      <c r="V28">
        <v>2</v>
      </c>
      <c r="W28">
        <v>3</v>
      </c>
      <c r="X28">
        <v>2</v>
      </c>
      <c r="Y28">
        <v>2</v>
      </c>
      <c r="Z28">
        <v>2</v>
      </c>
      <c r="AA28">
        <v>3</v>
      </c>
      <c r="AB28">
        <v>2</v>
      </c>
      <c r="AC28">
        <v>3</v>
      </c>
      <c r="AD28">
        <v>3</v>
      </c>
      <c r="AE28">
        <v>2</v>
      </c>
      <c r="AF28">
        <v>2</v>
      </c>
      <c r="AG28">
        <v>2</v>
      </c>
    </row>
    <row r="29" spans="1:33">
      <c r="A29">
        <v>27</v>
      </c>
      <c r="B29">
        <f>VLOOKUP(A29,taskId_to_ImageID!A$1:B$42,2,FALSE)</f>
        <v>264</v>
      </c>
      <c r="C29" t="str">
        <f>VLOOKUP(B29,imageID_toImageName!A$1:C$35,3,FALSE)</f>
        <v>20.jpg</v>
      </c>
      <c r="D29">
        <f>VLOOKUP($C29,RSD!$B$1:$H$35,5,FALSE)</f>
        <v>2</v>
      </c>
      <c r="E29">
        <f>VLOOKUP($C29,RSD!$B$1:$H$35,2,FALSE)</f>
        <v>2</v>
      </c>
      <c r="F29">
        <f>VLOOKUP($C29,RSD!$B$1:$H$35,4,FALSE)</f>
        <v>2</v>
      </c>
      <c r="G29">
        <f>VLOOKUP($C29,RSD!$B$1:$H$35,4,FALSE)</f>
        <v>2</v>
      </c>
      <c r="H29">
        <f>VLOOKUP($C29,RSD!$B$1:$H$35,6,FALSE)</f>
        <v>2</v>
      </c>
      <c r="I29">
        <f>VLOOKUP($C29,RSD!$B$1:$H$35,7,FALSE)</f>
        <v>2</v>
      </c>
      <c r="J29">
        <f t="shared" si="1"/>
        <v>2</v>
      </c>
      <c r="K29">
        <f t="shared" si="2"/>
        <v>2</v>
      </c>
      <c r="L29" s="14">
        <f>VLOOKUP($C29,oldData!$B$1:$Z$36,25,FALSE)</f>
        <v>2</v>
      </c>
      <c r="M29" s="4">
        <f>VLOOKUP($C29,oldData!$B$1:$Z$36,24,FALSE)</f>
        <v>1.9545454545454546</v>
      </c>
      <c r="N29" t="b">
        <f t="shared" si="3"/>
        <v>1</v>
      </c>
      <c r="O29" t="b">
        <f t="shared" si="4"/>
        <v>1</v>
      </c>
      <c r="P29" t="b">
        <f t="shared" si="0"/>
        <v>1</v>
      </c>
      <c r="Q29">
        <f t="shared" si="5"/>
        <v>1.875</v>
      </c>
      <c r="R29">
        <v>2</v>
      </c>
      <c r="S29">
        <v>2</v>
      </c>
      <c r="T29">
        <v>2</v>
      </c>
      <c r="U29">
        <v>1</v>
      </c>
      <c r="V29">
        <v>2</v>
      </c>
      <c r="W29">
        <v>3</v>
      </c>
      <c r="X29">
        <v>2</v>
      </c>
      <c r="Y29">
        <v>1</v>
      </c>
      <c r="Z29">
        <v>1</v>
      </c>
      <c r="AA29">
        <v>2</v>
      </c>
      <c r="AB29">
        <v>2</v>
      </c>
      <c r="AC29">
        <v>2</v>
      </c>
      <c r="AD29">
        <v>3</v>
      </c>
      <c r="AE29">
        <v>2</v>
      </c>
      <c r="AF29">
        <v>1</v>
      </c>
      <c r="AG29">
        <v>2</v>
      </c>
    </row>
    <row r="30" spans="1:33">
      <c r="A30">
        <v>28</v>
      </c>
      <c r="B30">
        <f>VLOOKUP(A30,taskId_to_ImageID!A$1:B$42,2,FALSE)</f>
        <v>278</v>
      </c>
      <c r="C30" t="str">
        <f>VLOOKUP(B30,imageID_toImageName!A$1:C$35,3,FALSE)</f>
        <v>24.jpg</v>
      </c>
      <c r="D30">
        <f>VLOOKUP($C30,RSD!$B$1:$H$35,5,FALSE)</f>
        <v>3</v>
      </c>
      <c r="E30">
        <f>VLOOKUP($C30,RSD!$B$1:$H$35,2,FALSE)</f>
        <v>3</v>
      </c>
      <c r="F30">
        <f>VLOOKUP($C30,RSD!$B$1:$H$35,4,FALSE)</f>
        <v>3</v>
      </c>
      <c r="G30">
        <f>VLOOKUP($C30,RSD!$B$1:$H$35,4,FALSE)</f>
        <v>3</v>
      </c>
      <c r="H30">
        <f>VLOOKUP($C30,RSD!$B$1:$H$35,6,FALSE)</f>
        <v>3</v>
      </c>
      <c r="I30">
        <f>VLOOKUP($C30,RSD!$B$1:$H$35,7,FALSE)</f>
        <v>3</v>
      </c>
      <c r="J30">
        <f t="shared" si="1"/>
        <v>3</v>
      </c>
      <c r="K30">
        <f t="shared" si="2"/>
        <v>3</v>
      </c>
      <c r="L30" s="14">
        <f>VLOOKUP($C30,oldData!$B$1:$Z$36,25,FALSE)</f>
        <v>3</v>
      </c>
      <c r="M30" s="4">
        <f>VLOOKUP($C30,oldData!$B$1:$Z$36,24,FALSE)</f>
        <v>2.7727272727272729</v>
      </c>
      <c r="N30" t="b">
        <f t="shared" si="3"/>
        <v>1</v>
      </c>
      <c r="O30" t="b">
        <f t="shared" si="4"/>
        <v>1</v>
      </c>
      <c r="P30" t="b">
        <f t="shared" si="0"/>
        <v>1</v>
      </c>
      <c r="Q30">
        <f t="shared" si="5"/>
        <v>2.875</v>
      </c>
      <c r="R30">
        <v>3</v>
      </c>
      <c r="S30">
        <v>3</v>
      </c>
      <c r="T30">
        <v>3</v>
      </c>
      <c r="U30">
        <v>1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</row>
    <row r="31" spans="1:33">
      <c r="A31">
        <v>29</v>
      </c>
      <c r="B31">
        <f>VLOOKUP(A31,taskId_to_ImageID!A$1:B$42,2,FALSE)</f>
        <v>261</v>
      </c>
      <c r="C31" t="str">
        <f>VLOOKUP(B31,imageID_toImageName!A$1:C$35,3,FALSE)</f>
        <v>3.jpg</v>
      </c>
      <c r="D31">
        <f>VLOOKUP($C31,RSD!$B$1:$H$35,5,FALSE)</f>
        <v>3</v>
      </c>
      <c r="E31">
        <f>VLOOKUP($C31,RSD!$B$1:$H$35,2,FALSE)</f>
        <v>3</v>
      </c>
      <c r="F31">
        <f>VLOOKUP($C31,RSD!$B$1:$H$35,4,FALSE)</f>
        <v>3</v>
      </c>
      <c r="G31">
        <f>VLOOKUP($C31,RSD!$B$1:$H$35,4,FALSE)</f>
        <v>3</v>
      </c>
      <c r="H31">
        <f>VLOOKUP($C31,RSD!$B$1:$H$35,6,FALSE)</f>
        <v>3</v>
      </c>
      <c r="I31">
        <f>VLOOKUP($C31,RSD!$B$1:$H$35,7,FALSE)</f>
        <v>3</v>
      </c>
      <c r="J31">
        <f t="shared" si="1"/>
        <v>3</v>
      </c>
      <c r="K31">
        <f t="shared" si="2"/>
        <v>3</v>
      </c>
      <c r="L31" s="14">
        <f>VLOOKUP($C31,oldData!$B$1:$Z$36,25,FALSE)</f>
        <v>3</v>
      </c>
      <c r="M31" s="4">
        <f>VLOOKUP($C31,oldData!$B$1:$Z$36,24,FALSE)</f>
        <v>2.8181818181818183</v>
      </c>
      <c r="N31" t="b">
        <f t="shared" si="3"/>
        <v>1</v>
      </c>
      <c r="O31" t="b">
        <f t="shared" si="4"/>
        <v>1</v>
      </c>
      <c r="P31" t="b">
        <f t="shared" si="0"/>
        <v>1</v>
      </c>
      <c r="Q31">
        <f t="shared" si="5"/>
        <v>2.9375</v>
      </c>
      <c r="R31">
        <v>3</v>
      </c>
      <c r="S31">
        <v>3</v>
      </c>
      <c r="T31">
        <v>3</v>
      </c>
      <c r="U31">
        <v>2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</row>
    <row r="32" spans="1:33">
      <c r="A32">
        <v>30</v>
      </c>
      <c r="B32">
        <f>VLOOKUP(A32,taskId_to_ImageID!A$1:B$42,2,FALSE)</f>
        <v>264</v>
      </c>
      <c r="C32" t="str">
        <f>VLOOKUP(B32,imageID_toImageName!A$1:C$35,3,FALSE)</f>
        <v>20.jpg</v>
      </c>
      <c r="D32">
        <f>VLOOKUP($C32,RSD!$B$1:$H$35,5,FALSE)</f>
        <v>2</v>
      </c>
      <c r="E32">
        <f>VLOOKUP($C32,RSD!$B$1:$H$35,2,FALSE)</f>
        <v>2</v>
      </c>
      <c r="F32">
        <f>VLOOKUP($C32,RSD!$B$1:$H$35,4,FALSE)</f>
        <v>2</v>
      </c>
      <c r="G32">
        <f>VLOOKUP($C32,RSD!$B$1:$H$35,4,FALSE)</f>
        <v>2</v>
      </c>
      <c r="H32">
        <f>VLOOKUP($C32,RSD!$B$1:$H$35,6,FALSE)</f>
        <v>2</v>
      </c>
      <c r="I32">
        <f>VLOOKUP($C32,RSD!$B$1:$H$35,7,FALSE)</f>
        <v>2</v>
      </c>
      <c r="J32">
        <f t="shared" si="1"/>
        <v>2</v>
      </c>
      <c r="K32">
        <f t="shared" si="2"/>
        <v>2</v>
      </c>
      <c r="L32" s="14">
        <f>VLOOKUP($C32,oldData!$B$1:$Z$36,25,FALSE)</f>
        <v>2</v>
      </c>
      <c r="M32" s="4">
        <f>VLOOKUP($C32,oldData!$B$1:$Z$36,24,FALSE)</f>
        <v>1.9545454545454546</v>
      </c>
      <c r="N32" t="b">
        <f t="shared" si="3"/>
        <v>1</v>
      </c>
      <c r="O32" t="b">
        <f t="shared" si="4"/>
        <v>1</v>
      </c>
      <c r="P32" t="b">
        <f t="shared" si="0"/>
        <v>1</v>
      </c>
      <c r="Q32">
        <f t="shared" si="5"/>
        <v>2</v>
      </c>
      <c r="R32">
        <v>2</v>
      </c>
      <c r="S32">
        <v>2</v>
      </c>
      <c r="T32">
        <v>2</v>
      </c>
      <c r="U32">
        <v>1</v>
      </c>
      <c r="V32">
        <v>2</v>
      </c>
      <c r="W32">
        <v>3</v>
      </c>
      <c r="X32">
        <v>2</v>
      </c>
      <c r="Y32">
        <v>2</v>
      </c>
      <c r="Z32">
        <v>1</v>
      </c>
      <c r="AA32">
        <v>2</v>
      </c>
      <c r="AB32">
        <v>2</v>
      </c>
      <c r="AC32">
        <v>2</v>
      </c>
      <c r="AD32">
        <v>3</v>
      </c>
      <c r="AE32">
        <v>2</v>
      </c>
      <c r="AF32">
        <v>2</v>
      </c>
      <c r="AG32">
        <v>2</v>
      </c>
    </row>
    <row r="33" spans="1:33">
      <c r="A33">
        <v>31</v>
      </c>
      <c r="B33">
        <f>VLOOKUP(A33,taskId_to_ImageID!A$1:B$42,2,FALSE)</f>
        <v>263</v>
      </c>
      <c r="C33" t="str">
        <f>VLOOKUP(B33,imageID_toImageName!A$1:C$35,3,FALSE)</f>
        <v>34.jpg</v>
      </c>
      <c r="D33">
        <f>VLOOKUP($C33,RSD!$B$1:$H$35,5,FALSE)</f>
        <v>3</v>
      </c>
      <c r="E33">
        <f>VLOOKUP($C33,RSD!$B$1:$H$35,2,FALSE)</f>
        <v>3</v>
      </c>
      <c r="F33">
        <f>VLOOKUP($C33,RSD!$B$1:$H$35,4,FALSE)</f>
        <v>3</v>
      </c>
      <c r="G33">
        <f>VLOOKUP($C33,RSD!$B$1:$H$35,4,FALSE)</f>
        <v>3</v>
      </c>
      <c r="H33">
        <f>VLOOKUP($C33,RSD!$B$1:$H$35,6,FALSE)</f>
        <v>3</v>
      </c>
      <c r="I33">
        <f>VLOOKUP($C33,RSD!$B$1:$H$35,7,FALSE)</f>
        <v>3</v>
      </c>
      <c r="J33">
        <f t="shared" si="1"/>
        <v>3</v>
      </c>
      <c r="K33">
        <f t="shared" si="2"/>
        <v>3</v>
      </c>
      <c r="L33" s="14">
        <f>VLOOKUP($C33,oldData!$B$1:$Z$36,25,FALSE)</f>
        <v>3</v>
      </c>
      <c r="M33" s="4">
        <f>VLOOKUP($C33,oldData!$B$1:$Z$36,24,FALSE)</f>
        <v>2.7727272727272729</v>
      </c>
      <c r="N33" t="b">
        <f t="shared" si="3"/>
        <v>1</v>
      </c>
      <c r="O33" t="b">
        <f t="shared" si="4"/>
        <v>1</v>
      </c>
      <c r="P33" t="b">
        <f t="shared" si="0"/>
        <v>1</v>
      </c>
      <c r="Q33">
        <f t="shared" si="5"/>
        <v>2.875</v>
      </c>
      <c r="R33">
        <v>3</v>
      </c>
      <c r="S33">
        <v>3</v>
      </c>
      <c r="T33">
        <v>3</v>
      </c>
      <c r="U33">
        <v>2</v>
      </c>
      <c r="V33">
        <v>3</v>
      </c>
      <c r="W33">
        <v>3</v>
      </c>
      <c r="X33">
        <v>3</v>
      </c>
      <c r="Y33">
        <v>3</v>
      </c>
      <c r="Z33">
        <v>2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</row>
    <row r="34" spans="1:33">
      <c r="A34">
        <v>32</v>
      </c>
      <c r="B34">
        <f>VLOOKUP(A34,taskId_to_ImageID!A$1:B$42,2,FALSE)</f>
        <v>252</v>
      </c>
      <c r="C34" t="str">
        <f>VLOOKUP(B34,imageID_toImageName!A$1:C$35,3,FALSE)</f>
        <v>16.jpg</v>
      </c>
      <c r="D34">
        <f>VLOOKUP($C34,RSD!$B$1:$H$35,5,FALSE)</f>
        <v>3</v>
      </c>
      <c r="E34">
        <f>VLOOKUP($C34,RSD!$B$1:$H$35,2,FALSE)</f>
        <v>3</v>
      </c>
      <c r="F34">
        <f>VLOOKUP($C34,RSD!$B$1:$H$35,4,FALSE)</f>
        <v>3</v>
      </c>
      <c r="G34">
        <f>VLOOKUP($C34,RSD!$B$1:$H$35,4,FALSE)</f>
        <v>3</v>
      </c>
      <c r="H34">
        <f>VLOOKUP($C34,RSD!$B$1:$H$35,6,FALSE)</f>
        <v>3</v>
      </c>
      <c r="I34">
        <f>VLOOKUP($C34,RSD!$B$1:$H$35,7,FALSE)</f>
        <v>3</v>
      </c>
      <c r="J34">
        <f t="shared" si="1"/>
        <v>3</v>
      </c>
      <c r="K34">
        <f t="shared" si="2"/>
        <v>3</v>
      </c>
      <c r="L34" s="14">
        <f>VLOOKUP($C34,oldData!$B$1:$Z$36,25,FALSE)</f>
        <v>3</v>
      </c>
      <c r="M34" s="4">
        <f>VLOOKUP($C34,oldData!$B$1:$Z$36,24,FALSE)</f>
        <v>2.7272727272727271</v>
      </c>
      <c r="N34" t="b">
        <f t="shared" si="3"/>
        <v>1</v>
      </c>
      <c r="O34" t="b">
        <f t="shared" si="4"/>
        <v>1</v>
      </c>
      <c r="P34" t="b">
        <f t="shared" si="0"/>
        <v>1</v>
      </c>
      <c r="Q34">
        <f t="shared" si="5"/>
        <v>2.9375</v>
      </c>
      <c r="R34">
        <v>3</v>
      </c>
      <c r="S34">
        <v>3</v>
      </c>
      <c r="T34">
        <v>3</v>
      </c>
      <c r="U34">
        <v>2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</row>
    <row r="35" spans="1:33">
      <c r="A35">
        <v>33</v>
      </c>
      <c r="B35">
        <f>VLOOKUP(A35,taskId_to_ImageID!A$1:B$42,2,FALSE)</f>
        <v>262</v>
      </c>
      <c r="C35" t="str">
        <f>VLOOKUP(B35,imageID_toImageName!A$1:C$35,3,FALSE)</f>
        <v>18.jpg</v>
      </c>
      <c r="D35">
        <f>VLOOKUP($C35,RSD!$B$1:$H$35,5,FALSE)</f>
        <v>3</v>
      </c>
      <c r="E35">
        <f>VLOOKUP($C35,RSD!$B$1:$H$35,2,FALSE)</f>
        <v>3</v>
      </c>
      <c r="F35">
        <f>VLOOKUP($C35,RSD!$B$1:$H$35,4,FALSE)</f>
        <v>3</v>
      </c>
      <c r="G35">
        <f>VLOOKUP($C35,RSD!$B$1:$H$35,4,FALSE)</f>
        <v>3</v>
      </c>
      <c r="H35">
        <f>VLOOKUP($C35,RSD!$B$1:$H$35,6,FALSE)</f>
        <v>3</v>
      </c>
      <c r="I35">
        <f>VLOOKUP($C35,RSD!$B$1:$H$35,7,FALSE)</f>
        <v>2</v>
      </c>
      <c r="J35">
        <f t="shared" si="1"/>
        <v>3</v>
      </c>
      <c r="K35">
        <f t="shared" si="2"/>
        <v>3</v>
      </c>
      <c r="L35" s="14">
        <f>VLOOKUP($C35,oldData!$B$1:$Z$36,25,FALSE)</f>
        <v>2</v>
      </c>
      <c r="M35" s="4">
        <f>VLOOKUP($C35,oldData!$B$1:$Z$36,24,FALSE)</f>
        <v>2.3636363636363638</v>
      </c>
      <c r="N35" t="b">
        <f t="shared" si="3"/>
        <v>1</v>
      </c>
      <c r="O35" t="b">
        <f t="shared" si="4"/>
        <v>1</v>
      </c>
      <c r="P35" t="b">
        <f t="shared" si="0"/>
        <v>1</v>
      </c>
      <c r="Q35">
        <f t="shared" si="5"/>
        <v>2.6875</v>
      </c>
      <c r="R35">
        <v>3</v>
      </c>
      <c r="S35">
        <v>3</v>
      </c>
      <c r="T35">
        <v>2</v>
      </c>
      <c r="U35">
        <v>1</v>
      </c>
      <c r="V35">
        <v>3</v>
      </c>
      <c r="W35">
        <v>3</v>
      </c>
      <c r="X35">
        <v>3</v>
      </c>
      <c r="Y35">
        <v>2</v>
      </c>
      <c r="Z35">
        <v>2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</row>
    <row r="36" spans="1:33">
      <c r="A36">
        <v>34</v>
      </c>
      <c r="B36">
        <f>VLOOKUP(A36,taskId_to_ImageID!A$1:B$42,2,FALSE)</f>
        <v>266</v>
      </c>
      <c r="C36" t="str">
        <f>VLOOKUP(B36,imageID_toImageName!A$1:C$35,3,FALSE)</f>
        <v>25.jpg</v>
      </c>
      <c r="D36">
        <f>VLOOKUP($C36,RSD!$B$1:$H$35,5,FALSE)</f>
        <v>1</v>
      </c>
      <c r="E36">
        <f>VLOOKUP($C36,RSD!$B$1:$H$35,2,FALSE)</f>
        <v>1</v>
      </c>
      <c r="F36">
        <f>VLOOKUP($C36,RSD!$B$1:$H$35,4,FALSE)</f>
        <v>1</v>
      </c>
      <c r="G36">
        <f>VLOOKUP($C36,RSD!$B$1:$H$35,4,FALSE)</f>
        <v>1</v>
      </c>
      <c r="H36">
        <f>VLOOKUP($C36,RSD!$B$1:$H$35,6,FALSE)</f>
        <v>1</v>
      </c>
      <c r="I36">
        <f>VLOOKUP($C36,RSD!$B$1:$H$35,7,FALSE)</f>
        <v>1</v>
      </c>
      <c r="J36">
        <f t="shared" si="1"/>
        <v>1</v>
      </c>
      <c r="K36">
        <f t="shared" si="2"/>
        <v>2</v>
      </c>
      <c r="L36" s="14">
        <f>VLOOKUP($C36,oldData!$B$1:$Z$36,25,FALSE)</f>
        <v>1</v>
      </c>
      <c r="M36" s="4">
        <f>VLOOKUP($C36,oldData!$B$1:$Z$36,24,FALSE)</f>
        <v>1.2272727272727273</v>
      </c>
      <c r="N36" t="b">
        <f t="shared" si="3"/>
        <v>1</v>
      </c>
      <c r="O36" t="b">
        <f t="shared" si="4"/>
        <v>0</v>
      </c>
      <c r="P36" t="b">
        <f t="shared" si="0"/>
        <v>0</v>
      </c>
      <c r="Q36">
        <f t="shared" si="5"/>
        <v>1.6875</v>
      </c>
      <c r="R36">
        <v>1</v>
      </c>
      <c r="S36">
        <v>2</v>
      </c>
      <c r="T36">
        <v>1</v>
      </c>
      <c r="U36">
        <v>1</v>
      </c>
      <c r="V36">
        <v>2</v>
      </c>
      <c r="W36">
        <v>3</v>
      </c>
      <c r="X36">
        <v>1</v>
      </c>
      <c r="Y36">
        <v>1</v>
      </c>
      <c r="Z36">
        <v>1</v>
      </c>
      <c r="AA36">
        <v>1</v>
      </c>
      <c r="AB36">
        <v>2</v>
      </c>
      <c r="AC36">
        <v>2</v>
      </c>
      <c r="AD36">
        <v>2</v>
      </c>
      <c r="AE36">
        <v>2</v>
      </c>
      <c r="AF36">
        <v>3</v>
      </c>
      <c r="AG36">
        <v>2</v>
      </c>
    </row>
    <row r="37" spans="1:33">
      <c r="A37">
        <v>35</v>
      </c>
      <c r="B37">
        <f>VLOOKUP(A37,taskId_to_ImageID!A$1:B$42,2,FALSE)</f>
        <v>251</v>
      </c>
      <c r="C37" t="str">
        <f>VLOOKUP(B37,imageID_toImageName!A$1:C$35,3,FALSE)</f>
        <v>31.jpg</v>
      </c>
      <c r="D37">
        <f>VLOOKUP($C37,RSD!$B$1:$H$35,5,FALSE)</f>
        <v>3</v>
      </c>
      <c r="E37">
        <f>VLOOKUP($C37,RSD!$B$1:$H$35,2,FALSE)</f>
        <v>3</v>
      </c>
      <c r="F37">
        <f>VLOOKUP($C37,RSD!$B$1:$H$35,4,FALSE)</f>
        <v>3</v>
      </c>
      <c r="G37">
        <f>VLOOKUP($C37,RSD!$B$1:$H$35,4,FALSE)</f>
        <v>3</v>
      </c>
      <c r="H37">
        <f>VLOOKUP($C37,RSD!$B$1:$H$35,6,FALSE)</f>
        <v>3</v>
      </c>
      <c r="I37">
        <f>VLOOKUP($C37,RSD!$B$1:$H$35,7,FALSE)</f>
        <v>3</v>
      </c>
      <c r="J37">
        <f t="shared" si="1"/>
        <v>3</v>
      </c>
      <c r="K37">
        <f t="shared" si="2"/>
        <v>3</v>
      </c>
      <c r="L37" s="14">
        <f>VLOOKUP($C37,oldData!$B$1:$Z$36,25,FALSE)</f>
        <v>3</v>
      </c>
      <c r="M37" s="4">
        <f>VLOOKUP($C37,oldData!$B$1:$Z$36,24,FALSE)</f>
        <v>2.8636363636363638</v>
      </c>
      <c r="N37" t="b">
        <f t="shared" si="3"/>
        <v>1</v>
      </c>
      <c r="O37" t="b">
        <f t="shared" si="4"/>
        <v>1</v>
      </c>
      <c r="P37" t="b">
        <f t="shared" si="0"/>
        <v>1</v>
      </c>
      <c r="Q37">
        <f t="shared" si="5"/>
        <v>2.9375</v>
      </c>
      <c r="R37">
        <v>3</v>
      </c>
      <c r="S37">
        <v>3</v>
      </c>
      <c r="T37">
        <v>3</v>
      </c>
      <c r="U37">
        <v>2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</row>
    <row r="38" spans="1:33">
      <c r="A38">
        <v>36</v>
      </c>
      <c r="B38">
        <f>VLOOKUP(A38,taskId_to_ImageID!A$1:B$42,2,FALSE)</f>
        <v>248</v>
      </c>
      <c r="C38" t="str">
        <f>VLOOKUP(B38,imageID_toImageName!A$1:C$35,3,FALSE)</f>
        <v>15.jpg</v>
      </c>
      <c r="D38">
        <f>VLOOKUP($C38,RSD!$B$1:$H$35,5,FALSE)</f>
        <v>2</v>
      </c>
      <c r="E38">
        <f>VLOOKUP($C38,RSD!$B$1:$H$35,2,FALSE)</f>
        <v>2</v>
      </c>
      <c r="F38">
        <f>VLOOKUP($C38,RSD!$B$1:$H$35,4,FALSE)</f>
        <v>2</v>
      </c>
      <c r="G38">
        <f>VLOOKUP($C38,RSD!$B$1:$H$35,4,FALSE)</f>
        <v>2</v>
      </c>
      <c r="H38">
        <f>VLOOKUP($C38,RSD!$B$1:$H$35,6,FALSE)</f>
        <v>2</v>
      </c>
      <c r="I38">
        <f>VLOOKUP($C38,RSD!$B$1:$H$35,7,FALSE)</f>
        <v>2</v>
      </c>
      <c r="J38">
        <f t="shared" si="1"/>
        <v>2</v>
      </c>
      <c r="K38">
        <f t="shared" si="2"/>
        <v>2</v>
      </c>
      <c r="L38" s="14">
        <f>VLOOKUP($C38,oldData!$B$1:$Z$36,25,FALSE)</f>
        <v>2</v>
      </c>
      <c r="M38" s="4">
        <f>VLOOKUP($C38,oldData!$B$1:$Z$36,24,FALSE)</f>
        <v>1.8181818181818181</v>
      </c>
      <c r="N38" t="b">
        <f t="shared" si="3"/>
        <v>1</v>
      </c>
      <c r="O38" t="b">
        <f t="shared" si="4"/>
        <v>1</v>
      </c>
      <c r="P38" t="b">
        <f t="shared" si="0"/>
        <v>1</v>
      </c>
      <c r="Q38">
        <f t="shared" si="5"/>
        <v>2.3125</v>
      </c>
      <c r="R38">
        <v>3</v>
      </c>
      <c r="S38">
        <v>3</v>
      </c>
      <c r="T38">
        <v>2</v>
      </c>
      <c r="U38">
        <v>1</v>
      </c>
      <c r="V38">
        <v>2</v>
      </c>
      <c r="W38">
        <v>3</v>
      </c>
      <c r="X38">
        <v>2</v>
      </c>
      <c r="Y38">
        <v>2</v>
      </c>
      <c r="Z38">
        <v>2</v>
      </c>
      <c r="AA38">
        <v>3</v>
      </c>
      <c r="AB38">
        <v>2</v>
      </c>
      <c r="AC38">
        <v>3</v>
      </c>
      <c r="AD38">
        <v>3</v>
      </c>
      <c r="AE38">
        <v>2</v>
      </c>
      <c r="AF38">
        <v>2</v>
      </c>
      <c r="AG38">
        <v>2</v>
      </c>
    </row>
    <row r="39" spans="1:33">
      <c r="A39">
        <v>37</v>
      </c>
      <c r="B39">
        <f>VLOOKUP(A39,taskId_to_ImageID!A$1:B$42,2,FALSE)</f>
        <v>271</v>
      </c>
      <c r="C39" t="str">
        <f>VLOOKUP(B39,imageID_toImageName!A$1:C$35,3,FALSE)</f>
        <v>14.jpg</v>
      </c>
      <c r="D39">
        <f>VLOOKUP($C39,RSD!$B$1:$H$35,5,FALSE)</f>
        <v>3</v>
      </c>
      <c r="E39">
        <f>VLOOKUP($C39,RSD!$B$1:$H$35,2,FALSE)</f>
        <v>3</v>
      </c>
      <c r="F39">
        <f>VLOOKUP($C39,RSD!$B$1:$H$35,4,FALSE)</f>
        <v>3</v>
      </c>
      <c r="G39">
        <f>VLOOKUP($C39,RSD!$B$1:$H$35,4,FALSE)</f>
        <v>3</v>
      </c>
      <c r="H39">
        <f>VLOOKUP($C39,RSD!$B$1:$H$35,6,FALSE)</f>
        <v>3</v>
      </c>
      <c r="I39">
        <f>VLOOKUP($C39,RSD!$B$1:$H$35,7,FALSE)</f>
        <v>2</v>
      </c>
      <c r="J39">
        <f t="shared" si="1"/>
        <v>3</v>
      </c>
      <c r="K39">
        <f t="shared" si="2"/>
        <v>3</v>
      </c>
      <c r="L39" s="14">
        <f>VLOOKUP($C39,oldData!$B$1:$Z$36,25,FALSE)</f>
        <v>2</v>
      </c>
      <c r="M39" s="4">
        <f>VLOOKUP($C39,oldData!$B$1:$Z$36,24,FALSE)</f>
        <v>2.3181818181818183</v>
      </c>
      <c r="N39" t="b">
        <f t="shared" si="3"/>
        <v>1</v>
      </c>
      <c r="O39" t="b">
        <f t="shared" si="4"/>
        <v>1</v>
      </c>
      <c r="P39" t="b">
        <f t="shared" si="0"/>
        <v>0</v>
      </c>
      <c r="Q39">
        <f t="shared" si="5"/>
        <v>2.6875</v>
      </c>
      <c r="R39">
        <v>3</v>
      </c>
      <c r="S39">
        <v>3</v>
      </c>
      <c r="T39">
        <v>3</v>
      </c>
      <c r="U39">
        <v>2</v>
      </c>
      <c r="V39">
        <v>3</v>
      </c>
      <c r="W39">
        <v>3</v>
      </c>
      <c r="X39">
        <v>3</v>
      </c>
      <c r="Y39">
        <v>2</v>
      </c>
      <c r="Z39">
        <v>2</v>
      </c>
      <c r="AA39">
        <v>3</v>
      </c>
      <c r="AB39">
        <v>3</v>
      </c>
      <c r="AC39">
        <v>3</v>
      </c>
      <c r="AD39">
        <v>3</v>
      </c>
      <c r="AE39">
        <v>2</v>
      </c>
      <c r="AF39">
        <v>3</v>
      </c>
      <c r="AG39">
        <v>2</v>
      </c>
    </row>
    <row r="40" spans="1:33">
      <c r="A40">
        <v>38</v>
      </c>
      <c r="B40">
        <f>VLOOKUP(A40,taskId_to_ImageID!A$1:B$42,2,FALSE)</f>
        <v>272</v>
      </c>
      <c r="C40" t="str">
        <f>VLOOKUP(B40,imageID_toImageName!A$1:C$35,3,FALSE)</f>
        <v>2.jpg</v>
      </c>
      <c r="D40">
        <f>VLOOKUP($C40,RSD!$B$1:$H$35,5,FALSE)</f>
        <v>3</v>
      </c>
      <c r="E40">
        <f>VLOOKUP($C40,RSD!$B$1:$H$35,2,FALSE)</f>
        <v>3</v>
      </c>
      <c r="F40">
        <f>VLOOKUP($C40,RSD!$B$1:$H$35,4,FALSE)</f>
        <v>3</v>
      </c>
      <c r="G40">
        <f>VLOOKUP($C40,RSD!$B$1:$H$35,4,FALSE)</f>
        <v>3</v>
      </c>
      <c r="H40">
        <f>VLOOKUP($C40,RSD!$B$1:$H$35,6,FALSE)</f>
        <v>3</v>
      </c>
      <c r="I40">
        <f>VLOOKUP($C40,RSD!$B$1:$H$35,7,FALSE)</f>
        <v>2</v>
      </c>
      <c r="J40">
        <f t="shared" si="1"/>
        <v>3</v>
      </c>
      <c r="K40">
        <f t="shared" si="2"/>
        <v>3</v>
      </c>
      <c r="L40" s="14">
        <f>VLOOKUP($C40,oldData!$B$1:$Z$36,25,FALSE)</f>
        <v>2</v>
      </c>
      <c r="M40" s="4">
        <f>VLOOKUP($C40,oldData!$B$1:$Z$36,24,FALSE)</f>
        <v>1.9545454545454546</v>
      </c>
      <c r="N40" t="b">
        <f t="shared" si="3"/>
        <v>1</v>
      </c>
      <c r="O40" t="b">
        <f t="shared" si="4"/>
        <v>1</v>
      </c>
      <c r="P40" t="b">
        <f t="shared" si="0"/>
        <v>0</v>
      </c>
      <c r="Q40">
        <f t="shared" si="5"/>
        <v>2.5625</v>
      </c>
      <c r="R40">
        <v>3</v>
      </c>
      <c r="S40">
        <v>3</v>
      </c>
      <c r="T40">
        <v>3</v>
      </c>
      <c r="U40">
        <v>2</v>
      </c>
      <c r="V40">
        <v>3</v>
      </c>
      <c r="W40">
        <v>3</v>
      </c>
      <c r="X40">
        <v>3</v>
      </c>
      <c r="Y40">
        <v>2</v>
      </c>
      <c r="Z40">
        <v>1</v>
      </c>
      <c r="AA40">
        <v>2</v>
      </c>
      <c r="AB40">
        <v>3</v>
      </c>
      <c r="AC40">
        <v>3</v>
      </c>
      <c r="AD40">
        <v>3</v>
      </c>
      <c r="AE40">
        <v>2</v>
      </c>
      <c r="AF40">
        <v>3</v>
      </c>
      <c r="AG40">
        <v>2</v>
      </c>
    </row>
    <row r="41" spans="1:33">
      <c r="A41">
        <v>39</v>
      </c>
      <c r="B41">
        <f>VLOOKUP(A41,taskId_to_ImageID!A$1:B$42,2,FALSE)</f>
        <v>275</v>
      </c>
      <c r="C41" t="str">
        <f>VLOOKUP(B41,imageID_toImageName!A$1:C$35,3,FALSE)</f>
        <v>28.jpg</v>
      </c>
      <c r="D41">
        <f>VLOOKUP($C41,RSD!$B$1:$H$35,5,FALSE)</f>
        <v>2</v>
      </c>
      <c r="E41">
        <f>VLOOKUP($C41,RSD!$B$1:$H$35,2,FALSE)</f>
        <v>2</v>
      </c>
      <c r="F41">
        <f>VLOOKUP($C41,RSD!$B$1:$H$35,4,FALSE)</f>
        <v>2</v>
      </c>
      <c r="G41">
        <f>VLOOKUP($C41,RSD!$B$1:$H$35,4,FALSE)</f>
        <v>2</v>
      </c>
      <c r="H41">
        <f>VLOOKUP($C41,RSD!$B$1:$H$35,6,FALSE)</f>
        <v>2</v>
      </c>
      <c r="I41">
        <f>VLOOKUP($C41,RSD!$B$1:$H$35,7,FALSE)</f>
        <v>1</v>
      </c>
      <c r="J41">
        <f t="shared" si="1"/>
        <v>2</v>
      </c>
      <c r="K41">
        <f t="shared" si="2"/>
        <v>2</v>
      </c>
      <c r="L41" s="14">
        <f>VLOOKUP($C41,oldData!$B$1:$Z$36,25,FALSE)</f>
        <v>1</v>
      </c>
      <c r="M41" s="4">
        <f>VLOOKUP($C41,oldData!$B$1:$Z$36,24,FALSE)</f>
        <v>1.4545454545454546</v>
      </c>
      <c r="N41" t="b">
        <f t="shared" si="3"/>
        <v>1</v>
      </c>
      <c r="O41" t="b">
        <f t="shared" si="4"/>
        <v>1</v>
      </c>
      <c r="P41" t="b">
        <f t="shared" si="0"/>
        <v>1</v>
      </c>
      <c r="Q41">
        <f t="shared" si="5"/>
        <v>1.75</v>
      </c>
      <c r="R41">
        <v>2</v>
      </c>
      <c r="S41">
        <v>2</v>
      </c>
      <c r="T41">
        <v>2</v>
      </c>
      <c r="U41">
        <v>1</v>
      </c>
      <c r="V41">
        <v>2</v>
      </c>
      <c r="W41">
        <v>2</v>
      </c>
      <c r="X41">
        <v>2</v>
      </c>
      <c r="Y41">
        <v>1</v>
      </c>
      <c r="Z41">
        <v>1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1</v>
      </c>
      <c r="AG41">
        <v>2</v>
      </c>
    </row>
    <row r="42" spans="1:33">
      <c r="A42">
        <v>40</v>
      </c>
      <c r="B42">
        <f>VLOOKUP(A42,taskId_to_ImageID!A$1:B$42,2,FALSE)</f>
        <v>249</v>
      </c>
      <c r="C42" t="str">
        <f>VLOOKUP(B42,imageID_toImageName!A$1:C$35,3,FALSE)</f>
        <v>27.jpg</v>
      </c>
      <c r="D42">
        <f>VLOOKUP($C42,RSD!$B$1:$H$35,5,FALSE)</f>
        <v>3</v>
      </c>
      <c r="E42">
        <f>VLOOKUP($C42,RSD!$B$1:$H$35,2,FALSE)</f>
        <v>3</v>
      </c>
      <c r="F42">
        <f>VLOOKUP($C42,RSD!$B$1:$H$35,4,FALSE)</f>
        <v>3</v>
      </c>
      <c r="G42">
        <f>VLOOKUP($C42,RSD!$B$1:$H$35,4,FALSE)</f>
        <v>3</v>
      </c>
      <c r="H42">
        <f>VLOOKUP($C42,RSD!$B$1:$H$35,6,FALSE)</f>
        <v>3</v>
      </c>
      <c r="I42">
        <f>VLOOKUP($C42,RSD!$B$1:$H$35,7,FALSE)</f>
        <v>3</v>
      </c>
      <c r="J42">
        <f t="shared" si="1"/>
        <v>3</v>
      </c>
      <c r="K42">
        <f t="shared" si="2"/>
        <v>3</v>
      </c>
      <c r="L42" s="14">
        <f>VLOOKUP($C42,oldData!$B$1:$Z$36,25,FALSE)</f>
        <v>3</v>
      </c>
      <c r="M42" s="4">
        <f>VLOOKUP($C42,oldData!$B$1:$Z$36,24,FALSE)</f>
        <v>2.7272727272727271</v>
      </c>
      <c r="N42" t="b">
        <f t="shared" si="3"/>
        <v>1</v>
      </c>
      <c r="O42" t="b">
        <f t="shared" si="4"/>
        <v>1</v>
      </c>
      <c r="P42" t="b">
        <f t="shared" si="0"/>
        <v>1</v>
      </c>
      <c r="Q42">
        <f t="shared" si="5"/>
        <v>2.8125</v>
      </c>
      <c r="R42">
        <v>3</v>
      </c>
      <c r="S42">
        <v>3</v>
      </c>
      <c r="T42">
        <v>3</v>
      </c>
      <c r="U42">
        <v>2</v>
      </c>
      <c r="V42">
        <v>3</v>
      </c>
      <c r="W42">
        <v>3</v>
      </c>
      <c r="X42">
        <v>3</v>
      </c>
      <c r="Y42">
        <v>2</v>
      </c>
      <c r="Z42">
        <v>2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</row>
    <row r="43" spans="1:33">
      <c r="A43" t="s">
        <v>753</v>
      </c>
      <c r="E43" s="4">
        <f>AVERAGE(E2:E42)</f>
        <v>2.4878048780487805</v>
      </c>
      <c r="F43" s="4">
        <f t="shared" ref="F43:J43" si="6">AVERAGE(F2:F42)</f>
        <v>2.4634146341463414</v>
      </c>
      <c r="G43" s="4">
        <f t="shared" si="6"/>
        <v>2.4634146341463414</v>
      </c>
      <c r="H43" s="4">
        <f t="shared" si="6"/>
        <v>2.4878048780487805</v>
      </c>
      <c r="I43" s="4">
        <f t="shared" si="6"/>
        <v>2.0487804878048781</v>
      </c>
      <c r="J43" s="4">
        <f t="shared" si="6"/>
        <v>2.5121951219512195</v>
      </c>
      <c r="R43" s="4">
        <v>2.6190476190476191</v>
      </c>
      <c r="S43" s="4">
        <v>2.7560975609756095</v>
      </c>
      <c r="T43" s="4">
        <v>2.4634146341463414</v>
      </c>
      <c r="U43" s="4">
        <v>1.8536585365853659</v>
      </c>
      <c r="V43" s="4">
        <v>2.6585365853658538</v>
      </c>
      <c r="W43" s="4">
        <v>2.9268292682926829</v>
      </c>
      <c r="X43" s="4">
        <v>2.4864864864864864</v>
      </c>
      <c r="Y43" s="4">
        <v>2.0975609756097562</v>
      </c>
      <c r="Z43" s="4">
        <v>1.7317073170731707</v>
      </c>
      <c r="AA43" s="4">
        <v>2.3902439024390243</v>
      </c>
      <c r="AB43" s="4">
        <v>2.6341463414634148</v>
      </c>
      <c r="AC43" s="4">
        <v>2.6585365853658538</v>
      </c>
      <c r="AD43" s="4">
        <v>2.7560975609756095</v>
      </c>
      <c r="AE43" s="4">
        <v>2.3414634146341462</v>
      </c>
      <c r="AF43" s="4">
        <v>2.5227272727272729</v>
      </c>
      <c r="AG43" s="4">
        <v>2.3902439024390243</v>
      </c>
    </row>
    <row r="44" spans="1:33">
      <c r="N44">
        <f>COUNTIF(N2:N42,"TRUE")</f>
        <v>37</v>
      </c>
      <c r="O44">
        <f t="shared" ref="O44:P44" si="7">COUNTIF(O2:O42,"TRUE")</f>
        <v>32</v>
      </c>
      <c r="P44">
        <f t="shared" si="7"/>
        <v>33</v>
      </c>
    </row>
  </sheetData>
  <conditionalFormatting sqref="R1:AG4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37" sqref="C37:H37"/>
    </sheetView>
  </sheetViews>
  <sheetFormatPr baseColWidth="10" defaultRowHeight="15" x14ac:dyDescent="0"/>
  <cols>
    <col min="1" max="6" width="18.1640625" customWidth="1"/>
    <col min="7" max="7" width="17.33203125" customWidth="1"/>
    <col min="8" max="8" width="16.83203125" customWidth="1"/>
  </cols>
  <sheetData>
    <row r="1" spans="1:8">
      <c r="A1" s="5" t="s">
        <v>763</v>
      </c>
      <c r="B1" s="5" t="s">
        <v>758</v>
      </c>
      <c r="C1" s="5" t="s">
        <v>764</v>
      </c>
      <c r="D1" s="5" t="s">
        <v>765</v>
      </c>
      <c r="E1" s="5" t="s">
        <v>766</v>
      </c>
      <c r="F1" s="5" t="s">
        <v>767</v>
      </c>
      <c r="G1" s="5" t="s">
        <v>768</v>
      </c>
      <c r="H1" s="5" t="s">
        <v>769</v>
      </c>
    </row>
    <row r="2" spans="1:8">
      <c r="A2" s="6" t="s">
        <v>770</v>
      </c>
      <c r="B2" s="6" t="s">
        <v>827</v>
      </c>
      <c r="C2" s="7">
        <v>3</v>
      </c>
      <c r="D2" s="7">
        <v>2</v>
      </c>
      <c r="E2" s="7">
        <v>3</v>
      </c>
      <c r="F2" s="7">
        <v>3</v>
      </c>
      <c r="G2" s="7">
        <v>3</v>
      </c>
      <c r="H2" s="7">
        <v>2</v>
      </c>
    </row>
    <row r="3" spans="1:8">
      <c r="A3" s="6" t="s">
        <v>771</v>
      </c>
      <c r="B3" s="6" t="s">
        <v>828</v>
      </c>
      <c r="C3" s="7">
        <v>3</v>
      </c>
      <c r="D3" s="7">
        <v>3</v>
      </c>
      <c r="E3" s="7">
        <v>3</v>
      </c>
      <c r="F3" s="7">
        <v>3</v>
      </c>
      <c r="G3" s="7">
        <v>3</v>
      </c>
      <c r="H3" s="7">
        <v>2</v>
      </c>
    </row>
    <row r="4" spans="1:8">
      <c r="A4" s="6" t="s">
        <v>772</v>
      </c>
      <c r="B4" s="6" t="s">
        <v>818</v>
      </c>
      <c r="C4" s="7">
        <v>3</v>
      </c>
      <c r="D4" s="7">
        <v>3</v>
      </c>
      <c r="E4" s="7">
        <v>3</v>
      </c>
      <c r="F4" s="7">
        <v>3</v>
      </c>
      <c r="G4" s="7">
        <v>3</v>
      </c>
      <c r="H4" s="7">
        <v>3</v>
      </c>
    </row>
    <row r="5" spans="1:8">
      <c r="A5" s="6" t="s">
        <v>773</v>
      </c>
      <c r="B5" s="6" t="s">
        <v>829</v>
      </c>
      <c r="C5" s="7">
        <v>3</v>
      </c>
      <c r="D5" s="7">
        <v>3</v>
      </c>
      <c r="E5" s="7">
        <v>3</v>
      </c>
      <c r="F5" s="7">
        <v>3</v>
      </c>
      <c r="G5" s="7">
        <v>3</v>
      </c>
      <c r="H5" s="7">
        <v>2</v>
      </c>
    </row>
    <row r="6" spans="1:8">
      <c r="A6" s="6" t="s">
        <v>774</v>
      </c>
      <c r="B6" s="6" t="s">
        <v>830</v>
      </c>
      <c r="C6" s="7">
        <v>3</v>
      </c>
      <c r="D6" s="7">
        <v>3</v>
      </c>
      <c r="E6" s="7">
        <v>3</v>
      </c>
      <c r="F6" s="7">
        <v>3</v>
      </c>
      <c r="G6" s="7">
        <v>3</v>
      </c>
      <c r="H6" s="7">
        <v>2</v>
      </c>
    </row>
    <row r="7" spans="1:8">
      <c r="A7" s="6" t="s">
        <v>775</v>
      </c>
      <c r="B7" s="6" t="s">
        <v>831</v>
      </c>
      <c r="C7" s="7">
        <v>3</v>
      </c>
      <c r="D7" s="7">
        <v>3</v>
      </c>
      <c r="E7" s="7">
        <v>3</v>
      </c>
      <c r="F7" s="7">
        <v>3</v>
      </c>
      <c r="G7" s="7">
        <v>3</v>
      </c>
      <c r="H7" s="7">
        <v>3</v>
      </c>
    </row>
    <row r="8" spans="1:8">
      <c r="A8" s="6" t="s">
        <v>776</v>
      </c>
      <c r="B8" s="6" t="s">
        <v>832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1</v>
      </c>
    </row>
    <row r="9" spans="1:8">
      <c r="A9" s="6" t="s">
        <v>777</v>
      </c>
      <c r="B9" s="6" t="s">
        <v>833</v>
      </c>
      <c r="C9" s="7">
        <v>3</v>
      </c>
      <c r="D9" s="7">
        <v>3</v>
      </c>
      <c r="E9" s="7">
        <v>3</v>
      </c>
      <c r="F9" s="7">
        <v>3</v>
      </c>
      <c r="G9" s="7">
        <v>3</v>
      </c>
      <c r="H9" s="7">
        <v>3</v>
      </c>
    </row>
    <row r="10" spans="1:8">
      <c r="A10" s="6" t="s">
        <v>778</v>
      </c>
      <c r="B10" s="6" t="s">
        <v>810</v>
      </c>
      <c r="C10" s="7">
        <v>2</v>
      </c>
      <c r="D10" s="7">
        <v>2</v>
      </c>
      <c r="E10" s="7">
        <v>2</v>
      </c>
      <c r="F10" s="7">
        <v>2</v>
      </c>
      <c r="G10" s="7">
        <v>2</v>
      </c>
      <c r="H10" s="7">
        <v>1</v>
      </c>
    </row>
    <row r="11" spans="1:8">
      <c r="A11" s="6" t="s">
        <v>779</v>
      </c>
      <c r="B11" s="6" t="s">
        <v>834</v>
      </c>
      <c r="C11" s="7">
        <v>2</v>
      </c>
      <c r="D11" s="7">
        <v>2</v>
      </c>
      <c r="E11" s="7">
        <v>2</v>
      </c>
      <c r="F11" s="7">
        <v>2</v>
      </c>
      <c r="G11" s="7">
        <v>2</v>
      </c>
      <c r="H11" s="7">
        <v>1</v>
      </c>
    </row>
    <row r="12" spans="1:8">
      <c r="A12" s="6" t="s">
        <v>780</v>
      </c>
      <c r="B12" s="6" t="s">
        <v>815</v>
      </c>
      <c r="C12" s="7">
        <v>3</v>
      </c>
      <c r="D12" s="7">
        <v>3</v>
      </c>
      <c r="E12" s="7">
        <v>3</v>
      </c>
      <c r="F12" s="7">
        <v>3</v>
      </c>
      <c r="G12" s="7">
        <v>3</v>
      </c>
      <c r="H12" s="7">
        <v>3</v>
      </c>
    </row>
    <row r="13" spans="1:8">
      <c r="A13" s="6" t="s">
        <v>781</v>
      </c>
      <c r="B13" s="6" t="s">
        <v>835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H13" s="7">
        <v>2</v>
      </c>
    </row>
    <row r="14" spans="1:8">
      <c r="A14" s="6" t="s">
        <v>782</v>
      </c>
      <c r="B14" s="6" t="s">
        <v>836</v>
      </c>
      <c r="C14" s="7">
        <v>3</v>
      </c>
      <c r="D14" s="7">
        <v>3</v>
      </c>
      <c r="E14" s="7">
        <v>3</v>
      </c>
      <c r="F14" s="7">
        <v>3</v>
      </c>
      <c r="G14" s="7">
        <v>3</v>
      </c>
      <c r="H14" s="7">
        <v>2</v>
      </c>
    </row>
    <row r="15" spans="1:8">
      <c r="A15" s="6" t="s">
        <v>783</v>
      </c>
      <c r="B15" s="6" t="s">
        <v>811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</row>
    <row r="16" spans="1:8">
      <c r="A16" s="6" t="s">
        <v>784</v>
      </c>
      <c r="B16" s="6" t="s">
        <v>814</v>
      </c>
      <c r="C16" s="7">
        <v>3</v>
      </c>
      <c r="D16" s="7">
        <v>3</v>
      </c>
      <c r="E16" s="7">
        <v>3</v>
      </c>
      <c r="F16" s="7">
        <v>3</v>
      </c>
      <c r="G16" s="7">
        <v>3</v>
      </c>
      <c r="H16" s="7">
        <v>3</v>
      </c>
    </row>
    <row r="17" spans="1:8">
      <c r="A17" s="6" t="s">
        <v>785</v>
      </c>
      <c r="B17" s="6" t="s">
        <v>837</v>
      </c>
      <c r="C17" s="7">
        <v>2</v>
      </c>
      <c r="D17" s="7">
        <v>2</v>
      </c>
      <c r="E17" s="7">
        <v>2</v>
      </c>
      <c r="F17" s="7">
        <v>2</v>
      </c>
      <c r="G17" s="7">
        <v>2</v>
      </c>
      <c r="H17" s="7">
        <v>2</v>
      </c>
    </row>
    <row r="18" spans="1:8">
      <c r="A18" s="6" t="s">
        <v>786</v>
      </c>
      <c r="B18" s="6" t="s">
        <v>819</v>
      </c>
      <c r="C18" s="7">
        <v>3</v>
      </c>
      <c r="D18" s="7">
        <v>3</v>
      </c>
      <c r="E18" s="7">
        <v>3</v>
      </c>
      <c r="F18" s="7">
        <v>3</v>
      </c>
      <c r="G18" s="7">
        <v>3</v>
      </c>
      <c r="H18" s="7">
        <v>2</v>
      </c>
    </row>
    <row r="19" spans="1:8">
      <c r="A19" s="6" t="s">
        <v>787</v>
      </c>
      <c r="B19" s="6" t="s">
        <v>816</v>
      </c>
      <c r="C19" s="7">
        <v>3</v>
      </c>
      <c r="D19" s="7">
        <v>3</v>
      </c>
      <c r="E19" s="7">
        <v>2</v>
      </c>
      <c r="F19" s="7">
        <v>3</v>
      </c>
      <c r="G19" s="7">
        <v>3</v>
      </c>
      <c r="H19" s="7">
        <v>1</v>
      </c>
    </row>
    <row r="20" spans="1:8">
      <c r="A20" s="6" t="s">
        <v>788</v>
      </c>
      <c r="B20" s="6" t="s">
        <v>838</v>
      </c>
      <c r="C20" s="7">
        <v>2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</row>
    <row r="21" spans="1:8">
      <c r="A21" s="6" t="s">
        <v>789</v>
      </c>
      <c r="B21" s="6" t="s">
        <v>809</v>
      </c>
      <c r="C21" s="7">
        <v>3</v>
      </c>
      <c r="D21" s="7">
        <v>3</v>
      </c>
      <c r="E21" s="7">
        <v>3</v>
      </c>
      <c r="F21" s="7">
        <v>3</v>
      </c>
      <c r="G21" s="7">
        <v>3</v>
      </c>
      <c r="H21" s="7">
        <v>3</v>
      </c>
    </row>
    <row r="22" spans="1:8">
      <c r="A22" s="6" t="s">
        <v>790</v>
      </c>
      <c r="B22" s="6" t="s">
        <v>821</v>
      </c>
      <c r="C22" s="7">
        <v>2</v>
      </c>
      <c r="D22" s="7">
        <v>2</v>
      </c>
      <c r="E22" s="7">
        <v>2</v>
      </c>
      <c r="F22" s="7">
        <v>2</v>
      </c>
      <c r="G22" s="7">
        <v>2</v>
      </c>
      <c r="H22" s="7">
        <v>1</v>
      </c>
    </row>
    <row r="23" spans="1:8">
      <c r="A23" s="6" t="s">
        <v>791</v>
      </c>
      <c r="B23" s="6" t="s">
        <v>839</v>
      </c>
      <c r="C23" s="7">
        <v>3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>
      <c r="A24" s="6" t="s">
        <v>792</v>
      </c>
      <c r="B24" s="6" t="s">
        <v>840</v>
      </c>
      <c r="C24" s="7">
        <v>3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</row>
    <row r="25" spans="1:8">
      <c r="A25" s="6" t="s">
        <v>793</v>
      </c>
      <c r="B25" s="6" t="s">
        <v>820</v>
      </c>
      <c r="C25" s="7">
        <v>1</v>
      </c>
      <c r="D25" s="7">
        <v>2</v>
      </c>
      <c r="E25" s="7">
        <v>1</v>
      </c>
      <c r="F25" s="7">
        <v>1</v>
      </c>
      <c r="G25" s="7">
        <v>1</v>
      </c>
      <c r="H25" s="7">
        <v>1</v>
      </c>
    </row>
    <row r="26" spans="1:8">
      <c r="A26" s="6" t="s">
        <v>794</v>
      </c>
      <c r="B26" s="6" t="s">
        <v>817</v>
      </c>
      <c r="C26" s="7">
        <v>2</v>
      </c>
      <c r="D26" s="7">
        <v>2</v>
      </c>
      <c r="E26" s="7">
        <v>2</v>
      </c>
      <c r="F26" s="7">
        <v>2</v>
      </c>
      <c r="G26" s="7">
        <v>2</v>
      </c>
      <c r="H26" s="7">
        <v>1</v>
      </c>
    </row>
    <row r="27" spans="1:8">
      <c r="A27" s="6" t="s">
        <v>795</v>
      </c>
      <c r="B27" s="6" t="s">
        <v>812</v>
      </c>
      <c r="C27" s="7">
        <v>3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>
      <c r="A28" s="6" t="s">
        <v>796</v>
      </c>
      <c r="B28" s="6" t="s">
        <v>824</v>
      </c>
      <c r="C28" s="7">
        <v>2</v>
      </c>
      <c r="D28" s="7">
        <v>2</v>
      </c>
      <c r="E28" s="7">
        <v>2</v>
      </c>
      <c r="F28" s="7">
        <v>2</v>
      </c>
      <c r="G28" s="7">
        <v>2</v>
      </c>
      <c r="H28" s="7">
        <v>1</v>
      </c>
    </row>
    <row r="29" spans="1:8">
      <c r="A29" s="6" t="s">
        <v>797</v>
      </c>
      <c r="B29" s="6" t="s">
        <v>823</v>
      </c>
      <c r="C29" s="7">
        <v>3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>
      <c r="A30" s="6" t="s">
        <v>798</v>
      </c>
      <c r="B30" s="6" t="s">
        <v>822</v>
      </c>
      <c r="C30" s="7">
        <v>2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</row>
    <row r="31" spans="1:8">
      <c r="A31" s="6" t="s">
        <v>799</v>
      </c>
      <c r="B31" s="6" t="s">
        <v>813</v>
      </c>
      <c r="C31" s="7">
        <v>3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>
      <c r="A32" s="6" t="s">
        <v>800</v>
      </c>
      <c r="B32" s="6" t="s">
        <v>841</v>
      </c>
      <c r="C32" s="7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</row>
    <row r="33" spans="1:8">
      <c r="A33" s="6" t="s">
        <v>801</v>
      </c>
      <c r="B33" s="6" t="s">
        <v>842</v>
      </c>
      <c r="C33" s="7">
        <v>2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</row>
    <row r="34" spans="1:8">
      <c r="A34" s="6" t="s">
        <v>802</v>
      </c>
      <c r="B34" s="6" t="s">
        <v>843</v>
      </c>
      <c r="C34" s="7">
        <v>3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</row>
    <row r="35" spans="1:8">
      <c r="A35" s="6" t="s">
        <v>803</v>
      </c>
      <c r="B35" s="6" t="s">
        <v>844</v>
      </c>
      <c r="C35" s="7">
        <v>3</v>
      </c>
      <c r="D35" s="7">
        <v>3</v>
      </c>
      <c r="E35" s="7">
        <v>3</v>
      </c>
      <c r="F35" s="7">
        <v>3</v>
      </c>
      <c r="G35" s="7">
        <v>3</v>
      </c>
      <c r="H35" s="7">
        <v>3</v>
      </c>
    </row>
    <row r="36" spans="1:8">
      <c r="C36" s="8"/>
      <c r="D36" s="8"/>
      <c r="E36" s="8"/>
      <c r="F36" s="8"/>
    </row>
    <row r="37" spans="1:8">
      <c r="C37" s="8">
        <f>AVERAGE(C2:C35)</f>
        <v>2.5588235294117645</v>
      </c>
      <c r="D37" s="8">
        <f t="shared" ref="D37:H37" si="0">AVERAGE(D2:D35)</f>
        <v>2.5588235294117645</v>
      </c>
      <c r="E37" s="8">
        <f t="shared" si="0"/>
        <v>2.5294117647058822</v>
      </c>
      <c r="F37" s="8">
        <f t="shared" si="0"/>
        <v>2.5588235294117645</v>
      </c>
      <c r="G37" s="8">
        <f t="shared" si="0"/>
        <v>2.5588235294117645</v>
      </c>
      <c r="H37" s="8">
        <f t="shared" si="0"/>
        <v>2.1176470588235294</v>
      </c>
    </row>
    <row r="38" spans="1:8">
      <c r="A38" t="s">
        <v>804</v>
      </c>
      <c r="C38" s="8"/>
      <c r="D38" s="8"/>
      <c r="E38" s="8"/>
      <c r="F38" s="8"/>
    </row>
    <row r="39" spans="1:8">
      <c r="A39" t="s">
        <v>805</v>
      </c>
      <c r="C39" s="8"/>
      <c r="D39" s="8"/>
      <c r="E39" s="8"/>
      <c r="F39" s="8"/>
    </row>
    <row r="40" spans="1:8">
      <c r="A40" t="s">
        <v>806</v>
      </c>
      <c r="C40" s="8"/>
      <c r="D40" s="8"/>
      <c r="E40" s="8"/>
      <c r="F40" s="8"/>
    </row>
    <row r="41" spans="1:8">
      <c r="A41" t="s">
        <v>807</v>
      </c>
      <c r="C41" s="8"/>
      <c r="D41" s="8"/>
      <c r="E41" s="8"/>
      <c r="F41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1" sqref="F1:H1048576"/>
    </sheetView>
  </sheetViews>
  <sheetFormatPr baseColWidth="10" defaultRowHeight="15" x14ac:dyDescent="0"/>
  <sheetData>
    <row r="1" spans="1:3">
      <c r="A1" t="s">
        <v>758</v>
      </c>
      <c r="B1" t="s">
        <v>825</v>
      </c>
      <c r="C1" t="s">
        <v>826</v>
      </c>
    </row>
    <row r="2" spans="1:3">
      <c r="A2">
        <v>246</v>
      </c>
      <c r="B2" t="s">
        <v>808</v>
      </c>
      <c r="C2" t="s">
        <v>809</v>
      </c>
    </row>
    <row r="3" spans="1:3">
      <c r="A3">
        <v>247</v>
      </c>
      <c r="B3" t="s">
        <v>808</v>
      </c>
      <c r="C3" t="s">
        <v>810</v>
      </c>
    </row>
    <row r="4" spans="1:3">
      <c r="A4">
        <v>248</v>
      </c>
      <c r="B4" t="s">
        <v>808</v>
      </c>
      <c r="C4" t="s">
        <v>811</v>
      </c>
    </row>
    <row r="5" spans="1:3">
      <c r="A5">
        <v>249</v>
      </c>
      <c r="B5" t="s">
        <v>808</v>
      </c>
      <c r="C5" t="s">
        <v>812</v>
      </c>
    </row>
    <row r="6" spans="1:3">
      <c r="A6">
        <v>250</v>
      </c>
      <c r="B6" t="s">
        <v>808</v>
      </c>
      <c r="C6" t="s">
        <v>833</v>
      </c>
    </row>
    <row r="7" spans="1:3">
      <c r="A7">
        <v>251</v>
      </c>
      <c r="B7" t="s">
        <v>808</v>
      </c>
      <c r="C7" t="s">
        <v>813</v>
      </c>
    </row>
    <row r="8" spans="1:3">
      <c r="A8">
        <v>252</v>
      </c>
      <c r="B8" t="s">
        <v>808</v>
      </c>
      <c r="C8" t="s">
        <v>814</v>
      </c>
    </row>
    <row r="9" spans="1:3">
      <c r="A9">
        <v>253</v>
      </c>
      <c r="B9" t="s">
        <v>808</v>
      </c>
      <c r="C9" t="s">
        <v>834</v>
      </c>
    </row>
    <row r="10" spans="1:3">
      <c r="A10">
        <v>254</v>
      </c>
      <c r="B10" t="s">
        <v>808</v>
      </c>
      <c r="C10" t="s">
        <v>815</v>
      </c>
    </row>
    <row r="11" spans="1:3">
      <c r="A11">
        <v>255</v>
      </c>
      <c r="B11" t="s">
        <v>808</v>
      </c>
      <c r="C11" t="s">
        <v>827</v>
      </c>
    </row>
    <row r="12" spans="1:3">
      <c r="A12">
        <v>256</v>
      </c>
      <c r="B12" t="s">
        <v>808</v>
      </c>
      <c r="C12" t="s">
        <v>841</v>
      </c>
    </row>
    <row r="13" spans="1:3">
      <c r="A13">
        <v>257</v>
      </c>
      <c r="B13" t="s">
        <v>808</v>
      </c>
      <c r="C13" t="s">
        <v>816</v>
      </c>
    </row>
    <row r="14" spans="1:3">
      <c r="A14">
        <v>258</v>
      </c>
      <c r="B14" t="s">
        <v>808</v>
      </c>
      <c r="C14" t="s">
        <v>844</v>
      </c>
    </row>
    <row r="15" spans="1:3">
      <c r="A15">
        <v>259</v>
      </c>
      <c r="B15" t="s">
        <v>808</v>
      </c>
      <c r="C15" t="s">
        <v>829</v>
      </c>
    </row>
    <row r="16" spans="1:3">
      <c r="A16">
        <v>260</v>
      </c>
      <c r="B16" t="s">
        <v>808</v>
      </c>
      <c r="C16" t="s">
        <v>817</v>
      </c>
    </row>
    <row r="17" spans="1:3">
      <c r="A17">
        <v>261</v>
      </c>
      <c r="B17" t="s">
        <v>808</v>
      </c>
      <c r="C17" t="s">
        <v>818</v>
      </c>
    </row>
    <row r="18" spans="1:3">
      <c r="A18">
        <v>262</v>
      </c>
      <c r="B18" t="s">
        <v>808</v>
      </c>
      <c r="C18" t="s">
        <v>819</v>
      </c>
    </row>
    <row r="19" spans="1:3">
      <c r="A19">
        <v>263</v>
      </c>
      <c r="B19" t="s">
        <v>808</v>
      </c>
      <c r="C19" t="s">
        <v>843</v>
      </c>
    </row>
    <row r="20" spans="1:3">
      <c r="A20">
        <v>264</v>
      </c>
      <c r="B20" t="s">
        <v>808</v>
      </c>
      <c r="C20" t="s">
        <v>838</v>
      </c>
    </row>
    <row r="21" spans="1:3">
      <c r="A21">
        <v>265</v>
      </c>
      <c r="B21" t="s">
        <v>808</v>
      </c>
      <c r="C21" t="s">
        <v>830</v>
      </c>
    </row>
    <row r="22" spans="1:3">
      <c r="A22">
        <v>266</v>
      </c>
      <c r="B22" t="s">
        <v>808</v>
      </c>
      <c r="C22" t="s">
        <v>820</v>
      </c>
    </row>
    <row r="23" spans="1:3">
      <c r="A23">
        <v>267</v>
      </c>
      <c r="B23" t="s">
        <v>808</v>
      </c>
      <c r="C23" t="s">
        <v>835</v>
      </c>
    </row>
    <row r="24" spans="1:3">
      <c r="A24">
        <v>268</v>
      </c>
      <c r="B24" t="s">
        <v>808</v>
      </c>
      <c r="C24" t="s">
        <v>821</v>
      </c>
    </row>
    <row r="25" spans="1:3">
      <c r="A25">
        <v>269</v>
      </c>
      <c r="B25" t="s">
        <v>808</v>
      </c>
      <c r="C25" t="s">
        <v>822</v>
      </c>
    </row>
    <row r="26" spans="1:3">
      <c r="A26">
        <v>270</v>
      </c>
      <c r="B26" t="s">
        <v>808</v>
      </c>
      <c r="C26" t="s">
        <v>842</v>
      </c>
    </row>
    <row r="27" spans="1:3">
      <c r="A27">
        <v>271</v>
      </c>
      <c r="B27" t="s">
        <v>808</v>
      </c>
      <c r="C27" t="s">
        <v>836</v>
      </c>
    </row>
    <row r="28" spans="1:3">
      <c r="A28">
        <v>272</v>
      </c>
      <c r="B28" t="s">
        <v>808</v>
      </c>
      <c r="C28" t="s">
        <v>828</v>
      </c>
    </row>
    <row r="29" spans="1:3">
      <c r="A29">
        <v>273</v>
      </c>
      <c r="B29" t="s">
        <v>808</v>
      </c>
      <c r="C29" t="s">
        <v>831</v>
      </c>
    </row>
    <row r="30" spans="1:3">
      <c r="A30">
        <v>274</v>
      </c>
      <c r="B30" t="s">
        <v>808</v>
      </c>
      <c r="C30" t="s">
        <v>823</v>
      </c>
    </row>
    <row r="31" spans="1:3">
      <c r="A31">
        <v>275</v>
      </c>
      <c r="B31" t="s">
        <v>808</v>
      </c>
      <c r="C31" t="s">
        <v>824</v>
      </c>
    </row>
    <row r="32" spans="1:3">
      <c r="A32">
        <v>276</v>
      </c>
      <c r="B32" t="s">
        <v>808</v>
      </c>
      <c r="C32" t="s">
        <v>839</v>
      </c>
    </row>
    <row r="33" spans="1:3">
      <c r="A33">
        <v>277</v>
      </c>
      <c r="B33" t="s">
        <v>808</v>
      </c>
      <c r="C33" t="s">
        <v>832</v>
      </c>
    </row>
    <row r="34" spans="1:3">
      <c r="A34">
        <v>278</v>
      </c>
      <c r="B34" t="s">
        <v>808</v>
      </c>
      <c r="C34" t="s">
        <v>840</v>
      </c>
    </row>
    <row r="35" spans="1:3">
      <c r="A35">
        <v>279</v>
      </c>
      <c r="B35" t="s">
        <v>808</v>
      </c>
      <c r="C35" t="s">
        <v>837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N23" workbookViewId="0">
      <selection activeCell="A31" sqref="A31:B31"/>
    </sheetView>
  </sheetViews>
  <sheetFormatPr baseColWidth="10" defaultColWidth="7.1640625" defaultRowHeight="15" x14ac:dyDescent="0"/>
  <cols>
    <col min="1" max="1" width="8.5" customWidth="1"/>
    <col min="2" max="2" width="8" bestFit="1" customWidth="1"/>
  </cols>
  <sheetData>
    <row r="1" spans="1:5">
      <c r="A1" t="s">
        <v>757</v>
      </c>
      <c r="B1" t="s">
        <v>758</v>
      </c>
    </row>
    <row r="2" spans="1:5" ht="16">
      <c r="A2">
        <v>0</v>
      </c>
      <c r="B2">
        <v>273</v>
      </c>
      <c r="E2" s="9"/>
    </row>
    <row r="3" spans="1:5">
      <c r="A3">
        <v>1</v>
      </c>
      <c r="B3">
        <v>277</v>
      </c>
      <c r="E3" s="10"/>
    </row>
    <row r="4" spans="1:5" ht="16">
      <c r="A4">
        <v>2</v>
      </c>
      <c r="B4">
        <v>256</v>
      </c>
      <c r="E4" s="9"/>
    </row>
    <row r="5" spans="1:5">
      <c r="A5">
        <v>3</v>
      </c>
      <c r="B5">
        <v>276</v>
      </c>
      <c r="E5" s="10"/>
    </row>
    <row r="6" spans="1:5" ht="16">
      <c r="A6">
        <v>4</v>
      </c>
      <c r="B6">
        <v>246</v>
      </c>
      <c r="E6" s="9"/>
    </row>
    <row r="7" spans="1:5">
      <c r="A7">
        <v>5</v>
      </c>
      <c r="B7">
        <v>255</v>
      </c>
      <c r="E7" s="10"/>
    </row>
    <row r="8" spans="1:5" ht="16">
      <c r="A8">
        <v>6</v>
      </c>
      <c r="B8">
        <v>260</v>
      </c>
      <c r="E8" s="9"/>
    </row>
    <row r="9" spans="1:5">
      <c r="A9">
        <v>7</v>
      </c>
      <c r="B9">
        <v>268</v>
      </c>
      <c r="E9" s="10"/>
    </row>
    <row r="10" spans="1:5" ht="16">
      <c r="A10">
        <v>8</v>
      </c>
      <c r="B10">
        <v>265</v>
      </c>
      <c r="E10" s="9"/>
    </row>
    <row r="11" spans="1:5">
      <c r="A11">
        <v>9</v>
      </c>
      <c r="B11">
        <v>257</v>
      </c>
      <c r="E11" s="10"/>
    </row>
    <row r="12" spans="1:5" ht="16">
      <c r="A12">
        <v>10</v>
      </c>
      <c r="B12">
        <v>254</v>
      </c>
      <c r="E12" s="9"/>
    </row>
    <row r="13" spans="1:5">
      <c r="A13">
        <v>11</v>
      </c>
      <c r="B13">
        <v>266</v>
      </c>
      <c r="E13" s="10"/>
    </row>
    <row r="14" spans="1:5" ht="16">
      <c r="A14">
        <v>12</v>
      </c>
      <c r="B14">
        <v>247</v>
      </c>
      <c r="E14" s="9"/>
    </row>
    <row r="15" spans="1:5">
      <c r="A15">
        <v>13</v>
      </c>
      <c r="B15">
        <v>259</v>
      </c>
      <c r="E15" s="10"/>
    </row>
    <row r="16" spans="1:5" ht="16">
      <c r="A16">
        <v>14</v>
      </c>
      <c r="B16">
        <v>253</v>
      </c>
      <c r="E16" s="9"/>
    </row>
    <row r="17" spans="1:5">
      <c r="A17">
        <v>15</v>
      </c>
      <c r="B17">
        <v>251</v>
      </c>
      <c r="E17" s="10"/>
    </row>
    <row r="18" spans="1:5" ht="16">
      <c r="A18">
        <v>16</v>
      </c>
      <c r="B18">
        <v>267</v>
      </c>
      <c r="E18" s="9"/>
    </row>
    <row r="19" spans="1:5">
      <c r="A19">
        <v>17</v>
      </c>
      <c r="B19">
        <v>269</v>
      </c>
      <c r="E19" s="10"/>
    </row>
    <row r="20" spans="1:5" ht="16">
      <c r="A20">
        <v>18</v>
      </c>
      <c r="B20">
        <v>253</v>
      </c>
      <c r="E20" s="9"/>
    </row>
    <row r="21" spans="1:5">
      <c r="A21">
        <v>19</v>
      </c>
      <c r="B21">
        <v>270</v>
      </c>
      <c r="E21" s="10"/>
    </row>
    <row r="22" spans="1:5" ht="16">
      <c r="A22">
        <v>20</v>
      </c>
      <c r="B22">
        <v>250</v>
      </c>
      <c r="E22" s="9"/>
    </row>
    <row r="23" spans="1:5">
      <c r="A23">
        <v>21</v>
      </c>
      <c r="B23">
        <v>274</v>
      </c>
      <c r="E23" s="10"/>
    </row>
    <row r="24" spans="1:5" ht="16">
      <c r="A24">
        <v>22</v>
      </c>
      <c r="B24">
        <v>260</v>
      </c>
      <c r="E24" s="9"/>
    </row>
    <row r="25" spans="1:5">
      <c r="A25">
        <v>23</v>
      </c>
      <c r="B25">
        <v>279</v>
      </c>
      <c r="E25" s="10"/>
    </row>
    <row r="26" spans="1:5" ht="16">
      <c r="A26">
        <v>24</v>
      </c>
      <c r="B26">
        <v>271</v>
      </c>
      <c r="E26" s="9"/>
    </row>
    <row r="27" spans="1:5">
      <c r="A27">
        <v>25</v>
      </c>
      <c r="B27">
        <v>258</v>
      </c>
      <c r="E27" s="10"/>
    </row>
    <row r="28" spans="1:5" ht="16">
      <c r="A28">
        <v>26</v>
      </c>
      <c r="B28">
        <v>248</v>
      </c>
      <c r="E28" s="9"/>
    </row>
    <row r="29" spans="1:5">
      <c r="A29">
        <v>27</v>
      </c>
      <c r="B29">
        <v>264</v>
      </c>
      <c r="E29" s="10"/>
    </row>
    <row r="30" spans="1:5" ht="16">
      <c r="A30">
        <v>28</v>
      </c>
      <c r="B30">
        <v>278</v>
      </c>
      <c r="E30" s="9"/>
    </row>
    <row r="31" spans="1:5">
      <c r="A31">
        <v>29</v>
      </c>
      <c r="B31">
        <v>261</v>
      </c>
      <c r="E31" s="10"/>
    </row>
    <row r="32" spans="1:5" ht="16">
      <c r="A32">
        <v>30</v>
      </c>
      <c r="B32">
        <v>264</v>
      </c>
      <c r="E32" s="9"/>
    </row>
    <row r="33" spans="1:5">
      <c r="A33">
        <v>31</v>
      </c>
      <c r="B33">
        <v>263</v>
      </c>
      <c r="E33" s="10"/>
    </row>
    <row r="34" spans="1:5" ht="16">
      <c r="A34">
        <v>32</v>
      </c>
      <c r="B34">
        <v>252</v>
      </c>
      <c r="E34" s="9"/>
    </row>
    <row r="35" spans="1:5">
      <c r="A35">
        <v>33</v>
      </c>
      <c r="B35">
        <v>262</v>
      </c>
      <c r="E35" s="10"/>
    </row>
    <row r="36" spans="1:5" ht="16">
      <c r="A36">
        <v>34</v>
      </c>
      <c r="B36">
        <v>266</v>
      </c>
      <c r="E36" s="9"/>
    </row>
    <row r="37" spans="1:5">
      <c r="A37">
        <v>35</v>
      </c>
      <c r="B37">
        <v>251</v>
      </c>
      <c r="E37" s="10"/>
    </row>
    <row r="38" spans="1:5" ht="16">
      <c r="A38">
        <v>36</v>
      </c>
      <c r="B38">
        <v>248</v>
      </c>
      <c r="E38" s="9"/>
    </row>
    <row r="39" spans="1:5">
      <c r="A39">
        <v>37</v>
      </c>
      <c r="B39">
        <v>271</v>
      </c>
      <c r="E39" s="10"/>
    </row>
    <row r="40" spans="1:5" ht="16">
      <c r="A40">
        <v>38</v>
      </c>
      <c r="B40">
        <v>272</v>
      </c>
      <c r="E40" s="9"/>
    </row>
    <row r="41" spans="1:5">
      <c r="A41">
        <v>39</v>
      </c>
      <c r="B41">
        <v>275</v>
      </c>
      <c r="E41" s="10"/>
    </row>
    <row r="42" spans="1:5" ht="16">
      <c r="A42">
        <v>40</v>
      </c>
      <c r="B42">
        <v>249</v>
      </c>
      <c r="E42" s="9"/>
    </row>
    <row r="43" spans="1:5">
      <c r="E43" s="10"/>
    </row>
    <row r="44" spans="1:5" ht="16">
      <c r="E44" s="9"/>
    </row>
    <row r="45" spans="1:5">
      <c r="E45" s="10"/>
    </row>
    <row r="46" spans="1:5" ht="16">
      <c r="E46" s="9"/>
    </row>
    <row r="47" spans="1:5">
      <c r="E47" s="10"/>
    </row>
    <row r="48" spans="1:5" ht="16">
      <c r="E48" s="9"/>
    </row>
    <row r="49" spans="5:5">
      <c r="E49" s="10"/>
    </row>
    <row r="50" spans="5:5" ht="16">
      <c r="E50" s="9"/>
    </row>
    <row r="51" spans="5:5">
      <c r="E51" s="10"/>
    </row>
    <row r="52" spans="5:5" ht="16">
      <c r="E52" s="9"/>
    </row>
    <row r="53" spans="5:5">
      <c r="E53" s="10"/>
    </row>
    <row r="54" spans="5:5" ht="16">
      <c r="E54" s="9"/>
    </row>
    <row r="55" spans="5:5">
      <c r="E55" s="10"/>
    </row>
    <row r="56" spans="5:5" ht="16">
      <c r="E56" s="9"/>
    </row>
    <row r="57" spans="5:5">
      <c r="E57" s="10"/>
    </row>
    <row r="58" spans="5:5" ht="16">
      <c r="E58" s="9"/>
    </row>
    <row r="59" spans="5:5">
      <c r="E59" s="10"/>
    </row>
    <row r="60" spans="5:5" ht="16">
      <c r="E60" s="9"/>
    </row>
    <row r="61" spans="5:5">
      <c r="E61" s="10"/>
    </row>
    <row r="62" spans="5:5" ht="16">
      <c r="E62" s="9"/>
    </row>
    <row r="63" spans="5:5">
      <c r="E63" s="10"/>
    </row>
    <row r="64" spans="5:5" ht="16">
      <c r="E64" s="9"/>
    </row>
    <row r="65" spans="5:5">
      <c r="E65" s="10"/>
    </row>
    <row r="66" spans="5:5" ht="16">
      <c r="E66" s="9"/>
    </row>
    <row r="67" spans="5:5">
      <c r="E67" s="10"/>
    </row>
    <row r="68" spans="5:5" ht="16">
      <c r="E68" s="9"/>
    </row>
    <row r="69" spans="5:5">
      <c r="E69" s="10"/>
    </row>
    <row r="70" spans="5:5" ht="16">
      <c r="E70" s="9"/>
    </row>
    <row r="71" spans="5:5">
      <c r="E71" s="10"/>
    </row>
    <row r="72" spans="5:5" ht="16">
      <c r="E72" s="9"/>
    </row>
    <row r="73" spans="5:5">
      <c r="E73" s="10"/>
    </row>
    <row r="74" spans="5:5" ht="16">
      <c r="E74" s="9"/>
    </row>
    <row r="75" spans="5:5">
      <c r="E75" s="10"/>
    </row>
    <row r="76" spans="5:5" ht="16">
      <c r="E76" s="9"/>
    </row>
    <row r="77" spans="5:5">
      <c r="E77" s="10"/>
    </row>
    <row r="78" spans="5:5" ht="16">
      <c r="E78" s="9"/>
    </row>
    <row r="79" spans="5:5">
      <c r="E79" s="10"/>
    </row>
    <row r="80" spans="5:5" ht="16">
      <c r="E80" s="9"/>
    </row>
    <row r="81" spans="5:5">
      <c r="E81" s="10"/>
    </row>
    <row r="82" spans="5:5" ht="16">
      <c r="E82" s="9"/>
    </row>
    <row r="83" spans="5:5">
      <c r="E83" s="10"/>
    </row>
    <row r="84" spans="5:5" ht="16">
      <c r="E84" s="9"/>
    </row>
    <row r="85" spans="5:5">
      <c r="E85" s="10"/>
    </row>
  </sheetData>
  <sortState ref="A2:B43">
    <sortCondition ref="A2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25" workbookViewId="0">
      <selection activeCell="H43" sqref="H43:H83"/>
    </sheetView>
  </sheetViews>
  <sheetFormatPr baseColWidth="10" defaultRowHeight="15" x14ac:dyDescent="0"/>
  <cols>
    <col min="6" max="6" width="14.6640625" customWidth="1"/>
    <col min="7" max="7" width="20.1640625" customWidth="1"/>
  </cols>
  <sheetData>
    <row r="1" spans="1:8">
      <c r="A1" t="s">
        <v>845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755</v>
      </c>
    </row>
    <row r="2" spans="1:8">
      <c r="A2">
        <v>1</v>
      </c>
      <c r="B2">
        <v>0</v>
      </c>
      <c r="C2">
        <v>273</v>
      </c>
      <c r="D2" t="s">
        <v>6</v>
      </c>
      <c r="E2" t="s">
        <v>528</v>
      </c>
      <c r="F2" t="s">
        <v>529</v>
      </c>
      <c r="G2" t="s">
        <v>9</v>
      </c>
      <c r="H2">
        <f t="shared" ref="H2:H33" si="0">IF(D2="Normal", 1, IF(D2="Plus",3,2))</f>
        <v>3</v>
      </c>
    </row>
    <row r="3" spans="1:8">
      <c r="A3">
        <v>3</v>
      </c>
      <c r="B3">
        <v>1</v>
      </c>
      <c r="C3">
        <v>277</v>
      </c>
      <c r="D3" t="s">
        <v>6</v>
      </c>
      <c r="E3" t="s">
        <v>528</v>
      </c>
      <c r="F3" t="s">
        <v>531</v>
      </c>
      <c r="G3" t="s">
        <v>9</v>
      </c>
      <c r="H3">
        <f t="shared" si="0"/>
        <v>3</v>
      </c>
    </row>
    <row r="4" spans="1:8">
      <c r="A4">
        <v>25</v>
      </c>
      <c r="B4">
        <v>2</v>
      </c>
      <c r="C4">
        <v>256</v>
      </c>
      <c r="D4" t="s">
        <v>6</v>
      </c>
      <c r="E4" t="s">
        <v>528</v>
      </c>
      <c r="F4" t="s">
        <v>553</v>
      </c>
      <c r="G4" t="s">
        <v>9</v>
      </c>
      <c r="H4">
        <f t="shared" si="0"/>
        <v>3</v>
      </c>
    </row>
    <row r="5" spans="1:8">
      <c r="A5">
        <v>47</v>
      </c>
      <c r="B5">
        <v>3</v>
      </c>
      <c r="C5">
        <v>276</v>
      </c>
      <c r="D5" t="s">
        <v>6</v>
      </c>
      <c r="E5" t="s">
        <v>528</v>
      </c>
      <c r="F5" t="s">
        <v>575</v>
      </c>
      <c r="G5" t="s">
        <v>9</v>
      </c>
      <c r="H5">
        <f t="shared" si="0"/>
        <v>3</v>
      </c>
    </row>
    <row r="6" spans="1:8">
      <c r="A6">
        <v>69</v>
      </c>
      <c r="B6">
        <v>4</v>
      </c>
      <c r="C6">
        <v>246</v>
      </c>
      <c r="D6" t="s">
        <v>6</v>
      </c>
      <c r="E6" t="s">
        <v>528</v>
      </c>
      <c r="F6" t="s">
        <v>597</v>
      </c>
      <c r="G6" t="s">
        <v>9</v>
      </c>
      <c r="H6">
        <f t="shared" si="0"/>
        <v>3</v>
      </c>
    </row>
    <row r="7" spans="1:8">
      <c r="A7">
        <v>73</v>
      </c>
      <c r="B7">
        <v>5</v>
      </c>
      <c r="C7">
        <v>255</v>
      </c>
      <c r="D7" t="s">
        <v>14</v>
      </c>
      <c r="E7" t="s">
        <v>528</v>
      </c>
      <c r="F7" t="s">
        <v>601</v>
      </c>
      <c r="G7" t="s">
        <v>9</v>
      </c>
      <c r="H7">
        <f t="shared" si="0"/>
        <v>2</v>
      </c>
    </row>
    <row r="8" spans="1:8">
      <c r="A8">
        <v>75</v>
      </c>
      <c r="B8">
        <v>6</v>
      </c>
      <c r="C8">
        <v>260</v>
      </c>
      <c r="D8" t="s">
        <v>14</v>
      </c>
      <c r="E8" t="s">
        <v>528</v>
      </c>
      <c r="F8" t="s">
        <v>603</v>
      </c>
      <c r="G8" t="s">
        <v>9</v>
      </c>
      <c r="H8">
        <f t="shared" si="0"/>
        <v>2</v>
      </c>
    </row>
    <row r="9" spans="1:8">
      <c r="A9">
        <v>77</v>
      </c>
      <c r="B9">
        <v>7</v>
      </c>
      <c r="C9">
        <v>268</v>
      </c>
      <c r="D9" t="s">
        <v>14</v>
      </c>
      <c r="E9" t="s">
        <v>528</v>
      </c>
      <c r="F9" t="s">
        <v>605</v>
      </c>
      <c r="G9" t="s">
        <v>9</v>
      </c>
      <c r="H9">
        <f t="shared" si="0"/>
        <v>2</v>
      </c>
    </row>
    <row r="10" spans="1:8">
      <c r="A10">
        <v>79</v>
      </c>
      <c r="B10">
        <v>8</v>
      </c>
      <c r="C10">
        <v>265</v>
      </c>
      <c r="D10" t="s">
        <v>6</v>
      </c>
      <c r="E10" t="s">
        <v>528</v>
      </c>
      <c r="F10" t="s">
        <v>607</v>
      </c>
      <c r="G10" t="s">
        <v>9</v>
      </c>
      <c r="H10">
        <f t="shared" si="0"/>
        <v>3</v>
      </c>
    </row>
    <row r="11" spans="1:8">
      <c r="A11">
        <v>81</v>
      </c>
      <c r="B11">
        <v>9</v>
      </c>
      <c r="C11">
        <v>257</v>
      </c>
      <c r="D11" t="s">
        <v>6</v>
      </c>
      <c r="E11" t="s">
        <v>528</v>
      </c>
      <c r="F11" t="s">
        <v>609</v>
      </c>
      <c r="G11" t="s">
        <v>9</v>
      </c>
      <c r="H11">
        <f t="shared" si="0"/>
        <v>3</v>
      </c>
    </row>
    <row r="12" spans="1:8">
      <c r="A12">
        <v>5</v>
      </c>
      <c r="B12">
        <v>10</v>
      </c>
      <c r="C12">
        <v>254</v>
      </c>
      <c r="D12" t="s">
        <v>6</v>
      </c>
      <c r="E12" t="s">
        <v>528</v>
      </c>
      <c r="F12" t="s">
        <v>533</v>
      </c>
      <c r="G12" t="s">
        <v>9</v>
      </c>
      <c r="H12">
        <f t="shared" si="0"/>
        <v>3</v>
      </c>
    </row>
    <row r="13" spans="1:8">
      <c r="A13">
        <v>7</v>
      </c>
      <c r="B13">
        <v>11</v>
      </c>
      <c r="C13">
        <v>266</v>
      </c>
      <c r="D13" t="s">
        <v>14</v>
      </c>
      <c r="E13" t="s">
        <v>528</v>
      </c>
      <c r="F13" t="s">
        <v>535</v>
      </c>
      <c r="G13" t="s">
        <v>9</v>
      </c>
      <c r="H13">
        <f t="shared" si="0"/>
        <v>2</v>
      </c>
    </row>
    <row r="14" spans="1:8">
      <c r="A14">
        <v>9</v>
      </c>
      <c r="B14">
        <v>12</v>
      </c>
      <c r="C14">
        <v>247</v>
      </c>
      <c r="D14" t="s">
        <v>6</v>
      </c>
      <c r="E14" t="s">
        <v>528</v>
      </c>
      <c r="F14" t="s">
        <v>537</v>
      </c>
      <c r="G14" t="s">
        <v>9</v>
      </c>
      <c r="H14">
        <f t="shared" si="0"/>
        <v>3</v>
      </c>
    </row>
    <row r="15" spans="1:8">
      <c r="A15">
        <v>11</v>
      </c>
      <c r="B15">
        <v>13</v>
      </c>
      <c r="C15">
        <v>259</v>
      </c>
      <c r="D15" t="s">
        <v>6</v>
      </c>
      <c r="E15" t="s">
        <v>528</v>
      </c>
      <c r="F15" t="s">
        <v>539</v>
      </c>
      <c r="G15" t="s">
        <v>9</v>
      </c>
      <c r="H15">
        <f t="shared" si="0"/>
        <v>3</v>
      </c>
    </row>
    <row r="16" spans="1:8">
      <c r="A16">
        <v>13</v>
      </c>
      <c r="B16">
        <v>14</v>
      </c>
      <c r="C16">
        <v>253</v>
      </c>
      <c r="D16" t="s">
        <v>14</v>
      </c>
      <c r="E16" t="s">
        <v>528</v>
      </c>
      <c r="F16" t="s">
        <v>541</v>
      </c>
      <c r="G16" t="s">
        <v>9</v>
      </c>
      <c r="H16">
        <f t="shared" si="0"/>
        <v>2</v>
      </c>
    </row>
    <row r="17" spans="1:8">
      <c r="A17">
        <v>15</v>
      </c>
      <c r="B17">
        <v>15</v>
      </c>
      <c r="C17">
        <v>251</v>
      </c>
      <c r="D17" t="s">
        <v>6</v>
      </c>
      <c r="E17" t="s">
        <v>528</v>
      </c>
      <c r="F17" t="s">
        <v>543</v>
      </c>
      <c r="G17" t="s">
        <v>9</v>
      </c>
      <c r="H17">
        <f t="shared" si="0"/>
        <v>3</v>
      </c>
    </row>
    <row r="18" spans="1:8">
      <c r="A18">
        <v>17</v>
      </c>
      <c r="B18">
        <v>16</v>
      </c>
      <c r="C18">
        <v>267</v>
      </c>
      <c r="D18" t="s">
        <v>6</v>
      </c>
      <c r="E18" t="s">
        <v>528</v>
      </c>
      <c r="F18" t="s">
        <v>545</v>
      </c>
      <c r="G18" t="s">
        <v>9</v>
      </c>
      <c r="H18">
        <f t="shared" si="0"/>
        <v>3</v>
      </c>
    </row>
    <row r="19" spans="1:8">
      <c r="A19">
        <v>19</v>
      </c>
      <c r="B19">
        <v>17</v>
      </c>
      <c r="C19">
        <v>269</v>
      </c>
      <c r="D19" t="s">
        <v>14</v>
      </c>
      <c r="E19" t="s">
        <v>528</v>
      </c>
      <c r="F19" t="s">
        <v>547</v>
      </c>
      <c r="G19" t="s">
        <v>9</v>
      </c>
      <c r="H19">
        <f t="shared" si="0"/>
        <v>2</v>
      </c>
    </row>
    <row r="20" spans="1:8">
      <c r="A20">
        <v>21</v>
      </c>
      <c r="B20">
        <v>18</v>
      </c>
      <c r="C20">
        <v>253</v>
      </c>
      <c r="D20" t="s">
        <v>14</v>
      </c>
      <c r="E20" t="s">
        <v>528</v>
      </c>
      <c r="F20" t="s">
        <v>549</v>
      </c>
      <c r="G20" t="s">
        <v>9</v>
      </c>
      <c r="H20">
        <f t="shared" si="0"/>
        <v>2</v>
      </c>
    </row>
    <row r="21" spans="1:8">
      <c r="A21">
        <v>23</v>
      </c>
      <c r="B21">
        <v>19</v>
      </c>
      <c r="C21">
        <v>270</v>
      </c>
      <c r="D21" t="s">
        <v>14</v>
      </c>
      <c r="E21" t="s">
        <v>528</v>
      </c>
      <c r="F21" t="s">
        <v>551</v>
      </c>
      <c r="G21" t="s">
        <v>9</v>
      </c>
      <c r="H21">
        <f t="shared" si="0"/>
        <v>2</v>
      </c>
    </row>
    <row r="22" spans="1:8">
      <c r="A22">
        <v>27</v>
      </c>
      <c r="B22">
        <v>20</v>
      </c>
      <c r="C22">
        <v>250</v>
      </c>
      <c r="D22" t="s">
        <v>6</v>
      </c>
      <c r="E22" t="s">
        <v>528</v>
      </c>
      <c r="F22" t="s">
        <v>555</v>
      </c>
      <c r="G22" t="s">
        <v>9</v>
      </c>
      <c r="H22">
        <f t="shared" si="0"/>
        <v>3</v>
      </c>
    </row>
    <row r="23" spans="1:8">
      <c r="A23">
        <v>29</v>
      </c>
      <c r="B23">
        <v>21</v>
      </c>
      <c r="C23">
        <v>274</v>
      </c>
      <c r="D23" t="s">
        <v>6</v>
      </c>
      <c r="E23" t="s">
        <v>528</v>
      </c>
      <c r="F23" t="s">
        <v>557</v>
      </c>
      <c r="G23" t="s">
        <v>9</v>
      </c>
      <c r="H23">
        <f t="shared" si="0"/>
        <v>3</v>
      </c>
    </row>
    <row r="24" spans="1:8">
      <c r="A24">
        <v>31</v>
      </c>
      <c r="B24">
        <v>22</v>
      </c>
      <c r="C24">
        <v>260</v>
      </c>
      <c r="D24" t="s">
        <v>14</v>
      </c>
      <c r="E24" t="s">
        <v>528</v>
      </c>
      <c r="F24" t="s">
        <v>559</v>
      </c>
      <c r="G24" t="s">
        <v>9</v>
      </c>
      <c r="H24">
        <f t="shared" si="0"/>
        <v>2</v>
      </c>
    </row>
    <row r="25" spans="1:8">
      <c r="A25">
        <v>33</v>
      </c>
      <c r="B25">
        <v>23</v>
      </c>
      <c r="C25">
        <v>279</v>
      </c>
      <c r="D25" t="s">
        <v>14</v>
      </c>
      <c r="E25" t="s">
        <v>528</v>
      </c>
      <c r="F25" t="s">
        <v>561</v>
      </c>
      <c r="G25" t="s">
        <v>9</v>
      </c>
      <c r="H25">
        <f t="shared" si="0"/>
        <v>2</v>
      </c>
    </row>
    <row r="26" spans="1:8">
      <c r="A26">
        <v>35</v>
      </c>
      <c r="B26">
        <v>24</v>
      </c>
      <c r="C26">
        <v>271</v>
      </c>
      <c r="D26" t="s">
        <v>6</v>
      </c>
      <c r="E26" t="s">
        <v>528</v>
      </c>
      <c r="F26" t="s">
        <v>563</v>
      </c>
      <c r="G26" t="s">
        <v>9</v>
      </c>
      <c r="H26">
        <f t="shared" si="0"/>
        <v>3</v>
      </c>
    </row>
    <row r="27" spans="1:8">
      <c r="A27">
        <v>37</v>
      </c>
      <c r="B27">
        <v>25</v>
      </c>
      <c r="C27">
        <v>258</v>
      </c>
      <c r="D27" t="s">
        <v>6</v>
      </c>
      <c r="E27" t="s">
        <v>528</v>
      </c>
      <c r="F27" t="s">
        <v>565</v>
      </c>
      <c r="G27" t="s">
        <v>9</v>
      </c>
      <c r="H27">
        <f t="shared" si="0"/>
        <v>3</v>
      </c>
    </row>
    <row r="28" spans="1:8">
      <c r="A28">
        <v>39</v>
      </c>
      <c r="B28">
        <v>26</v>
      </c>
      <c r="C28">
        <v>248</v>
      </c>
      <c r="D28" t="s">
        <v>6</v>
      </c>
      <c r="E28" t="s">
        <v>528</v>
      </c>
      <c r="F28" t="s">
        <v>567</v>
      </c>
      <c r="G28" t="s">
        <v>9</v>
      </c>
      <c r="H28">
        <f t="shared" si="0"/>
        <v>3</v>
      </c>
    </row>
    <row r="29" spans="1:8">
      <c r="A29">
        <v>41</v>
      </c>
      <c r="B29">
        <v>27</v>
      </c>
      <c r="C29">
        <v>264</v>
      </c>
      <c r="D29" t="s">
        <v>14</v>
      </c>
      <c r="E29" t="s">
        <v>528</v>
      </c>
      <c r="F29" t="s">
        <v>569</v>
      </c>
      <c r="G29" t="s">
        <v>9</v>
      </c>
      <c r="H29">
        <f t="shared" si="0"/>
        <v>2</v>
      </c>
    </row>
    <row r="30" spans="1:8">
      <c r="A30">
        <v>43</v>
      </c>
      <c r="B30">
        <v>28</v>
      </c>
      <c r="C30">
        <v>278</v>
      </c>
      <c r="D30" t="s">
        <v>6</v>
      </c>
      <c r="E30" t="s">
        <v>528</v>
      </c>
      <c r="F30" t="s">
        <v>571</v>
      </c>
      <c r="G30" t="s">
        <v>9</v>
      </c>
      <c r="H30">
        <f t="shared" si="0"/>
        <v>3</v>
      </c>
    </row>
    <row r="31" spans="1:8">
      <c r="A31">
        <v>45</v>
      </c>
      <c r="B31">
        <v>29</v>
      </c>
      <c r="C31">
        <v>261</v>
      </c>
      <c r="D31" t="s">
        <v>6</v>
      </c>
      <c r="E31" t="s">
        <v>528</v>
      </c>
      <c r="F31" t="s">
        <v>573</v>
      </c>
      <c r="G31" t="s">
        <v>9</v>
      </c>
      <c r="H31">
        <f t="shared" si="0"/>
        <v>3</v>
      </c>
    </row>
    <row r="32" spans="1:8">
      <c r="A32">
        <v>49</v>
      </c>
      <c r="B32">
        <v>30</v>
      </c>
      <c r="C32">
        <v>264</v>
      </c>
      <c r="D32" t="s">
        <v>14</v>
      </c>
      <c r="E32" t="s">
        <v>528</v>
      </c>
      <c r="F32" t="s">
        <v>577</v>
      </c>
      <c r="G32" t="s">
        <v>9</v>
      </c>
      <c r="H32">
        <f t="shared" si="0"/>
        <v>2</v>
      </c>
    </row>
    <row r="33" spans="1:8">
      <c r="A33">
        <v>51</v>
      </c>
      <c r="B33">
        <v>31</v>
      </c>
      <c r="C33">
        <v>263</v>
      </c>
      <c r="D33" t="s">
        <v>6</v>
      </c>
      <c r="E33" t="s">
        <v>528</v>
      </c>
      <c r="F33" t="s">
        <v>579</v>
      </c>
      <c r="G33" t="s">
        <v>9</v>
      </c>
      <c r="H33">
        <f t="shared" si="0"/>
        <v>3</v>
      </c>
    </row>
    <row r="34" spans="1:8">
      <c r="A34">
        <v>53</v>
      </c>
      <c r="B34">
        <v>32</v>
      </c>
      <c r="C34">
        <v>252</v>
      </c>
      <c r="D34" t="s">
        <v>6</v>
      </c>
      <c r="E34" t="s">
        <v>528</v>
      </c>
      <c r="F34" t="s">
        <v>581</v>
      </c>
      <c r="G34" t="s">
        <v>9</v>
      </c>
      <c r="H34">
        <f t="shared" ref="H34:H65" si="1">IF(D34="Normal", 1, IF(D34="Plus",3,2))</f>
        <v>3</v>
      </c>
    </row>
    <row r="35" spans="1:8">
      <c r="A35">
        <v>55</v>
      </c>
      <c r="B35">
        <v>33</v>
      </c>
      <c r="C35">
        <v>262</v>
      </c>
      <c r="D35" t="s">
        <v>6</v>
      </c>
      <c r="E35" t="s">
        <v>528</v>
      </c>
      <c r="F35" t="s">
        <v>583</v>
      </c>
      <c r="G35" t="s">
        <v>9</v>
      </c>
      <c r="H35">
        <f t="shared" si="1"/>
        <v>3</v>
      </c>
    </row>
    <row r="36" spans="1:8">
      <c r="A36">
        <v>57</v>
      </c>
      <c r="B36">
        <v>34</v>
      </c>
      <c r="C36">
        <v>266</v>
      </c>
      <c r="D36" t="s">
        <v>14</v>
      </c>
      <c r="E36" t="s">
        <v>528</v>
      </c>
      <c r="F36" t="s">
        <v>585</v>
      </c>
      <c r="G36" t="s">
        <v>9</v>
      </c>
      <c r="H36">
        <f t="shared" si="1"/>
        <v>2</v>
      </c>
    </row>
    <row r="37" spans="1:8">
      <c r="A37">
        <v>59</v>
      </c>
      <c r="B37">
        <v>35</v>
      </c>
      <c r="C37">
        <v>251</v>
      </c>
      <c r="D37" t="s">
        <v>6</v>
      </c>
      <c r="E37" t="s">
        <v>528</v>
      </c>
      <c r="F37" t="s">
        <v>587</v>
      </c>
      <c r="G37" t="s">
        <v>9</v>
      </c>
      <c r="H37">
        <f t="shared" si="1"/>
        <v>3</v>
      </c>
    </row>
    <row r="38" spans="1:8">
      <c r="A38">
        <v>61</v>
      </c>
      <c r="B38">
        <v>36</v>
      </c>
      <c r="C38">
        <v>248</v>
      </c>
      <c r="D38" t="s">
        <v>6</v>
      </c>
      <c r="E38" t="s">
        <v>528</v>
      </c>
      <c r="F38" t="s">
        <v>589</v>
      </c>
      <c r="G38" t="s">
        <v>9</v>
      </c>
      <c r="H38">
        <f t="shared" si="1"/>
        <v>3</v>
      </c>
    </row>
    <row r="39" spans="1:8">
      <c r="A39">
        <v>63</v>
      </c>
      <c r="B39">
        <v>37</v>
      </c>
      <c r="C39">
        <v>271</v>
      </c>
      <c r="D39" t="s">
        <v>6</v>
      </c>
      <c r="E39" t="s">
        <v>528</v>
      </c>
      <c r="F39" t="s">
        <v>591</v>
      </c>
      <c r="G39" t="s">
        <v>9</v>
      </c>
      <c r="H39">
        <f t="shared" si="1"/>
        <v>3</v>
      </c>
    </row>
    <row r="40" spans="1:8">
      <c r="A40">
        <v>65</v>
      </c>
      <c r="B40">
        <v>38</v>
      </c>
      <c r="C40">
        <v>272</v>
      </c>
      <c r="D40" t="s">
        <v>6</v>
      </c>
      <c r="E40" t="s">
        <v>528</v>
      </c>
      <c r="F40" t="s">
        <v>593</v>
      </c>
      <c r="G40" t="s">
        <v>9</v>
      </c>
      <c r="H40">
        <f t="shared" si="1"/>
        <v>3</v>
      </c>
    </row>
    <row r="41" spans="1:8">
      <c r="A41">
        <v>67</v>
      </c>
      <c r="B41">
        <v>39</v>
      </c>
      <c r="C41">
        <v>275</v>
      </c>
      <c r="D41" t="s">
        <v>14</v>
      </c>
      <c r="E41" t="s">
        <v>528</v>
      </c>
      <c r="F41" t="s">
        <v>595</v>
      </c>
      <c r="G41" t="s">
        <v>9</v>
      </c>
      <c r="H41">
        <f t="shared" si="1"/>
        <v>2</v>
      </c>
    </row>
    <row r="42" spans="1:8">
      <c r="A42">
        <v>71</v>
      </c>
      <c r="B42">
        <v>40</v>
      </c>
      <c r="C42">
        <v>249</v>
      </c>
      <c r="D42" t="s">
        <v>6</v>
      </c>
      <c r="E42" t="s">
        <v>528</v>
      </c>
      <c r="F42" t="s">
        <v>599</v>
      </c>
      <c r="G42" t="s">
        <v>9</v>
      </c>
      <c r="H42">
        <f t="shared" si="1"/>
        <v>3</v>
      </c>
    </row>
    <row r="43" spans="1:8">
      <c r="A43">
        <v>2</v>
      </c>
      <c r="B43">
        <v>0</v>
      </c>
      <c r="C43">
        <v>273</v>
      </c>
      <c r="D43" t="s">
        <v>6</v>
      </c>
      <c r="E43" t="s">
        <v>528</v>
      </c>
      <c r="F43" t="s">
        <v>530</v>
      </c>
      <c r="G43" t="s">
        <v>9</v>
      </c>
      <c r="H43">
        <f t="shared" si="1"/>
        <v>3</v>
      </c>
    </row>
    <row r="44" spans="1:8">
      <c r="A44">
        <v>4</v>
      </c>
      <c r="B44">
        <v>1</v>
      </c>
      <c r="C44">
        <v>277</v>
      </c>
      <c r="D44" t="s">
        <v>6</v>
      </c>
      <c r="E44" t="s">
        <v>528</v>
      </c>
      <c r="F44" t="s">
        <v>532</v>
      </c>
      <c r="G44" t="s">
        <v>9</v>
      </c>
      <c r="H44">
        <f t="shared" si="1"/>
        <v>3</v>
      </c>
    </row>
    <row r="45" spans="1:8">
      <c r="A45">
        <v>26</v>
      </c>
      <c r="B45">
        <v>2</v>
      </c>
      <c r="C45">
        <v>256</v>
      </c>
      <c r="D45" t="s">
        <v>14</v>
      </c>
      <c r="E45" t="s">
        <v>528</v>
      </c>
      <c r="F45" t="s">
        <v>554</v>
      </c>
      <c r="G45" t="s">
        <v>9</v>
      </c>
      <c r="H45">
        <f t="shared" si="1"/>
        <v>2</v>
      </c>
    </row>
    <row r="46" spans="1:8">
      <c r="A46">
        <v>48</v>
      </c>
      <c r="B46">
        <v>3</v>
      </c>
      <c r="C46">
        <v>276</v>
      </c>
      <c r="D46" t="s">
        <v>6</v>
      </c>
      <c r="E46" t="s">
        <v>528</v>
      </c>
      <c r="F46" t="s">
        <v>576</v>
      </c>
      <c r="G46" t="s">
        <v>9</v>
      </c>
      <c r="H46">
        <f t="shared" si="1"/>
        <v>3</v>
      </c>
    </row>
    <row r="47" spans="1:8">
      <c r="A47">
        <v>70</v>
      </c>
      <c r="B47">
        <v>4</v>
      </c>
      <c r="C47">
        <v>246</v>
      </c>
      <c r="D47" t="s">
        <v>6</v>
      </c>
      <c r="E47" t="s">
        <v>528</v>
      </c>
      <c r="F47" t="s">
        <v>598</v>
      </c>
      <c r="G47" t="s">
        <v>9</v>
      </c>
      <c r="H47">
        <f t="shared" si="1"/>
        <v>3</v>
      </c>
    </row>
    <row r="48" spans="1:8">
      <c r="A48">
        <v>74</v>
      </c>
      <c r="B48">
        <v>5</v>
      </c>
      <c r="C48">
        <v>255</v>
      </c>
      <c r="D48" t="s">
        <v>6</v>
      </c>
      <c r="E48" t="s">
        <v>528</v>
      </c>
      <c r="F48" t="s">
        <v>602</v>
      </c>
      <c r="G48" t="s">
        <v>9</v>
      </c>
      <c r="H48">
        <f t="shared" si="1"/>
        <v>3</v>
      </c>
    </row>
    <row r="49" spans="1:8">
      <c r="A49">
        <v>76</v>
      </c>
      <c r="B49">
        <v>6</v>
      </c>
      <c r="C49">
        <v>260</v>
      </c>
      <c r="D49" t="s">
        <v>6</v>
      </c>
      <c r="E49" t="s">
        <v>528</v>
      </c>
      <c r="F49" t="s">
        <v>604</v>
      </c>
      <c r="G49" t="s">
        <v>9</v>
      </c>
      <c r="H49">
        <f t="shared" si="1"/>
        <v>3</v>
      </c>
    </row>
    <row r="50" spans="1:8">
      <c r="A50">
        <v>78</v>
      </c>
      <c r="B50">
        <v>7</v>
      </c>
      <c r="C50">
        <v>268</v>
      </c>
      <c r="D50" t="s">
        <v>14</v>
      </c>
      <c r="E50" t="s">
        <v>528</v>
      </c>
      <c r="F50" t="s">
        <v>606</v>
      </c>
      <c r="G50" t="s">
        <v>9</v>
      </c>
      <c r="H50">
        <f t="shared" si="1"/>
        <v>2</v>
      </c>
    </row>
    <row r="51" spans="1:8">
      <c r="A51">
        <v>80</v>
      </c>
      <c r="B51">
        <v>8</v>
      </c>
      <c r="C51">
        <v>265</v>
      </c>
      <c r="D51" t="s">
        <v>6</v>
      </c>
      <c r="E51" t="s">
        <v>528</v>
      </c>
      <c r="F51" t="s">
        <v>608</v>
      </c>
      <c r="G51" t="s">
        <v>9</v>
      </c>
      <c r="H51">
        <f t="shared" si="1"/>
        <v>3</v>
      </c>
    </row>
    <row r="52" spans="1:8">
      <c r="A52">
        <v>82</v>
      </c>
      <c r="B52">
        <v>9</v>
      </c>
      <c r="C52">
        <v>257</v>
      </c>
      <c r="D52" t="s">
        <v>6</v>
      </c>
      <c r="E52" t="s">
        <v>528</v>
      </c>
      <c r="F52" t="s">
        <v>610</v>
      </c>
      <c r="G52" t="s">
        <v>9</v>
      </c>
      <c r="H52">
        <f t="shared" si="1"/>
        <v>3</v>
      </c>
    </row>
    <row r="53" spans="1:8">
      <c r="A53">
        <v>6</v>
      </c>
      <c r="B53">
        <v>10</v>
      </c>
      <c r="C53">
        <v>254</v>
      </c>
      <c r="D53" t="s">
        <v>6</v>
      </c>
      <c r="E53" t="s">
        <v>528</v>
      </c>
      <c r="F53" t="s">
        <v>534</v>
      </c>
      <c r="G53" t="s">
        <v>9</v>
      </c>
      <c r="H53">
        <f t="shared" si="1"/>
        <v>3</v>
      </c>
    </row>
    <row r="54" spans="1:8">
      <c r="A54">
        <v>8</v>
      </c>
      <c r="B54">
        <v>11</v>
      </c>
      <c r="C54">
        <v>266</v>
      </c>
      <c r="D54" t="s">
        <v>6</v>
      </c>
      <c r="E54" t="s">
        <v>528</v>
      </c>
      <c r="F54" t="s">
        <v>536</v>
      </c>
      <c r="G54" t="s">
        <v>9</v>
      </c>
      <c r="H54">
        <f t="shared" si="1"/>
        <v>3</v>
      </c>
    </row>
    <row r="55" spans="1:8">
      <c r="A55">
        <v>10</v>
      </c>
      <c r="B55">
        <v>12</v>
      </c>
      <c r="C55">
        <v>247</v>
      </c>
      <c r="D55" t="s">
        <v>6</v>
      </c>
      <c r="E55" t="s">
        <v>528</v>
      </c>
      <c r="F55" t="s">
        <v>538</v>
      </c>
      <c r="G55" t="s">
        <v>9</v>
      </c>
      <c r="H55">
        <f t="shared" si="1"/>
        <v>3</v>
      </c>
    </row>
    <row r="56" spans="1:8">
      <c r="A56">
        <v>12</v>
      </c>
      <c r="B56">
        <v>13</v>
      </c>
      <c r="C56">
        <v>259</v>
      </c>
      <c r="D56" t="s">
        <v>6</v>
      </c>
      <c r="E56" t="s">
        <v>528</v>
      </c>
      <c r="F56" t="s">
        <v>540</v>
      </c>
      <c r="G56" t="s">
        <v>9</v>
      </c>
      <c r="H56">
        <f t="shared" si="1"/>
        <v>3</v>
      </c>
    </row>
    <row r="57" spans="1:8">
      <c r="A57">
        <v>14</v>
      </c>
      <c r="B57">
        <v>14</v>
      </c>
      <c r="C57">
        <v>253</v>
      </c>
      <c r="D57" t="s">
        <v>14</v>
      </c>
      <c r="E57" t="s">
        <v>528</v>
      </c>
      <c r="F57" t="s">
        <v>542</v>
      </c>
      <c r="G57" t="s">
        <v>9</v>
      </c>
      <c r="H57">
        <f t="shared" si="1"/>
        <v>2</v>
      </c>
    </row>
    <row r="58" spans="1:8">
      <c r="A58">
        <v>16</v>
      </c>
      <c r="B58">
        <v>15</v>
      </c>
      <c r="C58">
        <v>251</v>
      </c>
      <c r="D58" t="s">
        <v>6</v>
      </c>
      <c r="E58" t="s">
        <v>528</v>
      </c>
      <c r="F58" t="s">
        <v>544</v>
      </c>
      <c r="G58" t="s">
        <v>9</v>
      </c>
      <c r="H58">
        <f t="shared" si="1"/>
        <v>3</v>
      </c>
    </row>
    <row r="59" spans="1:8">
      <c r="A59">
        <v>18</v>
      </c>
      <c r="B59">
        <v>16</v>
      </c>
      <c r="C59">
        <v>267</v>
      </c>
      <c r="D59" t="s">
        <v>6</v>
      </c>
      <c r="E59" t="s">
        <v>528</v>
      </c>
      <c r="F59" t="s">
        <v>546</v>
      </c>
      <c r="G59" t="s">
        <v>9</v>
      </c>
      <c r="H59">
        <f t="shared" si="1"/>
        <v>3</v>
      </c>
    </row>
    <row r="60" spans="1:8">
      <c r="A60">
        <v>20</v>
      </c>
      <c r="B60">
        <v>17</v>
      </c>
      <c r="C60">
        <v>269</v>
      </c>
      <c r="D60" t="s">
        <v>6</v>
      </c>
      <c r="E60" t="s">
        <v>528</v>
      </c>
      <c r="F60" t="s">
        <v>548</v>
      </c>
      <c r="G60" t="s">
        <v>9</v>
      </c>
      <c r="H60">
        <f t="shared" si="1"/>
        <v>3</v>
      </c>
    </row>
    <row r="61" spans="1:8">
      <c r="A61">
        <v>22</v>
      </c>
      <c r="B61">
        <v>18</v>
      </c>
      <c r="C61">
        <v>253</v>
      </c>
      <c r="D61" t="s">
        <v>14</v>
      </c>
      <c r="E61" t="s">
        <v>528</v>
      </c>
      <c r="F61" t="s">
        <v>550</v>
      </c>
      <c r="G61" t="s">
        <v>9</v>
      </c>
      <c r="H61">
        <f t="shared" si="1"/>
        <v>2</v>
      </c>
    </row>
    <row r="62" spans="1:8">
      <c r="A62">
        <v>24</v>
      </c>
      <c r="B62">
        <v>19</v>
      </c>
      <c r="C62">
        <v>270</v>
      </c>
      <c r="D62" t="s">
        <v>6</v>
      </c>
      <c r="E62" t="s">
        <v>528</v>
      </c>
      <c r="F62" t="s">
        <v>552</v>
      </c>
      <c r="G62" t="s">
        <v>9</v>
      </c>
      <c r="H62">
        <f t="shared" si="1"/>
        <v>3</v>
      </c>
    </row>
    <row r="63" spans="1:8">
      <c r="A63">
        <v>28</v>
      </c>
      <c r="B63">
        <v>20</v>
      </c>
      <c r="C63">
        <v>250</v>
      </c>
      <c r="D63" t="s">
        <v>6</v>
      </c>
      <c r="E63" t="s">
        <v>528</v>
      </c>
      <c r="F63" t="s">
        <v>556</v>
      </c>
      <c r="G63" t="s">
        <v>9</v>
      </c>
      <c r="H63">
        <f t="shared" si="1"/>
        <v>3</v>
      </c>
    </row>
    <row r="64" spans="1:8">
      <c r="A64">
        <v>30</v>
      </c>
      <c r="B64">
        <v>21</v>
      </c>
      <c r="C64">
        <v>274</v>
      </c>
      <c r="D64" t="s">
        <v>6</v>
      </c>
      <c r="E64" t="s">
        <v>528</v>
      </c>
      <c r="F64" t="s">
        <v>558</v>
      </c>
      <c r="G64" t="s">
        <v>9</v>
      </c>
      <c r="H64">
        <f t="shared" si="1"/>
        <v>3</v>
      </c>
    </row>
    <row r="65" spans="1:8">
      <c r="A65">
        <v>32</v>
      </c>
      <c r="B65">
        <v>22</v>
      </c>
      <c r="C65">
        <v>260</v>
      </c>
      <c r="D65" t="s">
        <v>6</v>
      </c>
      <c r="E65" t="s">
        <v>528</v>
      </c>
      <c r="F65" t="s">
        <v>560</v>
      </c>
      <c r="G65" t="s">
        <v>9</v>
      </c>
      <c r="H65">
        <f t="shared" si="1"/>
        <v>3</v>
      </c>
    </row>
    <row r="66" spans="1:8">
      <c r="A66">
        <v>34</v>
      </c>
      <c r="B66">
        <v>23</v>
      </c>
      <c r="C66">
        <v>279</v>
      </c>
      <c r="D66" t="s">
        <v>6</v>
      </c>
      <c r="E66" t="s">
        <v>528</v>
      </c>
      <c r="F66" t="s">
        <v>562</v>
      </c>
      <c r="G66" t="s">
        <v>9</v>
      </c>
      <c r="H66">
        <f t="shared" ref="H66:H83" si="2">IF(D66="Normal", 1, IF(D66="Plus",3,2))</f>
        <v>3</v>
      </c>
    </row>
    <row r="67" spans="1:8">
      <c r="A67">
        <v>36</v>
      </c>
      <c r="B67">
        <v>24</v>
      </c>
      <c r="C67">
        <v>271</v>
      </c>
      <c r="D67" t="s">
        <v>6</v>
      </c>
      <c r="E67" t="s">
        <v>528</v>
      </c>
      <c r="F67" t="s">
        <v>564</v>
      </c>
      <c r="G67" t="s">
        <v>9</v>
      </c>
      <c r="H67">
        <f t="shared" si="2"/>
        <v>3</v>
      </c>
    </row>
    <row r="68" spans="1:8">
      <c r="A68">
        <v>38</v>
      </c>
      <c r="B68">
        <v>25</v>
      </c>
      <c r="C68">
        <v>258</v>
      </c>
      <c r="D68" t="s">
        <v>6</v>
      </c>
      <c r="E68" t="s">
        <v>528</v>
      </c>
      <c r="F68" t="s">
        <v>566</v>
      </c>
      <c r="G68" t="s">
        <v>9</v>
      </c>
      <c r="H68">
        <f t="shared" si="2"/>
        <v>3</v>
      </c>
    </row>
    <row r="69" spans="1:8">
      <c r="A69">
        <v>40</v>
      </c>
      <c r="B69">
        <v>26</v>
      </c>
      <c r="C69">
        <v>248</v>
      </c>
      <c r="D69" t="s">
        <v>6</v>
      </c>
      <c r="E69" t="s">
        <v>528</v>
      </c>
      <c r="F69" t="s">
        <v>568</v>
      </c>
      <c r="G69" t="s">
        <v>9</v>
      </c>
      <c r="H69">
        <f t="shared" si="2"/>
        <v>3</v>
      </c>
    </row>
    <row r="70" spans="1:8">
      <c r="A70">
        <v>42</v>
      </c>
      <c r="B70">
        <v>27</v>
      </c>
      <c r="C70">
        <v>264</v>
      </c>
      <c r="D70" t="s">
        <v>6</v>
      </c>
      <c r="E70" t="s">
        <v>528</v>
      </c>
      <c r="F70" t="s">
        <v>570</v>
      </c>
      <c r="G70" t="s">
        <v>9</v>
      </c>
      <c r="H70">
        <f t="shared" si="2"/>
        <v>3</v>
      </c>
    </row>
    <row r="71" spans="1:8">
      <c r="A71">
        <v>44</v>
      </c>
      <c r="B71">
        <v>28</v>
      </c>
      <c r="C71">
        <v>278</v>
      </c>
      <c r="D71" t="s">
        <v>6</v>
      </c>
      <c r="E71" t="s">
        <v>528</v>
      </c>
      <c r="F71" t="s">
        <v>572</v>
      </c>
      <c r="G71" t="s">
        <v>9</v>
      </c>
      <c r="H71">
        <f t="shared" si="2"/>
        <v>3</v>
      </c>
    </row>
    <row r="72" spans="1:8">
      <c r="A72">
        <v>46</v>
      </c>
      <c r="B72">
        <v>29</v>
      </c>
      <c r="C72">
        <v>261</v>
      </c>
      <c r="D72" t="s">
        <v>6</v>
      </c>
      <c r="E72" t="s">
        <v>528</v>
      </c>
      <c r="F72" t="s">
        <v>574</v>
      </c>
      <c r="G72" t="s">
        <v>9</v>
      </c>
      <c r="H72">
        <f t="shared" si="2"/>
        <v>3</v>
      </c>
    </row>
    <row r="73" spans="1:8">
      <c r="A73">
        <v>50</v>
      </c>
      <c r="B73">
        <v>30</v>
      </c>
      <c r="C73">
        <v>264</v>
      </c>
      <c r="D73" t="s">
        <v>6</v>
      </c>
      <c r="E73" t="s">
        <v>528</v>
      </c>
      <c r="F73" t="s">
        <v>578</v>
      </c>
      <c r="G73" t="s">
        <v>9</v>
      </c>
      <c r="H73">
        <f t="shared" si="2"/>
        <v>3</v>
      </c>
    </row>
    <row r="74" spans="1:8">
      <c r="A74">
        <v>52</v>
      </c>
      <c r="B74">
        <v>31</v>
      </c>
      <c r="C74">
        <v>263</v>
      </c>
      <c r="D74" t="s">
        <v>6</v>
      </c>
      <c r="E74" t="s">
        <v>528</v>
      </c>
      <c r="F74" t="s">
        <v>580</v>
      </c>
      <c r="G74" t="s">
        <v>9</v>
      </c>
      <c r="H74">
        <f t="shared" si="2"/>
        <v>3</v>
      </c>
    </row>
    <row r="75" spans="1:8">
      <c r="A75">
        <v>54</v>
      </c>
      <c r="B75">
        <v>32</v>
      </c>
      <c r="C75">
        <v>252</v>
      </c>
      <c r="D75" t="s">
        <v>6</v>
      </c>
      <c r="E75" t="s">
        <v>528</v>
      </c>
      <c r="F75" t="s">
        <v>582</v>
      </c>
      <c r="G75" t="s">
        <v>9</v>
      </c>
      <c r="H75">
        <f t="shared" si="2"/>
        <v>3</v>
      </c>
    </row>
    <row r="76" spans="1:8">
      <c r="A76">
        <v>56</v>
      </c>
      <c r="B76">
        <v>33</v>
      </c>
      <c r="C76">
        <v>262</v>
      </c>
      <c r="D76" t="s">
        <v>6</v>
      </c>
      <c r="E76" t="s">
        <v>528</v>
      </c>
      <c r="F76" t="s">
        <v>584</v>
      </c>
      <c r="G76" t="s">
        <v>9</v>
      </c>
      <c r="H76">
        <f t="shared" si="2"/>
        <v>3</v>
      </c>
    </row>
    <row r="77" spans="1:8">
      <c r="A77">
        <v>58</v>
      </c>
      <c r="B77">
        <v>34</v>
      </c>
      <c r="C77">
        <v>266</v>
      </c>
      <c r="D77" t="s">
        <v>14</v>
      </c>
      <c r="E77" t="s">
        <v>528</v>
      </c>
      <c r="F77" t="s">
        <v>586</v>
      </c>
      <c r="G77" t="s">
        <v>9</v>
      </c>
      <c r="H77">
        <f t="shared" si="2"/>
        <v>2</v>
      </c>
    </row>
    <row r="78" spans="1:8">
      <c r="A78">
        <v>60</v>
      </c>
      <c r="B78">
        <v>35</v>
      </c>
      <c r="C78">
        <v>251</v>
      </c>
      <c r="D78" t="s">
        <v>6</v>
      </c>
      <c r="E78" t="s">
        <v>528</v>
      </c>
      <c r="F78" t="s">
        <v>588</v>
      </c>
      <c r="G78" t="s">
        <v>9</v>
      </c>
      <c r="H78">
        <f t="shared" si="2"/>
        <v>3</v>
      </c>
    </row>
    <row r="79" spans="1:8">
      <c r="A79">
        <v>62</v>
      </c>
      <c r="B79">
        <v>36</v>
      </c>
      <c r="C79">
        <v>248</v>
      </c>
      <c r="D79" t="s">
        <v>6</v>
      </c>
      <c r="E79" t="s">
        <v>528</v>
      </c>
      <c r="F79" t="s">
        <v>590</v>
      </c>
      <c r="G79" t="s">
        <v>9</v>
      </c>
      <c r="H79">
        <f t="shared" si="2"/>
        <v>3</v>
      </c>
    </row>
    <row r="80" spans="1:8">
      <c r="A80">
        <v>64</v>
      </c>
      <c r="B80">
        <v>37</v>
      </c>
      <c r="C80">
        <v>271</v>
      </c>
      <c r="D80" t="s">
        <v>6</v>
      </c>
      <c r="E80" t="s">
        <v>528</v>
      </c>
      <c r="F80" t="s">
        <v>592</v>
      </c>
      <c r="G80" t="s">
        <v>9</v>
      </c>
      <c r="H80">
        <f t="shared" si="2"/>
        <v>3</v>
      </c>
    </row>
    <row r="81" spans="1:8">
      <c r="A81">
        <v>66</v>
      </c>
      <c r="B81">
        <v>38</v>
      </c>
      <c r="C81">
        <v>272</v>
      </c>
      <c r="D81" t="s">
        <v>6</v>
      </c>
      <c r="E81" t="s">
        <v>528</v>
      </c>
      <c r="F81" t="s">
        <v>594</v>
      </c>
      <c r="G81" t="s">
        <v>9</v>
      </c>
      <c r="H81">
        <f t="shared" si="2"/>
        <v>3</v>
      </c>
    </row>
    <row r="82" spans="1:8">
      <c r="A82">
        <v>68</v>
      </c>
      <c r="B82">
        <v>39</v>
      </c>
      <c r="C82">
        <v>275</v>
      </c>
      <c r="D82" t="s">
        <v>14</v>
      </c>
      <c r="E82" t="s">
        <v>528</v>
      </c>
      <c r="F82" t="s">
        <v>596</v>
      </c>
      <c r="G82" t="s">
        <v>9</v>
      </c>
      <c r="H82">
        <f t="shared" si="2"/>
        <v>2</v>
      </c>
    </row>
    <row r="83" spans="1:8">
      <c r="A83">
        <v>72</v>
      </c>
      <c r="B83">
        <v>40</v>
      </c>
      <c r="C83">
        <v>249</v>
      </c>
      <c r="D83" t="s">
        <v>6</v>
      </c>
      <c r="E83" t="s">
        <v>528</v>
      </c>
      <c r="F83" t="s">
        <v>600</v>
      </c>
      <c r="G83" t="s">
        <v>9</v>
      </c>
      <c r="H83">
        <f t="shared" si="2"/>
        <v>3</v>
      </c>
    </row>
  </sheetData>
  <sortState ref="A2:H83">
    <sortCondition ref="F2:F83"/>
    <sortCondition ref="A2:A8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75" zoomScaleNormal="75" zoomScalePageLayoutView="75" workbookViewId="0">
      <selection activeCell="S1" sqref="S1:U42"/>
    </sheetView>
  </sheetViews>
  <sheetFormatPr baseColWidth="10" defaultRowHeight="15" x14ac:dyDescent="0"/>
  <sheetData>
    <row r="1" spans="1:21">
      <c r="A1" t="s">
        <v>759</v>
      </c>
      <c r="B1" t="s">
        <v>760</v>
      </c>
      <c r="C1" t="s">
        <v>7</v>
      </c>
      <c r="D1" t="s">
        <v>53</v>
      </c>
      <c r="E1" t="s">
        <v>95</v>
      </c>
      <c r="F1" t="s">
        <v>137</v>
      </c>
      <c r="G1" t="s">
        <v>179</v>
      </c>
      <c r="H1" t="s">
        <v>221</v>
      </c>
      <c r="I1" t="s">
        <v>263</v>
      </c>
      <c r="J1" t="s">
        <v>301</v>
      </c>
      <c r="K1" t="s">
        <v>343</v>
      </c>
      <c r="L1" t="s">
        <v>385</v>
      </c>
      <c r="M1" t="s">
        <v>444</v>
      </c>
      <c r="N1" t="s">
        <v>486</v>
      </c>
      <c r="O1" t="s">
        <v>528</v>
      </c>
      <c r="P1" t="s">
        <v>611</v>
      </c>
      <c r="Q1" t="s">
        <v>653</v>
      </c>
      <c r="R1" t="s">
        <v>698</v>
      </c>
      <c r="S1" t="s">
        <v>846</v>
      </c>
      <c r="T1" t="s">
        <v>759</v>
      </c>
      <c r="U1" t="s">
        <v>760</v>
      </c>
    </row>
    <row r="2" spans="1:21">
      <c r="A2">
        <v>10</v>
      </c>
      <c r="B2">
        <f>VLOOKUP(A2,taskId_to_ImageID!A$1:B$42,2,FALSE)</f>
        <v>254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f t="shared" ref="S2:S42" si="0">AVERAGE(C2:R2)</f>
        <v>3</v>
      </c>
      <c r="T2">
        <v>10</v>
      </c>
      <c r="U2">
        <v>254</v>
      </c>
    </row>
    <row r="3" spans="1:21">
      <c r="A3">
        <v>20</v>
      </c>
      <c r="B3">
        <f>VLOOKUP(A3,taskId_to_ImageID!A$1:B$42,2,FALSE)</f>
        <v>250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f t="shared" si="0"/>
        <v>3</v>
      </c>
      <c r="T3">
        <v>20</v>
      </c>
      <c r="U3">
        <v>250</v>
      </c>
    </row>
    <row r="4" spans="1:21">
      <c r="A4">
        <v>0</v>
      </c>
      <c r="B4">
        <f>VLOOKUP(A4,taskId_to_ImageID!A$1:B$42,2,FALSE)</f>
        <v>273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2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f t="shared" si="0"/>
        <v>2.9375</v>
      </c>
      <c r="T4">
        <v>0</v>
      </c>
      <c r="U4">
        <v>273</v>
      </c>
    </row>
    <row r="5" spans="1:21">
      <c r="A5">
        <v>15</v>
      </c>
      <c r="B5">
        <f>VLOOKUP(A5,taskId_to_ImageID!A$1:B$42,2,FALSE)</f>
        <v>251</v>
      </c>
      <c r="C5">
        <v>3</v>
      </c>
      <c r="D5">
        <v>3</v>
      </c>
      <c r="E5">
        <v>3</v>
      </c>
      <c r="F5">
        <v>2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f t="shared" si="0"/>
        <v>2.9375</v>
      </c>
      <c r="T5">
        <v>15</v>
      </c>
      <c r="U5">
        <v>251</v>
      </c>
    </row>
    <row r="6" spans="1:21">
      <c r="A6">
        <v>21</v>
      </c>
      <c r="B6">
        <f>VLOOKUP(A6,taskId_to_ImageID!A$1:B$42,2,FALSE)</f>
        <v>274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2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f t="shared" si="0"/>
        <v>2.9375</v>
      </c>
      <c r="T6">
        <v>21</v>
      </c>
      <c r="U6">
        <v>274</v>
      </c>
    </row>
    <row r="7" spans="1:21">
      <c r="A7">
        <v>25</v>
      </c>
      <c r="B7">
        <f>VLOOKUP(A7,taskId_to_ImageID!A$1:B$42,2,FALSE)</f>
        <v>258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2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f t="shared" si="0"/>
        <v>2.9375</v>
      </c>
      <c r="T7">
        <v>25</v>
      </c>
      <c r="U7">
        <v>258</v>
      </c>
    </row>
    <row r="8" spans="1:21">
      <c r="A8">
        <v>29</v>
      </c>
      <c r="B8">
        <f>VLOOKUP(A8,taskId_to_ImageID!A$1:B$42,2,FALSE)</f>
        <v>261</v>
      </c>
      <c r="C8">
        <v>3</v>
      </c>
      <c r="D8">
        <v>3</v>
      </c>
      <c r="E8">
        <v>3</v>
      </c>
      <c r="F8">
        <v>2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f t="shared" si="0"/>
        <v>2.9375</v>
      </c>
      <c r="T8">
        <v>29</v>
      </c>
      <c r="U8">
        <v>261</v>
      </c>
    </row>
    <row r="9" spans="1:21">
      <c r="A9">
        <v>32</v>
      </c>
      <c r="B9">
        <f>VLOOKUP(A9,taskId_to_ImageID!A$1:B$42,2,FALSE)</f>
        <v>252</v>
      </c>
      <c r="C9">
        <v>3</v>
      </c>
      <c r="D9">
        <v>3</v>
      </c>
      <c r="E9">
        <v>3</v>
      </c>
      <c r="F9">
        <v>2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f t="shared" si="0"/>
        <v>2.9375</v>
      </c>
      <c r="T9">
        <v>32</v>
      </c>
      <c r="U9">
        <v>252</v>
      </c>
    </row>
    <row r="10" spans="1:21">
      <c r="A10">
        <v>35</v>
      </c>
      <c r="B10">
        <f>VLOOKUP(A10,taskId_to_ImageID!A$1:B$42,2,FALSE)</f>
        <v>251</v>
      </c>
      <c r="C10">
        <v>3</v>
      </c>
      <c r="D10">
        <v>3</v>
      </c>
      <c r="E10">
        <v>3</v>
      </c>
      <c r="F10">
        <v>2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f t="shared" si="0"/>
        <v>2.9375</v>
      </c>
      <c r="T10">
        <v>35</v>
      </c>
      <c r="U10">
        <v>251</v>
      </c>
    </row>
    <row r="11" spans="1:21">
      <c r="A11">
        <v>4</v>
      </c>
      <c r="B11">
        <f>VLOOKUP(A11,taskId_to_ImageID!A$1:B$42,2,FALSE)</f>
        <v>246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2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f t="shared" si="0"/>
        <v>2.875</v>
      </c>
      <c r="T11">
        <v>4</v>
      </c>
      <c r="U11">
        <v>246</v>
      </c>
    </row>
    <row r="12" spans="1:21">
      <c r="A12">
        <v>28</v>
      </c>
      <c r="B12">
        <f>VLOOKUP(A12,taskId_to_ImageID!A$1:B$42,2,FALSE)</f>
        <v>278</v>
      </c>
      <c r="C12">
        <v>3</v>
      </c>
      <c r="D12">
        <v>3</v>
      </c>
      <c r="E12">
        <v>3</v>
      </c>
      <c r="F12">
        <v>1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f t="shared" si="0"/>
        <v>2.875</v>
      </c>
      <c r="T12">
        <v>28</v>
      </c>
      <c r="U12">
        <v>278</v>
      </c>
    </row>
    <row r="13" spans="1:21">
      <c r="A13">
        <v>31</v>
      </c>
      <c r="B13">
        <f>VLOOKUP(A13,taskId_to_ImageID!A$1:B$42,2,FALSE)</f>
        <v>263</v>
      </c>
      <c r="C13">
        <v>3</v>
      </c>
      <c r="D13">
        <v>3</v>
      </c>
      <c r="E13">
        <v>3</v>
      </c>
      <c r="F13">
        <v>2</v>
      </c>
      <c r="G13">
        <v>3</v>
      </c>
      <c r="H13">
        <v>3</v>
      </c>
      <c r="I13">
        <v>3</v>
      </c>
      <c r="J13">
        <v>3</v>
      </c>
      <c r="K13">
        <v>2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f t="shared" si="0"/>
        <v>2.875</v>
      </c>
      <c r="T13">
        <v>31</v>
      </c>
      <c r="U13">
        <v>263</v>
      </c>
    </row>
    <row r="14" spans="1:21">
      <c r="A14">
        <v>3</v>
      </c>
      <c r="B14">
        <f>VLOOKUP(A14,taskId_to_ImageID!A$1:B$42,2,FALSE)</f>
        <v>276</v>
      </c>
      <c r="C14">
        <v>3</v>
      </c>
      <c r="D14">
        <v>3</v>
      </c>
      <c r="E14">
        <v>3</v>
      </c>
      <c r="F14">
        <v>2</v>
      </c>
      <c r="G14">
        <v>3</v>
      </c>
      <c r="H14">
        <v>3</v>
      </c>
      <c r="I14">
        <v>3</v>
      </c>
      <c r="J14">
        <v>2</v>
      </c>
      <c r="K14">
        <v>2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f t="shared" si="0"/>
        <v>2.8125</v>
      </c>
      <c r="T14">
        <v>3</v>
      </c>
      <c r="U14">
        <v>276</v>
      </c>
    </row>
    <row r="15" spans="1:21">
      <c r="A15">
        <v>40</v>
      </c>
      <c r="B15">
        <f>VLOOKUP(A15,taskId_to_ImageID!A$1:B$42,2,FALSE)</f>
        <v>249</v>
      </c>
      <c r="C15">
        <v>3</v>
      </c>
      <c r="D15">
        <v>3</v>
      </c>
      <c r="E15">
        <v>3</v>
      </c>
      <c r="F15">
        <v>2</v>
      </c>
      <c r="G15">
        <v>3</v>
      </c>
      <c r="H15">
        <v>3</v>
      </c>
      <c r="I15">
        <v>3</v>
      </c>
      <c r="J15">
        <v>2</v>
      </c>
      <c r="K15">
        <v>2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f t="shared" si="0"/>
        <v>2.8125</v>
      </c>
      <c r="T15">
        <v>40</v>
      </c>
      <c r="U15">
        <v>249</v>
      </c>
    </row>
    <row r="16" spans="1:21">
      <c r="A16">
        <v>24</v>
      </c>
      <c r="B16">
        <f>VLOOKUP(A16,taskId_to_ImageID!A$1:B$42,2,FALSE)</f>
        <v>271</v>
      </c>
      <c r="C16">
        <v>3</v>
      </c>
      <c r="D16">
        <v>3</v>
      </c>
      <c r="E16">
        <v>3</v>
      </c>
      <c r="F16">
        <v>2</v>
      </c>
      <c r="G16">
        <v>3</v>
      </c>
      <c r="H16">
        <v>3</v>
      </c>
      <c r="I16">
        <v>3</v>
      </c>
      <c r="J16">
        <v>2</v>
      </c>
      <c r="K16">
        <v>2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2</v>
      </c>
      <c r="S16">
        <f t="shared" si="0"/>
        <v>2.75</v>
      </c>
      <c r="T16">
        <v>24</v>
      </c>
      <c r="U16">
        <v>271</v>
      </c>
    </row>
    <row r="17" spans="1:21">
      <c r="A17">
        <v>33</v>
      </c>
      <c r="B17">
        <f>VLOOKUP(A17,taskId_to_ImageID!A$1:B$42,2,FALSE)</f>
        <v>262</v>
      </c>
      <c r="C17">
        <v>3</v>
      </c>
      <c r="D17">
        <v>3</v>
      </c>
      <c r="E17">
        <v>2</v>
      </c>
      <c r="F17">
        <v>1</v>
      </c>
      <c r="G17">
        <v>3</v>
      </c>
      <c r="H17">
        <v>3</v>
      </c>
      <c r="I17">
        <v>3</v>
      </c>
      <c r="J17">
        <v>2</v>
      </c>
      <c r="K17">
        <v>2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f t="shared" si="0"/>
        <v>2.6875</v>
      </c>
      <c r="T17">
        <v>33</v>
      </c>
      <c r="U17">
        <v>262</v>
      </c>
    </row>
    <row r="18" spans="1:21">
      <c r="A18">
        <v>37</v>
      </c>
      <c r="B18">
        <f>VLOOKUP(A18,taskId_to_ImageID!A$1:B$42,2,FALSE)</f>
        <v>271</v>
      </c>
      <c r="C18">
        <v>3</v>
      </c>
      <c r="D18">
        <v>3</v>
      </c>
      <c r="E18">
        <v>3</v>
      </c>
      <c r="F18">
        <v>2</v>
      </c>
      <c r="G18">
        <v>3</v>
      </c>
      <c r="H18">
        <v>3</v>
      </c>
      <c r="I18">
        <v>3</v>
      </c>
      <c r="J18">
        <v>2</v>
      </c>
      <c r="K18">
        <v>2</v>
      </c>
      <c r="L18">
        <v>3</v>
      </c>
      <c r="M18">
        <v>3</v>
      </c>
      <c r="N18">
        <v>3</v>
      </c>
      <c r="O18">
        <v>3</v>
      </c>
      <c r="P18">
        <v>2</v>
      </c>
      <c r="Q18">
        <v>3</v>
      </c>
      <c r="R18">
        <v>2</v>
      </c>
      <c r="S18">
        <f t="shared" si="0"/>
        <v>2.6875</v>
      </c>
      <c r="T18">
        <v>37</v>
      </c>
      <c r="U18">
        <v>271</v>
      </c>
    </row>
    <row r="19" spans="1:21">
      <c r="A19">
        <v>8</v>
      </c>
      <c r="B19">
        <f>VLOOKUP(A19,taskId_to_ImageID!A$1:B$42,2,FALSE)</f>
        <v>265</v>
      </c>
      <c r="C19">
        <v>3</v>
      </c>
      <c r="D19">
        <v>3</v>
      </c>
      <c r="E19">
        <v>3</v>
      </c>
      <c r="F19">
        <v>2</v>
      </c>
      <c r="G19">
        <v>3</v>
      </c>
      <c r="H19">
        <v>3</v>
      </c>
      <c r="I19">
        <v>3</v>
      </c>
      <c r="J19">
        <v>2</v>
      </c>
      <c r="K19">
        <v>1</v>
      </c>
      <c r="L19">
        <v>2</v>
      </c>
      <c r="M19">
        <v>3</v>
      </c>
      <c r="N19">
        <v>3</v>
      </c>
      <c r="O19">
        <v>3</v>
      </c>
      <c r="P19">
        <v>3</v>
      </c>
      <c r="Q19">
        <v>3</v>
      </c>
      <c r="R19">
        <v>2</v>
      </c>
      <c r="S19">
        <f t="shared" si="0"/>
        <v>2.625</v>
      </c>
      <c r="T19">
        <v>8</v>
      </c>
      <c r="U19">
        <v>265</v>
      </c>
    </row>
    <row r="20" spans="1:21">
      <c r="A20">
        <v>38</v>
      </c>
      <c r="B20">
        <f>VLOOKUP(A20,taskId_to_ImageID!A$1:B$42,2,FALSE)</f>
        <v>272</v>
      </c>
      <c r="C20">
        <v>3</v>
      </c>
      <c r="D20">
        <v>3</v>
      </c>
      <c r="E20">
        <v>3</v>
      </c>
      <c r="F20">
        <v>2</v>
      </c>
      <c r="G20">
        <v>3</v>
      </c>
      <c r="H20">
        <v>3</v>
      </c>
      <c r="I20">
        <v>3</v>
      </c>
      <c r="J20">
        <v>2</v>
      </c>
      <c r="K20">
        <v>1</v>
      </c>
      <c r="L20">
        <v>2</v>
      </c>
      <c r="M20">
        <v>3</v>
      </c>
      <c r="N20">
        <v>3</v>
      </c>
      <c r="O20">
        <v>3</v>
      </c>
      <c r="P20">
        <v>2</v>
      </c>
      <c r="Q20">
        <v>3</v>
      </c>
      <c r="R20">
        <v>2</v>
      </c>
      <c r="S20">
        <f t="shared" si="0"/>
        <v>2.5625</v>
      </c>
      <c r="T20">
        <v>38</v>
      </c>
      <c r="U20">
        <v>272</v>
      </c>
    </row>
    <row r="21" spans="1:21">
      <c r="A21">
        <v>13</v>
      </c>
      <c r="B21">
        <f>VLOOKUP(A21,taskId_to_ImageID!A$1:B$42,2,FALSE)</f>
        <v>259</v>
      </c>
      <c r="C21">
        <v>3</v>
      </c>
      <c r="D21">
        <v>2</v>
      </c>
      <c r="E21">
        <v>2</v>
      </c>
      <c r="F21">
        <v>2</v>
      </c>
      <c r="G21">
        <v>3</v>
      </c>
      <c r="H21">
        <v>3</v>
      </c>
      <c r="I21">
        <v>3</v>
      </c>
      <c r="J21">
        <v>2</v>
      </c>
      <c r="K21">
        <v>2</v>
      </c>
      <c r="L21">
        <v>3</v>
      </c>
      <c r="M21">
        <v>3</v>
      </c>
      <c r="N21">
        <v>3</v>
      </c>
      <c r="O21">
        <v>3</v>
      </c>
      <c r="P21">
        <v>2</v>
      </c>
      <c r="Q21">
        <v>2</v>
      </c>
      <c r="R21">
        <v>2</v>
      </c>
      <c r="S21">
        <f t="shared" si="0"/>
        <v>2.5</v>
      </c>
      <c r="T21">
        <v>13</v>
      </c>
      <c r="U21">
        <v>259</v>
      </c>
    </row>
    <row r="22" spans="1:21">
      <c r="A22">
        <v>1</v>
      </c>
      <c r="B22">
        <f>VLOOKUP(A22,taskId_to_ImageID!A$1:B$42,2,FALSE)</f>
        <v>277</v>
      </c>
      <c r="C22">
        <v>3</v>
      </c>
      <c r="D22">
        <v>3</v>
      </c>
      <c r="E22">
        <v>2</v>
      </c>
      <c r="F22">
        <v>2</v>
      </c>
      <c r="G22">
        <v>3</v>
      </c>
      <c r="H22">
        <v>3</v>
      </c>
      <c r="I22">
        <v>2</v>
      </c>
      <c r="J22">
        <v>2</v>
      </c>
      <c r="K22">
        <v>2</v>
      </c>
      <c r="L22">
        <v>2</v>
      </c>
      <c r="M22">
        <v>3</v>
      </c>
      <c r="N22">
        <v>2</v>
      </c>
      <c r="O22">
        <v>3</v>
      </c>
      <c r="P22">
        <v>2</v>
      </c>
      <c r="Q22">
        <v>2.5</v>
      </c>
      <c r="R22">
        <v>3</v>
      </c>
      <c r="S22">
        <f t="shared" si="0"/>
        <v>2.46875</v>
      </c>
      <c r="T22">
        <v>1</v>
      </c>
      <c r="U22">
        <v>277</v>
      </c>
    </row>
    <row r="23" spans="1:21">
      <c r="A23">
        <v>19</v>
      </c>
      <c r="B23">
        <f>VLOOKUP(A23,taskId_to_ImageID!A$1:B$42,2,FALSE)</f>
        <v>270</v>
      </c>
      <c r="C23">
        <v>3</v>
      </c>
      <c r="D23">
        <v>3</v>
      </c>
      <c r="E23">
        <v>3</v>
      </c>
      <c r="F23">
        <v>2</v>
      </c>
      <c r="G23">
        <v>3</v>
      </c>
      <c r="H23">
        <v>3</v>
      </c>
      <c r="I23">
        <v>2</v>
      </c>
      <c r="J23">
        <v>1</v>
      </c>
      <c r="K23">
        <v>1</v>
      </c>
      <c r="L23">
        <v>3</v>
      </c>
      <c r="M23">
        <v>2</v>
      </c>
      <c r="N23">
        <v>3</v>
      </c>
      <c r="O23">
        <v>2.5</v>
      </c>
      <c r="P23">
        <v>3</v>
      </c>
      <c r="Q23">
        <v>3</v>
      </c>
      <c r="R23">
        <v>2</v>
      </c>
      <c r="S23">
        <f t="shared" si="0"/>
        <v>2.46875</v>
      </c>
      <c r="T23">
        <v>19</v>
      </c>
      <c r="U23">
        <v>270</v>
      </c>
    </row>
    <row r="24" spans="1:21">
      <c r="A24">
        <v>9</v>
      </c>
      <c r="B24">
        <f>VLOOKUP(A24,taskId_to_ImageID!A$1:B$42,2,FALSE)</f>
        <v>257</v>
      </c>
      <c r="C24">
        <v>2</v>
      </c>
      <c r="D24">
        <v>3</v>
      </c>
      <c r="E24">
        <v>3</v>
      </c>
      <c r="F24">
        <v>2</v>
      </c>
      <c r="G24">
        <v>3</v>
      </c>
      <c r="H24">
        <v>3</v>
      </c>
      <c r="I24">
        <v>3</v>
      </c>
      <c r="J24">
        <v>2</v>
      </c>
      <c r="K24">
        <v>1</v>
      </c>
      <c r="L24">
        <v>2</v>
      </c>
      <c r="M24">
        <v>3</v>
      </c>
      <c r="N24">
        <v>2</v>
      </c>
      <c r="O24">
        <v>3</v>
      </c>
      <c r="P24">
        <v>2</v>
      </c>
      <c r="Q24">
        <v>3</v>
      </c>
      <c r="R24">
        <v>2</v>
      </c>
      <c r="S24">
        <f t="shared" si="0"/>
        <v>2.4375</v>
      </c>
      <c r="T24">
        <v>9</v>
      </c>
      <c r="U24">
        <v>257</v>
      </c>
    </row>
    <row r="25" spans="1:21">
      <c r="A25">
        <v>17</v>
      </c>
      <c r="B25">
        <f>VLOOKUP(A25,taskId_to_ImageID!A$1:B$42,2,FALSE)</f>
        <v>269</v>
      </c>
      <c r="C25">
        <v>2</v>
      </c>
      <c r="D25">
        <v>3</v>
      </c>
      <c r="E25">
        <v>3</v>
      </c>
      <c r="F25">
        <v>2</v>
      </c>
      <c r="G25">
        <v>3</v>
      </c>
      <c r="H25">
        <v>3</v>
      </c>
      <c r="I25">
        <v>3</v>
      </c>
      <c r="J25">
        <v>2</v>
      </c>
      <c r="K25">
        <v>1</v>
      </c>
      <c r="L25">
        <v>2</v>
      </c>
      <c r="M25">
        <v>3</v>
      </c>
      <c r="N25">
        <v>3</v>
      </c>
      <c r="O25">
        <v>2.5</v>
      </c>
      <c r="P25">
        <v>2</v>
      </c>
      <c r="Q25">
        <v>2</v>
      </c>
      <c r="R25">
        <v>2</v>
      </c>
      <c r="S25">
        <f t="shared" si="0"/>
        <v>2.40625</v>
      </c>
      <c r="T25">
        <v>17</v>
      </c>
      <c r="U25">
        <v>269</v>
      </c>
    </row>
    <row r="26" spans="1:21">
      <c r="A26">
        <v>16</v>
      </c>
      <c r="B26">
        <f>VLOOKUP(A26,taskId_to_ImageID!A$1:B$42,2,FALSE)</f>
        <v>267</v>
      </c>
      <c r="C26">
        <v>3</v>
      </c>
      <c r="D26">
        <v>3</v>
      </c>
      <c r="E26">
        <v>3</v>
      </c>
      <c r="F26">
        <v>2</v>
      </c>
      <c r="G26">
        <v>2</v>
      </c>
      <c r="H26">
        <v>3</v>
      </c>
      <c r="I26">
        <v>2</v>
      </c>
      <c r="J26">
        <v>2</v>
      </c>
      <c r="K26">
        <v>2</v>
      </c>
      <c r="L26">
        <v>2</v>
      </c>
      <c r="M26">
        <v>2</v>
      </c>
      <c r="N26">
        <v>3</v>
      </c>
      <c r="O26">
        <v>3</v>
      </c>
      <c r="P26">
        <v>2</v>
      </c>
      <c r="Q26">
        <v>2</v>
      </c>
      <c r="R26">
        <v>2</v>
      </c>
      <c r="S26">
        <f t="shared" si="0"/>
        <v>2.375</v>
      </c>
      <c r="T26">
        <v>16</v>
      </c>
      <c r="U26">
        <v>267</v>
      </c>
    </row>
    <row r="27" spans="1:21">
      <c r="A27">
        <v>5</v>
      </c>
      <c r="B27">
        <f>VLOOKUP(A27,taskId_to_ImageID!A$1:B$42,2,FALSE)</f>
        <v>255</v>
      </c>
      <c r="C27">
        <v>3</v>
      </c>
      <c r="D27">
        <v>3</v>
      </c>
      <c r="E27">
        <v>2</v>
      </c>
      <c r="F27">
        <v>2</v>
      </c>
      <c r="G27">
        <v>3</v>
      </c>
      <c r="H27">
        <v>3</v>
      </c>
      <c r="I27">
        <v>3</v>
      </c>
      <c r="J27">
        <v>1</v>
      </c>
      <c r="K27">
        <v>2</v>
      </c>
      <c r="L27">
        <v>2</v>
      </c>
      <c r="M27">
        <v>2</v>
      </c>
      <c r="N27">
        <v>3</v>
      </c>
      <c r="O27">
        <v>2.5</v>
      </c>
      <c r="P27">
        <v>2</v>
      </c>
      <c r="Q27">
        <v>2</v>
      </c>
      <c r="R27">
        <v>2</v>
      </c>
      <c r="S27">
        <f t="shared" si="0"/>
        <v>2.34375</v>
      </c>
      <c r="T27">
        <v>5</v>
      </c>
      <c r="U27">
        <v>255</v>
      </c>
    </row>
    <row r="28" spans="1:21">
      <c r="A28">
        <v>36</v>
      </c>
      <c r="B28">
        <f>VLOOKUP(A28,taskId_to_ImageID!A$1:B$42,2,FALSE)</f>
        <v>248</v>
      </c>
      <c r="C28">
        <v>3</v>
      </c>
      <c r="D28">
        <v>3</v>
      </c>
      <c r="E28">
        <v>2</v>
      </c>
      <c r="F28">
        <v>1</v>
      </c>
      <c r="G28">
        <v>2</v>
      </c>
      <c r="H28">
        <v>3</v>
      </c>
      <c r="I28">
        <v>2</v>
      </c>
      <c r="J28">
        <v>2</v>
      </c>
      <c r="K28">
        <v>2</v>
      </c>
      <c r="L28">
        <v>3</v>
      </c>
      <c r="M28">
        <v>2</v>
      </c>
      <c r="N28">
        <v>3</v>
      </c>
      <c r="O28">
        <v>3</v>
      </c>
      <c r="P28">
        <v>2</v>
      </c>
      <c r="Q28">
        <v>2</v>
      </c>
      <c r="R28">
        <v>2</v>
      </c>
      <c r="S28">
        <f t="shared" si="0"/>
        <v>2.3125</v>
      </c>
      <c r="T28">
        <v>36</v>
      </c>
      <c r="U28">
        <v>248</v>
      </c>
    </row>
    <row r="29" spans="1:21">
      <c r="A29">
        <v>6</v>
      </c>
      <c r="B29">
        <f>VLOOKUP(A29,taskId_to_ImageID!A$1:B$42,2,FALSE)</f>
        <v>260</v>
      </c>
      <c r="C29">
        <v>2</v>
      </c>
      <c r="D29">
        <v>3</v>
      </c>
      <c r="E29">
        <v>3</v>
      </c>
      <c r="F29">
        <v>2</v>
      </c>
      <c r="G29">
        <v>3</v>
      </c>
      <c r="H29">
        <v>3</v>
      </c>
      <c r="I29">
        <v>2</v>
      </c>
      <c r="J29">
        <v>2</v>
      </c>
      <c r="K29">
        <v>1</v>
      </c>
      <c r="L29">
        <v>2</v>
      </c>
      <c r="M29">
        <v>3</v>
      </c>
      <c r="N29">
        <v>2</v>
      </c>
      <c r="O29">
        <v>2.5</v>
      </c>
      <c r="P29">
        <v>2</v>
      </c>
      <c r="Q29">
        <v>2</v>
      </c>
      <c r="R29">
        <v>2</v>
      </c>
      <c r="S29">
        <f t="shared" si="0"/>
        <v>2.28125</v>
      </c>
      <c r="T29">
        <v>6</v>
      </c>
      <c r="U29">
        <v>260</v>
      </c>
    </row>
    <row r="30" spans="1:21">
      <c r="A30">
        <v>23</v>
      </c>
      <c r="B30">
        <f>VLOOKUP(A30,taskId_to_ImageID!A$1:B$42,2,FALSE)</f>
        <v>279</v>
      </c>
      <c r="C30">
        <v>2</v>
      </c>
      <c r="D30">
        <v>3</v>
      </c>
      <c r="E30">
        <v>2</v>
      </c>
      <c r="F30">
        <v>2</v>
      </c>
      <c r="G30">
        <v>2</v>
      </c>
      <c r="H30">
        <v>3</v>
      </c>
      <c r="I30">
        <v>2</v>
      </c>
      <c r="J30">
        <v>2</v>
      </c>
      <c r="K30">
        <v>1</v>
      </c>
      <c r="L30">
        <v>3</v>
      </c>
      <c r="M30">
        <v>3</v>
      </c>
      <c r="N30">
        <v>2</v>
      </c>
      <c r="O30">
        <v>2.5</v>
      </c>
      <c r="P30">
        <v>2</v>
      </c>
      <c r="Q30">
        <v>3</v>
      </c>
      <c r="R30">
        <v>2</v>
      </c>
      <c r="S30">
        <f t="shared" si="0"/>
        <v>2.28125</v>
      </c>
      <c r="T30">
        <v>23</v>
      </c>
      <c r="U30">
        <v>279</v>
      </c>
    </row>
    <row r="31" spans="1:21">
      <c r="A31">
        <v>26</v>
      </c>
      <c r="B31">
        <f>VLOOKUP(A31,taskId_to_ImageID!A$1:B$42,2,FALSE)</f>
        <v>248</v>
      </c>
      <c r="C31">
        <v>3</v>
      </c>
      <c r="D31">
        <v>2</v>
      </c>
      <c r="E31">
        <v>2</v>
      </c>
      <c r="F31">
        <v>1</v>
      </c>
      <c r="G31">
        <v>2</v>
      </c>
      <c r="H31">
        <v>3</v>
      </c>
      <c r="I31">
        <v>2</v>
      </c>
      <c r="J31">
        <v>2</v>
      </c>
      <c r="K31">
        <v>2</v>
      </c>
      <c r="L31">
        <v>3</v>
      </c>
      <c r="M31">
        <v>2</v>
      </c>
      <c r="N31">
        <v>3</v>
      </c>
      <c r="O31">
        <v>3</v>
      </c>
      <c r="P31">
        <v>2</v>
      </c>
      <c r="Q31">
        <v>2</v>
      </c>
      <c r="R31">
        <v>2</v>
      </c>
      <c r="S31">
        <f t="shared" si="0"/>
        <v>2.25</v>
      </c>
      <c r="T31">
        <v>26</v>
      </c>
      <c r="U31">
        <v>248</v>
      </c>
    </row>
    <row r="32" spans="1:21">
      <c r="A32">
        <v>12</v>
      </c>
      <c r="B32">
        <f>VLOOKUP(A32,taskId_to_ImageID!A$1:B$42,2,FALSE)</f>
        <v>247</v>
      </c>
      <c r="C32">
        <v>2</v>
      </c>
      <c r="D32">
        <v>3</v>
      </c>
      <c r="E32">
        <v>2</v>
      </c>
      <c r="F32">
        <v>2</v>
      </c>
      <c r="G32">
        <v>2</v>
      </c>
      <c r="H32">
        <v>3</v>
      </c>
      <c r="I32">
        <v>2</v>
      </c>
      <c r="J32">
        <v>2</v>
      </c>
      <c r="K32">
        <v>1</v>
      </c>
      <c r="L32">
        <v>2</v>
      </c>
      <c r="M32">
        <v>3</v>
      </c>
      <c r="N32">
        <v>2</v>
      </c>
      <c r="O32">
        <v>3</v>
      </c>
      <c r="P32">
        <v>2</v>
      </c>
      <c r="Q32">
        <v>2</v>
      </c>
      <c r="R32">
        <v>2</v>
      </c>
      <c r="S32">
        <f t="shared" si="0"/>
        <v>2.1875</v>
      </c>
      <c r="T32">
        <v>12</v>
      </c>
      <c r="U32">
        <v>247</v>
      </c>
    </row>
    <row r="33" spans="1:21">
      <c r="A33">
        <v>22</v>
      </c>
      <c r="B33">
        <f>VLOOKUP(A33,taskId_to_ImageID!A$1:B$42,2,FALSE)</f>
        <v>260</v>
      </c>
      <c r="C33">
        <v>2</v>
      </c>
      <c r="D33">
        <v>2</v>
      </c>
      <c r="E33">
        <v>2</v>
      </c>
      <c r="F33">
        <v>2</v>
      </c>
      <c r="G33">
        <v>3</v>
      </c>
      <c r="H33">
        <v>3</v>
      </c>
      <c r="I33">
        <v>2</v>
      </c>
      <c r="J33">
        <v>2</v>
      </c>
      <c r="K33">
        <v>1</v>
      </c>
      <c r="L33">
        <v>2</v>
      </c>
      <c r="M33">
        <v>2</v>
      </c>
      <c r="N33">
        <v>2</v>
      </c>
      <c r="O33">
        <v>2.5</v>
      </c>
      <c r="P33">
        <v>2</v>
      </c>
      <c r="Q33">
        <v>2</v>
      </c>
      <c r="R33">
        <v>2</v>
      </c>
      <c r="S33">
        <f t="shared" si="0"/>
        <v>2.09375</v>
      </c>
      <c r="T33">
        <v>22</v>
      </c>
      <c r="U33">
        <v>260</v>
      </c>
    </row>
    <row r="34" spans="1:21">
      <c r="A34">
        <v>2</v>
      </c>
      <c r="B34">
        <f>VLOOKUP(A34,taskId_to_ImageID!A$1:B$42,2,FALSE)</f>
        <v>256</v>
      </c>
      <c r="C34">
        <v>3</v>
      </c>
      <c r="D34">
        <v>3</v>
      </c>
      <c r="E34">
        <v>2</v>
      </c>
      <c r="F34">
        <v>1</v>
      </c>
      <c r="G34">
        <v>2</v>
      </c>
      <c r="H34">
        <v>3</v>
      </c>
      <c r="I34">
        <v>2</v>
      </c>
      <c r="J34">
        <v>2</v>
      </c>
      <c r="K34">
        <v>1</v>
      </c>
      <c r="L34">
        <v>1</v>
      </c>
      <c r="M34">
        <v>2</v>
      </c>
      <c r="N34">
        <v>2</v>
      </c>
      <c r="O34">
        <v>2.5</v>
      </c>
      <c r="P34">
        <v>2</v>
      </c>
      <c r="Q34">
        <v>2.5</v>
      </c>
      <c r="R34">
        <v>2</v>
      </c>
      <c r="S34">
        <f t="shared" si="0"/>
        <v>2.0625</v>
      </c>
      <c r="T34">
        <v>2</v>
      </c>
      <c r="U34">
        <v>256</v>
      </c>
    </row>
    <row r="35" spans="1:21">
      <c r="A35">
        <v>7</v>
      </c>
      <c r="B35">
        <f>VLOOKUP(A35,taskId_to_ImageID!A$1:B$42,2,FALSE)</f>
        <v>268</v>
      </c>
      <c r="C35">
        <v>2</v>
      </c>
      <c r="D35">
        <v>3</v>
      </c>
      <c r="E35">
        <v>2</v>
      </c>
      <c r="F35">
        <v>2</v>
      </c>
      <c r="G35">
        <v>2</v>
      </c>
      <c r="H35">
        <v>3</v>
      </c>
      <c r="I35">
        <v>2</v>
      </c>
      <c r="J35">
        <v>2</v>
      </c>
      <c r="K35">
        <v>1</v>
      </c>
      <c r="L35">
        <v>1</v>
      </c>
      <c r="M35">
        <v>2</v>
      </c>
      <c r="N35">
        <v>3</v>
      </c>
      <c r="O35">
        <v>2</v>
      </c>
      <c r="P35">
        <v>2</v>
      </c>
      <c r="Q35">
        <v>2</v>
      </c>
      <c r="R35">
        <v>2</v>
      </c>
      <c r="S35">
        <f t="shared" si="0"/>
        <v>2.0625</v>
      </c>
      <c r="T35">
        <v>7</v>
      </c>
      <c r="U35">
        <v>268</v>
      </c>
    </row>
    <row r="36" spans="1:21">
      <c r="A36">
        <v>30</v>
      </c>
      <c r="B36">
        <f>VLOOKUP(A36,taskId_to_ImageID!A$1:B$42,2,FALSE)</f>
        <v>264</v>
      </c>
      <c r="C36">
        <v>2</v>
      </c>
      <c r="D36">
        <v>2</v>
      </c>
      <c r="E36">
        <v>2</v>
      </c>
      <c r="F36">
        <v>1</v>
      </c>
      <c r="G36">
        <v>2</v>
      </c>
      <c r="H36">
        <v>3</v>
      </c>
      <c r="I36">
        <v>2</v>
      </c>
      <c r="J36">
        <v>2</v>
      </c>
      <c r="K36">
        <v>1</v>
      </c>
      <c r="L36">
        <v>2</v>
      </c>
      <c r="M36">
        <v>2</v>
      </c>
      <c r="N36">
        <v>2</v>
      </c>
      <c r="O36">
        <v>2.5</v>
      </c>
      <c r="P36">
        <v>2</v>
      </c>
      <c r="Q36">
        <v>2</v>
      </c>
      <c r="R36">
        <v>2</v>
      </c>
      <c r="S36">
        <f t="shared" si="0"/>
        <v>1.96875</v>
      </c>
      <c r="T36">
        <v>30</v>
      </c>
      <c r="U36">
        <v>264</v>
      </c>
    </row>
    <row r="37" spans="1:21">
      <c r="A37">
        <v>27</v>
      </c>
      <c r="B37">
        <f>VLOOKUP(A37,taskId_to_ImageID!A$1:B$42,2,FALSE)</f>
        <v>264</v>
      </c>
      <c r="C37">
        <v>2</v>
      </c>
      <c r="D37">
        <v>2</v>
      </c>
      <c r="E37">
        <v>2</v>
      </c>
      <c r="F37">
        <v>1</v>
      </c>
      <c r="G37">
        <v>2</v>
      </c>
      <c r="H37">
        <v>3</v>
      </c>
      <c r="I37">
        <v>2</v>
      </c>
      <c r="J37">
        <v>1</v>
      </c>
      <c r="K37">
        <v>1</v>
      </c>
      <c r="L37">
        <v>2</v>
      </c>
      <c r="M37">
        <v>2</v>
      </c>
      <c r="N37">
        <v>2</v>
      </c>
      <c r="O37">
        <v>2.5</v>
      </c>
      <c r="P37">
        <v>2</v>
      </c>
      <c r="Q37">
        <v>1</v>
      </c>
      <c r="R37">
        <v>2</v>
      </c>
      <c r="S37">
        <f t="shared" si="0"/>
        <v>1.84375</v>
      </c>
      <c r="T37">
        <v>27</v>
      </c>
      <c r="U37">
        <v>264</v>
      </c>
    </row>
    <row r="38" spans="1:21">
      <c r="A38">
        <v>39</v>
      </c>
      <c r="B38">
        <f>VLOOKUP(A38,taskId_to_ImageID!A$1:B$42,2,FALSE)</f>
        <v>275</v>
      </c>
      <c r="C38">
        <v>2</v>
      </c>
      <c r="D38">
        <v>2</v>
      </c>
      <c r="E38">
        <v>2</v>
      </c>
      <c r="F38">
        <v>1</v>
      </c>
      <c r="G38">
        <v>2</v>
      </c>
      <c r="H38">
        <v>2</v>
      </c>
      <c r="I38">
        <v>2</v>
      </c>
      <c r="J38">
        <v>1</v>
      </c>
      <c r="K38">
        <v>1</v>
      </c>
      <c r="L38">
        <v>2</v>
      </c>
      <c r="M38">
        <v>2</v>
      </c>
      <c r="N38">
        <v>2</v>
      </c>
      <c r="O38">
        <v>2</v>
      </c>
      <c r="P38">
        <v>2</v>
      </c>
      <c r="Q38">
        <v>1</v>
      </c>
      <c r="R38">
        <v>2</v>
      </c>
      <c r="S38">
        <f t="shared" si="0"/>
        <v>1.75</v>
      </c>
      <c r="T38">
        <v>39</v>
      </c>
      <c r="U38">
        <v>275</v>
      </c>
    </row>
    <row r="39" spans="1:21">
      <c r="A39">
        <v>34</v>
      </c>
      <c r="B39">
        <f>VLOOKUP(A39,taskId_to_ImageID!A$1:B$42,2,FALSE)</f>
        <v>266</v>
      </c>
      <c r="C39">
        <v>1</v>
      </c>
      <c r="D39">
        <v>2</v>
      </c>
      <c r="E39">
        <v>1</v>
      </c>
      <c r="F39">
        <v>1</v>
      </c>
      <c r="G39">
        <v>2</v>
      </c>
      <c r="H39">
        <v>3</v>
      </c>
      <c r="I39">
        <v>1</v>
      </c>
      <c r="J39">
        <v>1</v>
      </c>
      <c r="K39">
        <v>1</v>
      </c>
      <c r="L39">
        <v>1</v>
      </c>
      <c r="M39">
        <v>2</v>
      </c>
      <c r="N39">
        <v>2</v>
      </c>
      <c r="O39">
        <v>2</v>
      </c>
      <c r="P39">
        <v>2</v>
      </c>
      <c r="Q39">
        <v>3</v>
      </c>
      <c r="R39">
        <v>2</v>
      </c>
      <c r="S39">
        <f t="shared" si="0"/>
        <v>1.6875</v>
      </c>
      <c r="T39">
        <v>34</v>
      </c>
      <c r="U39">
        <v>266</v>
      </c>
    </row>
    <row r="40" spans="1:21">
      <c r="A40">
        <v>11</v>
      </c>
      <c r="B40">
        <f>VLOOKUP(A40,taskId_to_ImageID!A$1:B$42,2,FALSE)</f>
        <v>266</v>
      </c>
      <c r="C40">
        <v>1</v>
      </c>
      <c r="D40">
        <v>2</v>
      </c>
      <c r="E40">
        <v>1</v>
      </c>
      <c r="F40">
        <v>2</v>
      </c>
      <c r="G40">
        <v>2</v>
      </c>
      <c r="H40">
        <v>3</v>
      </c>
      <c r="I40">
        <v>2</v>
      </c>
      <c r="J40">
        <v>1</v>
      </c>
      <c r="K40">
        <v>1</v>
      </c>
      <c r="L40">
        <v>1</v>
      </c>
      <c r="M40">
        <v>2</v>
      </c>
      <c r="N40">
        <v>2</v>
      </c>
      <c r="O40">
        <v>2.5</v>
      </c>
      <c r="P40">
        <v>1</v>
      </c>
      <c r="Q40">
        <v>1</v>
      </c>
      <c r="R40">
        <v>2</v>
      </c>
      <c r="S40">
        <f t="shared" si="0"/>
        <v>1.65625</v>
      </c>
      <c r="T40">
        <v>11</v>
      </c>
      <c r="U40">
        <v>266</v>
      </c>
    </row>
    <row r="41" spans="1:21">
      <c r="A41">
        <v>14</v>
      </c>
      <c r="B41">
        <f>VLOOKUP(A41,taskId_to_ImageID!A$1:B$42,2,FALSE)</f>
        <v>253</v>
      </c>
      <c r="C41">
        <v>2</v>
      </c>
      <c r="D41">
        <v>2</v>
      </c>
      <c r="E41">
        <v>1</v>
      </c>
      <c r="F41">
        <v>1</v>
      </c>
      <c r="G41">
        <v>2</v>
      </c>
      <c r="H41">
        <v>2</v>
      </c>
      <c r="I41">
        <v>1</v>
      </c>
      <c r="J41">
        <v>1</v>
      </c>
      <c r="K41">
        <v>1</v>
      </c>
      <c r="L41">
        <v>1</v>
      </c>
      <c r="M41">
        <v>2</v>
      </c>
      <c r="N41">
        <v>2</v>
      </c>
      <c r="O41">
        <v>2</v>
      </c>
      <c r="P41">
        <v>1</v>
      </c>
      <c r="Q41">
        <v>2</v>
      </c>
      <c r="R41">
        <v>2</v>
      </c>
      <c r="S41">
        <f t="shared" si="0"/>
        <v>1.5625</v>
      </c>
      <c r="T41">
        <v>14</v>
      </c>
      <c r="U41">
        <v>253</v>
      </c>
    </row>
    <row r="42" spans="1:21">
      <c r="A42">
        <v>18</v>
      </c>
      <c r="B42">
        <f>VLOOKUP(A42,taskId_to_ImageID!A$1:B$42,2,FALSE)</f>
        <v>253</v>
      </c>
      <c r="C42">
        <v>2</v>
      </c>
      <c r="D42">
        <v>2</v>
      </c>
      <c r="E42">
        <v>1</v>
      </c>
      <c r="F42">
        <v>1</v>
      </c>
      <c r="G42">
        <v>2</v>
      </c>
      <c r="H42">
        <v>2</v>
      </c>
      <c r="I42">
        <v>1</v>
      </c>
      <c r="J42">
        <v>1</v>
      </c>
      <c r="K42">
        <v>1</v>
      </c>
      <c r="L42">
        <v>1</v>
      </c>
      <c r="M42">
        <v>2</v>
      </c>
      <c r="N42">
        <v>2</v>
      </c>
      <c r="O42">
        <v>2</v>
      </c>
      <c r="P42">
        <v>1</v>
      </c>
      <c r="Q42">
        <v>2</v>
      </c>
      <c r="R42">
        <v>2</v>
      </c>
      <c r="S42">
        <f t="shared" si="0"/>
        <v>1.5625</v>
      </c>
      <c r="T42">
        <v>18</v>
      </c>
      <c r="U42">
        <v>253</v>
      </c>
    </row>
  </sheetData>
  <sortState ref="A2:S42">
    <sortCondition descending="1" ref="S2:S42"/>
  </sortState>
  <conditionalFormatting sqref="C1:R42 S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L1" workbookViewId="0">
      <selection sqref="A1:XFD1048576"/>
    </sheetView>
  </sheetViews>
  <sheetFormatPr baseColWidth="10" defaultRowHeight="15" x14ac:dyDescent="0"/>
  <sheetData>
    <row r="1" spans="1:26">
      <c r="A1" s="11" t="s">
        <v>763</v>
      </c>
      <c r="B1" s="11" t="s">
        <v>758</v>
      </c>
      <c r="C1" s="11" t="s">
        <v>855</v>
      </c>
      <c r="D1" s="11" t="s">
        <v>856</v>
      </c>
      <c r="E1" s="11" t="s">
        <v>857</v>
      </c>
      <c r="F1" s="11" t="s">
        <v>858</v>
      </c>
      <c r="G1" s="11" t="s">
        <v>859</v>
      </c>
      <c r="H1" s="11" t="s">
        <v>860</v>
      </c>
      <c r="I1" s="11" t="s">
        <v>861</v>
      </c>
      <c r="J1" s="11" t="s">
        <v>862</v>
      </c>
      <c r="K1" s="11" t="s">
        <v>863</v>
      </c>
      <c r="L1" s="11" t="s">
        <v>864</v>
      </c>
      <c r="M1" s="11" t="s">
        <v>865</v>
      </c>
      <c r="N1" s="11" t="s">
        <v>866</v>
      </c>
      <c r="O1" s="11" t="s">
        <v>867</v>
      </c>
      <c r="P1" s="11" t="s">
        <v>868</v>
      </c>
      <c r="Q1" s="11" t="s">
        <v>869</v>
      </c>
      <c r="R1" s="11" t="s">
        <v>870</v>
      </c>
      <c r="S1" s="11" t="s">
        <v>871</v>
      </c>
      <c r="T1" s="11" t="s">
        <v>872</v>
      </c>
      <c r="U1" s="11" t="s">
        <v>873</v>
      </c>
      <c r="V1" s="11" t="s">
        <v>874</v>
      </c>
      <c r="W1" s="11" t="s">
        <v>875</v>
      </c>
      <c r="X1" s="11" t="s">
        <v>876</v>
      </c>
      <c r="Y1" s="11" t="s">
        <v>846</v>
      </c>
      <c r="Z1" s="11" t="s">
        <v>913</v>
      </c>
    </row>
    <row r="2" spans="1:26">
      <c r="A2" s="12" t="s">
        <v>877</v>
      </c>
      <c r="B2" s="12" t="s">
        <v>827</v>
      </c>
      <c r="C2" s="13">
        <v>2</v>
      </c>
      <c r="D2" s="13">
        <v>2</v>
      </c>
      <c r="E2" s="13">
        <v>2</v>
      </c>
      <c r="F2" s="13">
        <v>2</v>
      </c>
      <c r="G2" s="13">
        <v>3</v>
      </c>
      <c r="H2" s="13">
        <v>1</v>
      </c>
      <c r="I2" s="13">
        <v>2</v>
      </c>
      <c r="J2" s="13">
        <v>3</v>
      </c>
      <c r="K2" s="13">
        <v>2</v>
      </c>
      <c r="L2" s="13">
        <v>2</v>
      </c>
      <c r="M2" s="13">
        <v>2</v>
      </c>
      <c r="N2" s="13">
        <v>1</v>
      </c>
      <c r="O2" s="13">
        <v>2</v>
      </c>
      <c r="P2" s="13">
        <v>2</v>
      </c>
      <c r="Q2" s="13">
        <v>2</v>
      </c>
      <c r="R2" s="13">
        <v>2</v>
      </c>
      <c r="S2" s="13">
        <v>1</v>
      </c>
      <c r="T2" s="13">
        <v>3</v>
      </c>
      <c r="U2" s="13">
        <v>2</v>
      </c>
      <c r="V2" s="13">
        <v>2</v>
      </c>
      <c r="W2" s="13">
        <v>1</v>
      </c>
      <c r="X2" s="13">
        <v>2</v>
      </c>
      <c r="Y2">
        <f>AVERAGE(C2:X2)</f>
        <v>1.9545454545454546</v>
      </c>
      <c r="Z2">
        <f>MODE(C2:X2)</f>
        <v>2</v>
      </c>
    </row>
    <row r="3" spans="1:26">
      <c r="A3" s="12" t="s">
        <v>878</v>
      </c>
      <c r="B3" s="12" t="s">
        <v>828</v>
      </c>
      <c r="C3" s="13">
        <v>1</v>
      </c>
      <c r="D3" s="13">
        <v>1</v>
      </c>
      <c r="E3" s="13">
        <v>2</v>
      </c>
      <c r="F3" s="13">
        <v>2</v>
      </c>
      <c r="G3" s="13">
        <v>2</v>
      </c>
      <c r="H3" s="13">
        <v>2</v>
      </c>
      <c r="I3" s="13">
        <v>4</v>
      </c>
      <c r="J3" s="13">
        <v>2</v>
      </c>
      <c r="K3" s="13">
        <v>2</v>
      </c>
      <c r="L3" s="13">
        <v>1</v>
      </c>
      <c r="M3" s="13">
        <v>2</v>
      </c>
      <c r="N3" s="13">
        <v>2</v>
      </c>
      <c r="O3" s="13">
        <v>2</v>
      </c>
      <c r="P3" s="13">
        <v>2</v>
      </c>
      <c r="Q3" s="13">
        <v>3</v>
      </c>
      <c r="R3" s="13">
        <v>2</v>
      </c>
      <c r="S3" s="13">
        <v>2</v>
      </c>
      <c r="T3" s="13">
        <v>2</v>
      </c>
      <c r="U3" s="13">
        <v>2</v>
      </c>
      <c r="V3" s="13">
        <v>2</v>
      </c>
      <c r="W3" s="13">
        <v>1</v>
      </c>
      <c r="X3" s="13">
        <v>2</v>
      </c>
      <c r="Y3">
        <f t="shared" ref="Y3:Y36" si="0">AVERAGE(C3:X3)</f>
        <v>1.9545454545454546</v>
      </c>
      <c r="Z3">
        <f t="shared" ref="Z3:Z36" si="1">MODE(C3:X3)</f>
        <v>2</v>
      </c>
    </row>
    <row r="4" spans="1:26">
      <c r="A4" s="12" t="s">
        <v>879</v>
      </c>
      <c r="B4" s="12" t="s">
        <v>818</v>
      </c>
      <c r="C4" s="13">
        <v>2</v>
      </c>
      <c r="D4" s="13">
        <v>2</v>
      </c>
      <c r="E4" s="13">
        <v>3</v>
      </c>
      <c r="F4" s="13">
        <v>3</v>
      </c>
      <c r="G4" s="13">
        <v>3</v>
      </c>
      <c r="H4" s="13">
        <v>3</v>
      </c>
      <c r="I4" s="13">
        <v>4</v>
      </c>
      <c r="J4" s="13">
        <v>3</v>
      </c>
      <c r="K4" s="13">
        <v>2</v>
      </c>
      <c r="L4" s="13">
        <v>2</v>
      </c>
      <c r="M4" s="13">
        <v>3</v>
      </c>
      <c r="N4" s="13">
        <v>3</v>
      </c>
      <c r="O4" s="13">
        <v>3</v>
      </c>
      <c r="P4" s="13">
        <v>3</v>
      </c>
      <c r="Q4" s="13">
        <v>4</v>
      </c>
      <c r="R4" s="13">
        <v>3</v>
      </c>
      <c r="S4" s="13">
        <v>2</v>
      </c>
      <c r="T4" s="13">
        <v>3</v>
      </c>
      <c r="U4" s="13">
        <v>3</v>
      </c>
      <c r="V4" s="13">
        <v>3</v>
      </c>
      <c r="W4" s="13">
        <v>2</v>
      </c>
      <c r="X4" s="13">
        <v>3</v>
      </c>
      <c r="Y4">
        <f t="shared" si="0"/>
        <v>2.8181818181818183</v>
      </c>
      <c r="Z4">
        <f t="shared" si="1"/>
        <v>3</v>
      </c>
    </row>
    <row r="5" spans="1:26">
      <c r="A5" s="12" t="s">
        <v>880</v>
      </c>
      <c r="B5" s="12" t="s">
        <v>829</v>
      </c>
      <c r="C5" s="13">
        <v>2</v>
      </c>
      <c r="D5" s="13">
        <v>1</v>
      </c>
      <c r="E5" s="13">
        <v>3</v>
      </c>
      <c r="F5" s="13">
        <v>3</v>
      </c>
      <c r="G5" s="13">
        <v>3</v>
      </c>
      <c r="H5" s="13">
        <v>2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2</v>
      </c>
      <c r="O5" s="13">
        <v>3</v>
      </c>
      <c r="P5" s="13">
        <v>2</v>
      </c>
      <c r="Q5" s="13">
        <v>4</v>
      </c>
      <c r="R5" s="13">
        <v>3</v>
      </c>
      <c r="S5" s="13">
        <v>1</v>
      </c>
      <c r="T5" s="13">
        <v>2</v>
      </c>
      <c r="U5" s="13">
        <v>2</v>
      </c>
      <c r="V5" s="13">
        <v>2</v>
      </c>
      <c r="W5" s="13">
        <v>2</v>
      </c>
      <c r="X5" s="13">
        <v>2</v>
      </c>
      <c r="Y5">
        <f t="shared" si="0"/>
        <v>2.1363636363636362</v>
      </c>
      <c r="Z5">
        <f t="shared" si="1"/>
        <v>2</v>
      </c>
    </row>
    <row r="6" spans="1:26">
      <c r="A6" s="12" t="s">
        <v>881</v>
      </c>
      <c r="B6" s="12" t="s">
        <v>830</v>
      </c>
      <c r="C6" s="13">
        <v>1</v>
      </c>
      <c r="D6" s="13">
        <v>1</v>
      </c>
      <c r="E6" s="13">
        <v>3</v>
      </c>
      <c r="F6" s="13">
        <v>1</v>
      </c>
      <c r="G6" s="13">
        <v>2</v>
      </c>
      <c r="H6" s="13">
        <v>2</v>
      </c>
      <c r="I6" s="13">
        <v>2</v>
      </c>
      <c r="J6" s="13">
        <v>1</v>
      </c>
      <c r="K6" s="13">
        <v>1</v>
      </c>
      <c r="L6" s="13">
        <v>1</v>
      </c>
      <c r="M6" s="13">
        <v>2</v>
      </c>
      <c r="N6" s="13">
        <v>2</v>
      </c>
      <c r="O6" s="13">
        <v>2</v>
      </c>
      <c r="P6" s="13">
        <v>2</v>
      </c>
      <c r="Q6" s="13">
        <v>4</v>
      </c>
      <c r="R6" s="13">
        <v>3</v>
      </c>
      <c r="S6" s="13">
        <v>1</v>
      </c>
      <c r="T6" s="13">
        <v>2</v>
      </c>
      <c r="U6" s="13">
        <v>1</v>
      </c>
      <c r="V6" s="13">
        <v>2</v>
      </c>
      <c r="W6" s="13">
        <v>1</v>
      </c>
      <c r="X6" s="13">
        <v>3</v>
      </c>
      <c r="Y6">
        <f t="shared" si="0"/>
        <v>1.8181818181818181</v>
      </c>
      <c r="Z6">
        <f t="shared" si="1"/>
        <v>1</v>
      </c>
    </row>
    <row r="7" spans="1:26">
      <c r="A7" s="12" t="s">
        <v>882</v>
      </c>
      <c r="B7" s="12" t="s">
        <v>831</v>
      </c>
      <c r="C7" s="13">
        <v>3</v>
      </c>
      <c r="D7" s="13">
        <v>3</v>
      </c>
      <c r="E7" s="13">
        <v>3</v>
      </c>
      <c r="F7" s="13">
        <v>3</v>
      </c>
      <c r="G7" s="13">
        <v>3</v>
      </c>
      <c r="H7" s="13">
        <v>3</v>
      </c>
      <c r="I7" s="13">
        <v>3</v>
      </c>
      <c r="J7" s="13">
        <v>3</v>
      </c>
      <c r="K7" s="13">
        <v>3</v>
      </c>
      <c r="L7" s="13">
        <v>3</v>
      </c>
      <c r="M7" s="13">
        <v>3</v>
      </c>
      <c r="N7" s="13">
        <v>3</v>
      </c>
      <c r="O7" s="13">
        <v>3</v>
      </c>
      <c r="P7" s="13">
        <v>3</v>
      </c>
      <c r="Q7" s="13">
        <v>3</v>
      </c>
      <c r="R7" s="13">
        <v>3</v>
      </c>
      <c r="S7" s="13">
        <v>3</v>
      </c>
      <c r="T7" s="13">
        <v>3</v>
      </c>
      <c r="U7" s="13">
        <v>3</v>
      </c>
      <c r="V7" s="13">
        <v>3</v>
      </c>
      <c r="W7" s="13">
        <v>3</v>
      </c>
      <c r="X7" s="13">
        <v>3</v>
      </c>
      <c r="Y7">
        <f t="shared" si="0"/>
        <v>3</v>
      </c>
      <c r="Z7">
        <f t="shared" si="1"/>
        <v>3</v>
      </c>
    </row>
    <row r="8" spans="1:26">
      <c r="A8" s="12" t="s">
        <v>883</v>
      </c>
      <c r="B8" s="12" t="s">
        <v>832</v>
      </c>
      <c r="C8" s="13">
        <v>2</v>
      </c>
      <c r="D8" s="13">
        <v>1</v>
      </c>
      <c r="E8" s="13">
        <v>3</v>
      </c>
      <c r="F8" s="13">
        <v>2</v>
      </c>
      <c r="G8" s="13">
        <v>2</v>
      </c>
      <c r="H8" s="13">
        <v>2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2</v>
      </c>
      <c r="P8" s="13">
        <v>1</v>
      </c>
      <c r="Q8" s="13">
        <v>2</v>
      </c>
      <c r="R8" s="13">
        <v>2</v>
      </c>
      <c r="S8" s="13">
        <v>1</v>
      </c>
      <c r="T8" s="13">
        <v>2</v>
      </c>
      <c r="U8" s="13">
        <v>2</v>
      </c>
      <c r="V8" s="13">
        <v>1</v>
      </c>
      <c r="W8" s="13">
        <v>1</v>
      </c>
      <c r="X8" s="13">
        <v>1</v>
      </c>
      <c r="Y8">
        <f t="shared" si="0"/>
        <v>1.5</v>
      </c>
      <c r="Z8">
        <f t="shared" si="1"/>
        <v>1</v>
      </c>
    </row>
    <row r="9" spans="1:26">
      <c r="A9" s="12" t="s">
        <v>884</v>
      </c>
      <c r="B9" s="12" t="s">
        <v>833</v>
      </c>
      <c r="C9" s="13">
        <v>3</v>
      </c>
      <c r="D9" s="13">
        <v>3</v>
      </c>
      <c r="E9" s="13">
        <v>3</v>
      </c>
      <c r="F9" s="13">
        <v>3</v>
      </c>
      <c r="G9" s="13">
        <v>3</v>
      </c>
      <c r="H9" s="13">
        <v>3</v>
      </c>
      <c r="I9" s="13">
        <v>3</v>
      </c>
      <c r="J9" s="13">
        <v>3</v>
      </c>
      <c r="K9" s="13">
        <v>3</v>
      </c>
      <c r="L9" s="13">
        <v>3</v>
      </c>
      <c r="M9" s="13">
        <v>3</v>
      </c>
      <c r="N9" s="13">
        <v>3</v>
      </c>
      <c r="O9" s="13">
        <v>3</v>
      </c>
      <c r="P9" s="13">
        <v>3</v>
      </c>
      <c r="Q9" s="13">
        <v>3</v>
      </c>
      <c r="R9" s="13">
        <v>3</v>
      </c>
      <c r="S9" s="13">
        <v>3</v>
      </c>
      <c r="T9" s="13">
        <v>3</v>
      </c>
      <c r="U9" s="13">
        <v>3</v>
      </c>
      <c r="V9" s="13">
        <v>3</v>
      </c>
      <c r="W9" s="13">
        <v>2</v>
      </c>
      <c r="X9" s="13">
        <v>3</v>
      </c>
      <c r="Y9">
        <f t="shared" si="0"/>
        <v>2.9545454545454546</v>
      </c>
      <c r="Z9">
        <f t="shared" si="1"/>
        <v>3</v>
      </c>
    </row>
    <row r="10" spans="1:26">
      <c r="A10" s="12" t="s">
        <v>885</v>
      </c>
      <c r="B10" s="12" t="s">
        <v>810</v>
      </c>
      <c r="C10" s="13">
        <v>2</v>
      </c>
      <c r="D10" s="13">
        <v>1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4</v>
      </c>
      <c r="R10" s="13">
        <v>2</v>
      </c>
      <c r="S10" s="13">
        <v>1</v>
      </c>
      <c r="T10" s="13">
        <v>1</v>
      </c>
      <c r="U10" s="13">
        <v>2</v>
      </c>
      <c r="V10" s="13">
        <v>1</v>
      </c>
      <c r="W10" s="13">
        <v>2</v>
      </c>
      <c r="X10" s="13">
        <v>1</v>
      </c>
      <c r="Y10">
        <f t="shared" si="0"/>
        <v>1.5454545454545454</v>
      </c>
      <c r="Z10">
        <f t="shared" si="1"/>
        <v>1</v>
      </c>
    </row>
    <row r="11" spans="1:26">
      <c r="A11" s="12" t="s">
        <v>886</v>
      </c>
      <c r="B11" s="12" t="s">
        <v>834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>
        <f t="shared" si="0"/>
        <v>1</v>
      </c>
      <c r="Z11">
        <f t="shared" si="1"/>
        <v>1</v>
      </c>
    </row>
    <row r="12" spans="1:26">
      <c r="A12" s="12" t="s">
        <v>887</v>
      </c>
      <c r="B12" s="12" t="s">
        <v>815</v>
      </c>
      <c r="C12" s="13">
        <v>3</v>
      </c>
      <c r="D12" s="13">
        <v>3</v>
      </c>
      <c r="E12" s="13">
        <v>3</v>
      </c>
      <c r="F12" s="13">
        <v>3</v>
      </c>
      <c r="G12" s="13">
        <v>3</v>
      </c>
      <c r="H12" s="13">
        <v>3</v>
      </c>
      <c r="I12" s="13">
        <v>3</v>
      </c>
      <c r="J12" s="13">
        <v>3</v>
      </c>
      <c r="K12" s="13">
        <v>3</v>
      </c>
      <c r="L12" s="13">
        <v>3</v>
      </c>
      <c r="M12" s="13">
        <v>3</v>
      </c>
      <c r="N12" s="13">
        <v>3</v>
      </c>
      <c r="O12" s="13">
        <v>3</v>
      </c>
      <c r="P12" s="13">
        <v>3</v>
      </c>
      <c r="Q12" s="13">
        <v>3</v>
      </c>
      <c r="R12" s="13">
        <v>3</v>
      </c>
      <c r="S12" s="13">
        <v>3</v>
      </c>
      <c r="T12" s="13">
        <v>3</v>
      </c>
      <c r="U12" s="13">
        <v>3</v>
      </c>
      <c r="V12" s="13">
        <v>3</v>
      </c>
      <c r="W12" s="13">
        <v>3</v>
      </c>
      <c r="X12" s="13">
        <v>3</v>
      </c>
      <c r="Y12">
        <f t="shared" si="0"/>
        <v>3</v>
      </c>
      <c r="Z12">
        <f t="shared" si="1"/>
        <v>3</v>
      </c>
    </row>
    <row r="13" spans="1:26">
      <c r="A13" s="12" t="s">
        <v>888</v>
      </c>
      <c r="B13" s="12" t="s">
        <v>912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>
        <f t="shared" si="0"/>
        <v>1</v>
      </c>
      <c r="Z13">
        <f t="shared" si="1"/>
        <v>1</v>
      </c>
    </row>
    <row r="14" spans="1:26">
      <c r="A14" s="12" t="s">
        <v>889</v>
      </c>
      <c r="B14" s="12" t="s">
        <v>835</v>
      </c>
      <c r="C14" s="13">
        <v>1</v>
      </c>
      <c r="D14" s="13">
        <v>1</v>
      </c>
      <c r="E14" s="13">
        <v>2</v>
      </c>
      <c r="F14" s="13">
        <v>1</v>
      </c>
      <c r="G14" s="13">
        <v>2</v>
      </c>
      <c r="H14" s="13">
        <v>2</v>
      </c>
      <c r="I14" s="13">
        <v>2</v>
      </c>
      <c r="J14" s="13">
        <v>1</v>
      </c>
      <c r="K14" s="13">
        <v>1</v>
      </c>
      <c r="L14" s="13">
        <v>2</v>
      </c>
      <c r="M14" s="13">
        <v>1</v>
      </c>
      <c r="N14" s="13">
        <v>2</v>
      </c>
      <c r="O14" s="13">
        <v>2</v>
      </c>
      <c r="P14" s="13">
        <v>1</v>
      </c>
      <c r="Q14" s="13">
        <v>3</v>
      </c>
      <c r="R14" s="13">
        <v>2</v>
      </c>
      <c r="S14" s="13">
        <v>1</v>
      </c>
      <c r="T14" s="13">
        <v>2</v>
      </c>
      <c r="U14" s="13">
        <v>2</v>
      </c>
      <c r="V14" s="13">
        <v>1</v>
      </c>
      <c r="W14" s="13">
        <v>1</v>
      </c>
      <c r="X14" s="13">
        <v>2</v>
      </c>
      <c r="Y14">
        <f t="shared" si="0"/>
        <v>1.5909090909090908</v>
      </c>
      <c r="Z14">
        <f t="shared" si="1"/>
        <v>2</v>
      </c>
    </row>
    <row r="15" spans="1:26">
      <c r="A15" s="12" t="s">
        <v>890</v>
      </c>
      <c r="B15" s="12" t="s">
        <v>836</v>
      </c>
      <c r="C15" s="13">
        <v>2</v>
      </c>
      <c r="D15" s="13">
        <v>2</v>
      </c>
      <c r="E15" s="13">
        <v>3</v>
      </c>
      <c r="F15" s="13">
        <v>2</v>
      </c>
      <c r="G15" s="13">
        <v>2</v>
      </c>
      <c r="H15" s="13">
        <v>3</v>
      </c>
      <c r="I15" s="13">
        <v>2</v>
      </c>
      <c r="J15" s="13">
        <v>3</v>
      </c>
      <c r="K15" s="13">
        <v>2</v>
      </c>
      <c r="L15" s="13">
        <v>2</v>
      </c>
      <c r="M15" s="13">
        <v>2</v>
      </c>
      <c r="N15" s="13">
        <v>2</v>
      </c>
      <c r="O15" s="13">
        <v>3</v>
      </c>
      <c r="P15" s="13">
        <v>2</v>
      </c>
      <c r="Q15" s="13">
        <v>3</v>
      </c>
      <c r="R15" s="13">
        <v>2</v>
      </c>
      <c r="S15" s="13">
        <v>2</v>
      </c>
      <c r="T15" s="13">
        <v>2</v>
      </c>
      <c r="U15" s="13">
        <v>3</v>
      </c>
      <c r="V15" s="13">
        <v>2</v>
      </c>
      <c r="W15" s="13">
        <v>2</v>
      </c>
      <c r="X15" s="13">
        <v>3</v>
      </c>
      <c r="Y15">
        <f t="shared" si="0"/>
        <v>2.3181818181818183</v>
      </c>
      <c r="Z15">
        <f t="shared" si="1"/>
        <v>2</v>
      </c>
    </row>
    <row r="16" spans="1:26">
      <c r="A16" s="12" t="s">
        <v>891</v>
      </c>
      <c r="B16" s="12" t="s">
        <v>811</v>
      </c>
      <c r="C16" s="13">
        <v>1</v>
      </c>
      <c r="D16" s="13">
        <v>2</v>
      </c>
      <c r="E16" s="13">
        <v>2</v>
      </c>
      <c r="F16" s="13">
        <v>1</v>
      </c>
      <c r="G16" s="13">
        <v>2</v>
      </c>
      <c r="H16" s="13">
        <v>2</v>
      </c>
      <c r="I16" s="13">
        <v>2</v>
      </c>
      <c r="J16" s="13">
        <v>1</v>
      </c>
      <c r="K16" s="13">
        <v>2</v>
      </c>
      <c r="L16" s="13">
        <v>2</v>
      </c>
      <c r="M16" s="13">
        <v>1</v>
      </c>
      <c r="N16" s="13">
        <v>2</v>
      </c>
      <c r="O16" s="13">
        <v>3</v>
      </c>
      <c r="P16" s="13">
        <v>1</v>
      </c>
      <c r="Q16" s="13">
        <v>4</v>
      </c>
      <c r="R16" s="13">
        <v>2</v>
      </c>
      <c r="S16" s="13">
        <v>1</v>
      </c>
      <c r="T16" s="13">
        <v>2</v>
      </c>
      <c r="U16" s="13">
        <v>3</v>
      </c>
      <c r="V16" s="13">
        <v>1</v>
      </c>
      <c r="W16" s="13">
        <v>1</v>
      </c>
      <c r="X16" s="13">
        <v>2</v>
      </c>
      <c r="Y16">
        <f t="shared" si="0"/>
        <v>1.8181818181818181</v>
      </c>
      <c r="Z16">
        <f t="shared" si="1"/>
        <v>2</v>
      </c>
    </row>
    <row r="17" spans="1:26">
      <c r="A17" s="12" t="s">
        <v>892</v>
      </c>
      <c r="B17" s="12" t="s">
        <v>814</v>
      </c>
      <c r="C17" s="13">
        <v>2</v>
      </c>
      <c r="D17" s="13">
        <v>2</v>
      </c>
      <c r="E17" s="13">
        <v>2</v>
      </c>
      <c r="F17" s="13">
        <v>2</v>
      </c>
      <c r="G17" s="13">
        <v>3</v>
      </c>
      <c r="H17" s="13">
        <v>3</v>
      </c>
      <c r="I17" s="13">
        <v>4</v>
      </c>
      <c r="J17" s="13">
        <v>2</v>
      </c>
      <c r="K17" s="13">
        <v>3</v>
      </c>
      <c r="L17" s="13">
        <v>2</v>
      </c>
      <c r="M17" s="13">
        <v>3</v>
      </c>
      <c r="N17" s="13">
        <v>4</v>
      </c>
      <c r="O17" s="13">
        <v>3</v>
      </c>
      <c r="P17" s="13">
        <v>2</v>
      </c>
      <c r="Q17" s="13">
        <v>3</v>
      </c>
      <c r="R17" s="13">
        <v>3</v>
      </c>
      <c r="S17" s="13">
        <v>2</v>
      </c>
      <c r="T17" s="13">
        <v>3</v>
      </c>
      <c r="U17" s="13">
        <v>3</v>
      </c>
      <c r="V17" s="13">
        <v>3</v>
      </c>
      <c r="W17" s="13">
        <v>3</v>
      </c>
      <c r="X17" s="13">
        <v>3</v>
      </c>
      <c r="Y17">
        <f t="shared" si="0"/>
        <v>2.7272727272727271</v>
      </c>
      <c r="Z17">
        <f t="shared" si="1"/>
        <v>3</v>
      </c>
    </row>
    <row r="18" spans="1:26">
      <c r="A18" s="12" t="s">
        <v>893</v>
      </c>
      <c r="B18" s="12" t="s">
        <v>837</v>
      </c>
      <c r="C18" s="13">
        <v>2</v>
      </c>
      <c r="D18" s="13">
        <v>1</v>
      </c>
      <c r="E18" s="13">
        <v>2</v>
      </c>
      <c r="F18" s="13">
        <v>2</v>
      </c>
      <c r="G18" s="13">
        <v>1</v>
      </c>
      <c r="H18" s="13">
        <v>2</v>
      </c>
      <c r="I18" s="13">
        <v>2</v>
      </c>
      <c r="J18" s="13">
        <v>1</v>
      </c>
      <c r="K18" s="13">
        <v>1</v>
      </c>
      <c r="L18" s="13">
        <v>1</v>
      </c>
      <c r="M18" s="13">
        <v>2</v>
      </c>
      <c r="N18" s="13">
        <v>2</v>
      </c>
      <c r="O18" s="13">
        <v>1</v>
      </c>
      <c r="P18" s="13">
        <v>1</v>
      </c>
      <c r="Q18" s="13">
        <v>4</v>
      </c>
      <c r="R18" s="13">
        <v>2</v>
      </c>
      <c r="S18" s="13">
        <v>1</v>
      </c>
      <c r="T18" s="13">
        <v>1</v>
      </c>
      <c r="U18" s="13">
        <v>3</v>
      </c>
      <c r="V18" s="13">
        <v>1</v>
      </c>
      <c r="W18" s="13">
        <v>2</v>
      </c>
      <c r="X18" s="13">
        <v>2</v>
      </c>
      <c r="Y18">
        <f t="shared" si="0"/>
        <v>1.6818181818181819</v>
      </c>
      <c r="Z18">
        <f t="shared" si="1"/>
        <v>2</v>
      </c>
    </row>
    <row r="19" spans="1:26">
      <c r="A19" s="12" t="s">
        <v>894</v>
      </c>
      <c r="B19" s="12" t="s">
        <v>819</v>
      </c>
      <c r="C19" s="13">
        <v>2</v>
      </c>
      <c r="D19" s="13">
        <v>1</v>
      </c>
      <c r="E19" s="13">
        <v>3</v>
      </c>
      <c r="F19" s="13">
        <v>2</v>
      </c>
      <c r="G19" s="13">
        <v>2</v>
      </c>
      <c r="H19" s="13">
        <v>3</v>
      </c>
      <c r="I19" s="13">
        <v>2</v>
      </c>
      <c r="J19" s="13">
        <v>3</v>
      </c>
      <c r="K19" s="13">
        <v>2</v>
      </c>
      <c r="L19" s="13">
        <v>2</v>
      </c>
      <c r="M19" s="13">
        <v>2</v>
      </c>
      <c r="N19" s="13">
        <v>3</v>
      </c>
      <c r="O19" s="13">
        <v>3</v>
      </c>
      <c r="P19" s="13">
        <v>2</v>
      </c>
      <c r="Q19" s="13">
        <v>4</v>
      </c>
      <c r="R19" s="13">
        <v>3</v>
      </c>
      <c r="S19" s="13">
        <v>1</v>
      </c>
      <c r="T19" s="13">
        <v>2</v>
      </c>
      <c r="U19" s="13">
        <v>3</v>
      </c>
      <c r="V19" s="13">
        <v>2</v>
      </c>
      <c r="W19" s="13">
        <v>2</v>
      </c>
      <c r="X19" s="13">
        <v>3</v>
      </c>
      <c r="Y19">
        <f t="shared" si="0"/>
        <v>2.3636363636363638</v>
      </c>
      <c r="Z19">
        <f t="shared" si="1"/>
        <v>2</v>
      </c>
    </row>
    <row r="20" spans="1:26">
      <c r="A20" s="12" t="s">
        <v>895</v>
      </c>
      <c r="B20" s="12" t="s">
        <v>816</v>
      </c>
      <c r="C20" s="13">
        <v>2</v>
      </c>
      <c r="D20" s="13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2</v>
      </c>
      <c r="S20" s="13">
        <v>1</v>
      </c>
      <c r="T20" s="13">
        <v>2</v>
      </c>
      <c r="U20" s="13">
        <v>3</v>
      </c>
      <c r="V20" s="13">
        <v>1</v>
      </c>
      <c r="W20" s="13">
        <v>2</v>
      </c>
      <c r="X20" s="13">
        <v>2</v>
      </c>
      <c r="Y20">
        <f t="shared" si="0"/>
        <v>1.5454545454545454</v>
      </c>
      <c r="Z20">
        <f t="shared" si="1"/>
        <v>1</v>
      </c>
    </row>
    <row r="21" spans="1:26">
      <c r="A21" s="12" t="s">
        <v>896</v>
      </c>
      <c r="B21" s="12" t="s">
        <v>838</v>
      </c>
      <c r="C21" s="13">
        <v>2</v>
      </c>
      <c r="D21" s="13">
        <v>1</v>
      </c>
      <c r="E21" s="13">
        <v>2</v>
      </c>
      <c r="F21" s="13">
        <v>2</v>
      </c>
      <c r="G21" s="13">
        <v>2</v>
      </c>
      <c r="H21" s="13">
        <v>2</v>
      </c>
      <c r="I21" s="13">
        <v>2</v>
      </c>
      <c r="J21" s="13">
        <v>1</v>
      </c>
      <c r="K21" s="13">
        <v>1</v>
      </c>
      <c r="L21" s="13">
        <v>2</v>
      </c>
      <c r="M21" s="13">
        <v>1</v>
      </c>
      <c r="N21" s="13">
        <v>2</v>
      </c>
      <c r="O21" s="13">
        <v>2</v>
      </c>
      <c r="P21" s="13">
        <v>2</v>
      </c>
      <c r="Q21" s="13">
        <v>4</v>
      </c>
      <c r="R21" s="13">
        <v>2</v>
      </c>
      <c r="S21" s="13">
        <v>1</v>
      </c>
      <c r="T21" s="13">
        <v>2</v>
      </c>
      <c r="U21" s="13">
        <v>3</v>
      </c>
      <c r="V21" s="13">
        <v>2</v>
      </c>
      <c r="W21" s="13">
        <v>2</v>
      </c>
      <c r="X21" s="13">
        <v>3</v>
      </c>
      <c r="Y21">
        <f t="shared" si="0"/>
        <v>1.9545454545454546</v>
      </c>
      <c r="Z21">
        <f t="shared" si="1"/>
        <v>2</v>
      </c>
    </row>
    <row r="22" spans="1:26">
      <c r="A22" s="12" t="s">
        <v>897</v>
      </c>
      <c r="B22" s="12" t="s">
        <v>809</v>
      </c>
      <c r="C22" s="13">
        <v>3</v>
      </c>
      <c r="D22" s="13">
        <v>2</v>
      </c>
      <c r="E22" s="13">
        <v>3</v>
      </c>
      <c r="F22" s="13">
        <v>3</v>
      </c>
      <c r="G22" s="13">
        <v>3</v>
      </c>
      <c r="H22" s="13">
        <v>3</v>
      </c>
      <c r="I22" s="13">
        <v>4</v>
      </c>
      <c r="J22" s="13">
        <v>3</v>
      </c>
      <c r="K22" s="13">
        <v>3</v>
      </c>
      <c r="L22" s="13">
        <v>3</v>
      </c>
      <c r="M22" s="13">
        <v>3</v>
      </c>
      <c r="N22" s="13">
        <v>3</v>
      </c>
      <c r="O22" s="13">
        <v>3</v>
      </c>
      <c r="P22" s="13">
        <v>3</v>
      </c>
      <c r="Q22" s="13">
        <v>3</v>
      </c>
      <c r="R22" s="13">
        <v>3</v>
      </c>
      <c r="S22" s="13">
        <v>3</v>
      </c>
      <c r="T22" s="13">
        <v>3</v>
      </c>
      <c r="U22" s="13">
        <v>3</v>
      </c>
      <c r="V22" s="13">
        <v>3</v>
      </c>
      <c r="W22" s="13">
        <v>3</v>
      </c>
      <c r="X22" s="13">
        <v>3</v>
      </c>
      <c r="Y22">
        <f t="shared" si="0"/>
        <v>3</v>
      </c>
      <c r="Z22">
        <f t="shared" si="1"/>
        <v>3</v>
      </c>
    </row>
    <row r="23" spans="1:26">
      <c r="A23" s="12" t="s">
        <v>898</v>
      </c>
      <c r="B23" s="12" t="s">
        <v>821</v>
      </c>
      <c r="C23" s="13">
        <v>1</v>
      </c>
      <c r="D23" s="13">
        <v>1</v>
      </c>
      <c r="E23" s="13">
        <v>2</v>
      </c>
      <c r="F23" s="13">
        <v>1</v>
      </c>
      <c r="G23" s="13">
        <v>2</v>
      </c>
      <c r="H23" s="13">
        <v>1</v>
      </c>
      <c r="I23" s="13">
        <v>1</v>
      </c>
      <c r="J23" s="13">
        <v>1</v>
      </c>
      <c r="K23" s="13">
        <v>1</v>
      </c>
      <c r="L23" s="13">
        <v>2</v>
      </c>
      <c r="M23" s="13">
        <v>1</v>
      </c>
      <c r="N23" s="13">
        <v>2</v>
      </c>
      <c r="O23" s="13">
        <v>1</v>
      </c>
      <c r="P23" s="13">
        <v>1</v>
      </c>
      <c r="Q23" s="13">
        <v>4</v>
      </c>
      <c r="R23" s="13">
        <v>2</v>
      </c>
      <c r="S23" s="13">
        <v>1</v>
      </c>
      <c r="T23" s="13">
        <v>1</v>
      </c>
      <c r="U23" s="13">
        <v>1</v>
      </c>
      <c r="V23" s="13">
        <v>2</v>
      </c>
      <c r="W23" s="13">
        <v>2</v>
      </c>
      <c r="X23" s="13">
        <v>2</v>
      </c>
      <c r="Y23">
        <f t="shared" si="0"/>
        <v>1.5</v>
      </c>
      <c r="Z23">
        <f t="shared" si="1"/>
        <v>1</v>
      </c>
    </row>
    <row r="24" spans="1:26">
      <c r="A24" s="12" t="s">
        <v>899</v>
      </c>
      <c r="B24" s="12" t="s">
        <v>839</v>
      </c>
      <c r="C24" s="13">
        <v>2</v>
      </c>
      <c r="D24" s="13">
        <v>2</v>
      </c>
      <c r="E24" s="13">
        <v>3</v>
      </c>
      <c r="F24" s="13">
        <v>2</v>
      </c>
      <c r="G24" s="13">
        <v>3</v>
      </c>
      <c r="H24" s="13">
        <v>2</v>
      </c>
      <c r="I24" s="13">
        <v>4</v>
      </c>
      <c r="J24" s="13">
        <v>2</v>
      </c>
      <c r="K24" s="13">
        <v>2</v>
      </c>
      <c r="L24" s="13">
        <v>2</v>
      </c>
      <c r="M24" s="13">
        <v>3</v>
      </c>
      <c r="N24" s="13">
        <v>2</v>
      </c>
      <c r="O24" s="13">
        <v>3</v>
      </c>
      <c r="P24" s="13">
        <v>3</v>
      </c>
      <c r="Q24" s="13">
        <v>3</v>
      </c>
      <c r="R24" s="13">
        <v>3</v>
      </c>
      <c r="S24" s="13">
        <v>2</v>
      </c>
      <c r="T24" s="13">
        <v>3</v>
      </c>
      <c r="U24" s="13">
        <v>3</v>
      </c>
      <c r="V24" s="13">
        <v>3</v>
      </c>
      <c r="W24" s="13">
        <v>2</v>
      </c>
      <c r="X24" s="13">
        <v>3</v>
      </c>
      <c r="Y24">
        <f t="shared" si="0"/>
        <v>2.5909090909090908</v>
      </c>
      <c r="Z24">
        <f t="shared" si="1"/>
        <v>3</v>
      </c>
    </row>
    <row r="25" spans="1:26">
      <c r="A25" s="12" t="s">
        <v>900</v>
      </c>
      <c r="B25" s="12" t="s">
        <v>840</v>
      </c>
      <c r="C25" s="13">
        <v>2</v>
      </c>
      <c r="D25" s="13">
        <v>2</v>
      </c>
      <c r="E25" s="13">
        <v>3</v>
      </c>
      <c r="F25" s="13">
        <v>3</v>
      </c>
      <c r="G25" s="13">
        <v>3</v>
      </c>
      <c r="H25" s="13">
        <v>3</v>
      </c>
      <c r="I25" s="13">
        <v>2</v>
      </c>
      <c r="J25" s="13">
        <v>2</v>
      </c>
      <c r="K25" s="13">
        <v>3</v>
      </c>
      <c r="L25" s="13">
        <v>3</v>
      </c>
      <c r="M25" s="13">
        <v>3</v>
      </c>
      <c r="N25" s="13">
        <v>3</v>
      </c>
      <c r="O25" s="13">
        <v>3</v>
      </c>
      <c r="P25" s="13">
        <v>3</v>
      </c>
      <c r="Q25" s="13">
        <v>3</v>
      </c>
      <c r="R25" s="13">
        <v>3</v>
      </c>
      <c r="S25" s="13">
        <v>2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  <c r="Y25">
        <f t="shared" si="0"/>
        <v>2.7727272727272729</v>
      </c>
      <c r="Z25">
        <f t="shared" si="1"/>
        <v>3</v>
      </c>
    </row>
    <row r="26" spans="1:26">
      <c r="A26" s="12" t="s">
        <v>901</v>
      </c>
      <c r="B26" s="12" t="s">
        <v>820</v>
      </c>
      <c r="C26" s="13">
        <v>1</v>
      </c>
      <c r="D26" s="13">
        <v>1</v>
      </c>
      <c r="E26" s="13">
        <v>2</v>
      </c>
      <c r="F26" s="13">
        <v>2</v>
      </c>
      <c r="G26" s="13">
        <v>1</v>
      </c>
      <c r="H26" s="13">
        <v>2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3">
        <v>1</v>
      </c>
      <c r="P26" s="13">
        <v>1</v>
      </c>
      <c r="Q26" s="13">
        <v>1</v>
      </c>
      <c r="R26" s="13">
        <v>1</v>
      </c>
      <c r="S26" s="13">
        <v>1</v>
      </c>
      <c r="T26" s="13">
        <v>1</v>
      </c>
      <c r="U26" s="13">
        <v>1</v>
      </c>
      <c r="V26" s="13">
        <v>1</v>
      </c>
      <c r="W26" s="13">
        <v>2</v>
      </c>
      <c r="X26" s="13">
        <v>2</v>
      </c>
      <c r="Y26">
        <f t="shared" si="0"/>
        <v>1.2272727272727273</v>
      </c>
      <c r="Z26">
        <f t="shared" si="1"/>
        <v>1</v>
      </c>
    </row>
    <row r="27" spans="1:26">
      <c r="A27" s="12" t="s">
        <v>902</v>
      </c>
      <c r="B27" s="12" t="s">
        <v>817</v>
      </c>
      <c r="C27" s="13">
        <v>1</v>
      </c>
      <c r="D27" s="13">
        <v>1</v>
      </c>
      <c r="E27" s="13">
        <v>2</v>
      </c>
      <c r="F27" s="13">
        <v>2</v>
      </c>
      <c r="G27" s="13">
        <v>2</v>
      </c>
      <c r="H27" s="13">
        <v>2</v>
      </c>
      <c r="I27" s="13">
        <v>4</v>
      </c>
      <c r="J27" s="13">
        <v>1</v>
      </c>
      <c r="K27" s="13">
        <v>1</v>
      </c>
      <c r="L27" s="13">
        <v>1</v>
      </c>
      <c r="M27" s="13">
        <v>1</v>
      </c>
      <c r="N27" s="13">
        <v>2</v>
      </c>
      <c r="O27" s="13">
        <v>1</v>
      </c>
      <c r="P27" s="13">
        <v>2</v>
      </c>
      <c r="Q27" s="13">
        <v>1</v>
      </c>
      <c r="R27" s="13">
        <v>2</v>
      </c>
      <c r="S27" s="13">
        <v>1</v>
      </c>
      <c r="T27" s="13">
        <v>1</v>
      </c>
      <c r="U27" s="13">
        <v>3</v>
      </c>
      <c r="V27" s="13">
        <v>2</v>
      </c>
      <c r="W27" s="13">
        <v>2</v>
      </c>
      <c r="X27" s="13">
        <v>3</v>
      </c>
      <c r="Y27">
        <f t="shared" si="0"/>
        <v>1.7272727272727273</v>
      </c>
      <c r="Z27">
        <f t="shared" si="1"/>
        <v>1</v>
      </c>
    </row>
    <row r="28" spans="1:26">
      <c r="A28" s="12" t="s">
        <v>903</v>
      </c>
      <c r="B28" s="12" t="s">
        <v>812</v>
      </c>
      <c r="C28" s="13">
        <v>2</v>
      </c>
      <c r="D28" s="13">
        <v>2</v>
      </c>
      <c r="E28" s="13">
        <v>3</v>
      </c>
      <c r="F28" s="13">
        <v>3</v>
      </c>
      <c r="G28" s="13">
        <v>3</v>
      </c>
      <c r="H28" s="13">
        <v>3</v>
      </c>
      <c r="I28" s="13">
        <v>3</v>
      </c>
      <c r="J28" s="13">
        <v>2</v>
      </c>
      <c r="K28" s="13">
        <v>2</v>
      </c>
      <c r="L28" s="13">
        <v>3</v>
      </c>
      <c r="M28" s="13">
        <v>3</v>
      </c>
      <c r="N28" s="13">
        <v>2</v>
      </c>
      <c r="O28" s="13">
        <v>3</v>
      </c>
      <c r="P28" s="13">
        <v>3</v>
      </c>
      <c r="Q28" s="13">
        <v>3</v>
      </c>
      <c r="R28" s="13">
        <v>3</v>
      </c>
      <c r="S28" s="13">
        <v>3</v>
      </c>
      <c r="T28" s="13">
        <v>3</v>
      </c>
      <c r="U28" s="13">
        <v>3</v>
      </c>
      <c r="V28" s="13">
        <v>3</v>
      </c>
      <c r="W28" s="13">
        <v>2</v>
      </c>
      <c r="X28" s="13">
        <v>3</v>
      </c>
      <c r="Y28">
        <f t="shared" si="0"/>
        <v>2.7272727272727271</v>
      </c>
      <c r="Z28">
        <f t="shared" si="1"/>
        <v>3</v>
      </c>
    </row>
    <row r="29" spans="1:26">
      <c r="A29" s="12" t="s">
        <v>904</v>
      </c>
      <c r="B29" s="12" t="s">
        <v>824</v>
      </c>
      <c r="C29" s="13">
        <v>1</v>
      </c>
      <c r="D29" s="13">
        <v>1</v>
      </c>
      <c r="E29" s="13">
        <v>2</v>
      </c>
      <c r="F29" s="13">
        <v>2</v>
      </c>
      <c r="G29" s="13">
        <v>2</v>
      </c>
      <c r="H29" s="13">
        <v>1</v>
      </c>
      <c r="I29" s="13">
        <v>2</v>
      </c>
      <c r="J29" s="13">
        <v>1</v>
      </c>
      <c r="K29" s="13">
        <v>1</v>
      </c>
      <c r="L29" s="13">
        <v>2</v>
      </c>
      <c r="M29" s="13">
        <v>1</v>
      </c>
      <c r="N29" s="13">
        <v>1</v>
      </c>
      <c r="O29" s="13">
        <v>2</v>
      </c>
      <c r="P29" s="13">
        <v>1</v>
      </c>
      <c r="Q29" s="13">
        <v>1</v>
      </c>
      <c r="R29" s="13">
        <v>1</v>
      </c>
      <c r="S29" s="13">
        <v>1</v>
      </c>
      <c r="T29" s="13">
        <v>2</v>
      </c>
      <c r="U29" s="13">
        <v>3</v>
      </c>
      <c r="V29" s="13">
        <v>1</v>
      </c>
      <c r="W29" s="13">
        <v>1</v>
      </c>
      <c r="X29" s="13">
        <v>2</v>
      </c>
      <c r="Y29">
        <f t="shared" si="0"/>
        <v>1.4545454545454546</v>
      </c>
      <c r="Z29">
        <f t="shared" si="1"/>
        <v>1</v>
      </c>
    </row>
    <row r="30" spans="1:26">
      <c r="A30" s="12" t="s">
        <v>905</v>
      </c>
      <c r="B30" s="12" t="s">
        <v>823</v>
      </c>
      <c r="C30" s="13">
        <v>2</v>
      </c>
      <c r="D30" s="13">
        <v>2</v>
      </c>
      <c r="E30" s="13">
        <v>3</v>
      </c>
      <c r="F30" s="13">
        <v>3</v>
      </c>
      <c r="G30" s="13">
        <v>3</v>
      </c>
      <c r="H30" s="13">
        <v>3</v>
      </c>
      <c r="I30" s="13">
        <v>3</v>
      </c>
      <c r="J30" s="13">
        <v>2</v>
      </c>
      <c r="K30" s="13">
        <v>3</v>
      </c>
      <c r="L30" s="13">
        <v>3</v>
      </c>
      <c r="M30" s="13">
        <v>3</v>
      </c>
      <c r="N30" s="13">
        <v>2</v>
      </c>
      <c r="O30" s="13">
        <v>3</v>
      </c>
      <c r="P30" s="13">
        <v>2</v>
      </c>
      <c r="Q30" s="13">
        <v>3</v>
      </c>
      <c r="R30" s="13">
        <v>2</v>
      </c>
      <c r="S30" s="13">
        <v>2</v>
      </c>
      <c r="T30" s="13">
        <v>3</v>
      </c>
      <c r="U30" s="13">
        <v>3</v>
      </c>
      <c r="V30" s="13">
        <v>3</v>
      </c>
      <c r="W30" s="13">
        <v>2</v>
      </c>
      <c r="X30" s="13">
        <v>3</v>
      </c>
      <c r="Y30">
        <f t="shared" si="0"/>
        <v>2.6363636363636362</v>
      </c>
      <c r="Z30">
        <f t="shared" si="1"/>
        <v>3</v>
      </c>
    </row>
    <row r="31" spans="1:26">
      <c r="A31" s="12" t="s">
        <v>906</v>
      </c>
      <c r="B31" s="12" t="s">
        <v>822</v>
      </c>
      <c r="C31" s="13">
        <v>2</v>
      </c>
      <c r="D31" s="13">
        <v>1</v>
      </c>
      <c r="E31" s="13">
        <v>2</v>
      </c>
      <c r="F31" s="13">
        <v>2</v>
      </c>
      <c r="G31" s="13">
        <v>2</v>
      </c>
      <c r="H31" s="13">
        <v>2</v>
      </c>
      <c r="I31" s="13">
        <v>2</v>
      </c>
      <c r="J31" s="13">
        <v>1</v>
      </c>
      <c r="K31" s="13">
        <v>2</v>
      </c>
      <c r="L31" s="13">
        <v>1</v>
      </c>
      <c r="M31" s="13">
        <v>2</v>
      </c>
      <c r="N31" s="13">
        <v>2</v>
      </c>
      <c r="O31" s="13">
        <v>2</v>
      </c>
      <c r="P31" s="13">
        <v>1</v>
      </c>
      <c r="Q31" s="13">
        <v>4</v>
      </c>
      <c r="R31" s="13">
        <v>2</v>
      </c>
      <c r="S31" s="13">
        <v>1</v>
      </c>
      <c r="T31" s="13">
        <v>2</v>
      </c>
      <c r="U31" s="13">
        <v>2</v>
      </c>
      <c r="V31" s="13">
        <v>2</v>
      </c>
      <c r="W31" s="13">
        <v>2</v>
      </c>
      <c r="X31" s="13">
        <v>3</v>
      </c>
      <c r="Y31">
        <f t="shared" si="0"/>
        <v>1.9090909090909092</v>
      </c>
      <c r="Z31">
        <f t="shared" si="1"/>
        <v>2</v>
      </c>
    </row>
    <row r="32" spans="1:26">
      <c r="A32" s="12" t="s">
        <v>907</v>
      </c>
      <c r="B32" s="12" t="s">
        <v>813</v>
      </c>
      <c r="C32" s="13">
        <v>2</v>
      </c>
      <c r="D32" s="13">
        <v>2</v>
      </c>
      <c r="E32" s="13">
        <v>3</v>
      </c>
      <c r="F32" s="13">
        <v>3</v>
      </c>
      <c r="G32" s="13">
        <v>3</v>
      </c>
      <c r="H32" s="13">
        <v>3</v>
      </c>
      <c r="I32" s="13">
        <v>2</v>
      </c>
      <c r="J32" s="13">
        <v>3</v>
      </c>
      <c r="K32" s="13">
        <v>3</v>
      </c>
      <c r="L32" s="13">
        <v>2</v>
      </c>
      <c r="M32" s="13">
        <v>3</v>
      </c>
      <c r="N32" s="13">
        <v>3</v>
      </c>
      <c r="O32" s="13">
        <v>3</v>
      </c>
      <c r="P32" s="13">
        <v>3</v>
      </c>
      <c r="Q32" s="13">
        <v>4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>
        <f t="shared" si="0"/>
        <v>2.8636363636363638</v>
      </c>
      <c r="Z32">
        <f t="shared" si="1"/>
        <v>3</v>
      </c>
    </row>
    <row r="33" spans="1:26">
      <c r="A33" s="12" t="s">
        <v>908</v>
      </c>
      <c r="B33" s="12" t="s">
        <v>841</v>
      </c>
      <c r="C33" s="13">
        <v>1</v>
      </c>
      <c r="D33" s="13">
        <v>1</v>
      </c>
      <c r="E33" s="13">
        <v>3</v>
      </c>
      <c r="F33" s="13">
        <v>1</v>
      </c>
      <c r="G33" s="13">
        <v>2</v>
      </c>
      <c r="H33" s="13">
        <v>2</v>
      </c>
      <c r="I33" s="13">
        <v>1</v>
      </c>
      <c r="J33" s="13">
        <v>1</v>
      </c>
      <c r="K33" s="13">
        <v>1</v>
      </c>
      <c r="L33" s="13">
        <v>1</v>
      </c>
      <c r="M33" s="13">
        <v>2</v>
      </c>
      <c r="N33" s="13">
        <v>1</v>
      </c>
      <c r="O33" s="13">
        <v>2</v>
      </c>
      <c r="P33" s="13">
        <v>1</v>
      </c>
      <c r="Q33" s="13">
        <v>2</v>
      </c>
      <c r="R33" s="13">
        <v>2</v>
      </c>
      <c r="S33" s="13">
        <v>1</v>
      </c>
      <c r="T33" s="13">
        <v>2</v>
      </c>
      <c r="U33" s="13">
        <v>1</v>
      </c>
      <c r="V33" s="13">
        <v>1</v>
      </c>
      <c r="W33" s="13">
        <v>1</v>
      </c>
      <c r="X33" s="13">
        <v>2</v>
      </c>
      <c r="Y33">
        <f t="shared" si="0"/>
        <v>1.4545454545454546</v>
      </c>
      <c r="Z33">
        <f t="shared" si="1"/>
        <v>1</v>
      </c>
    </row>
    <row r="34" spans="1:26">
      <c r="A34" s="12" t="s">
        <v>909</v>
      </c>
      <c r="B34" s="12" t="s">
        <v>842</v>
      </c>
      <c r="C34" s="13">
        <v>2</v>
      </c>
      <c r="D34" s="13">
        <v>1</v>
      </c>
      <c r="E34" s="13">
        <v>2</v>
      </c>
      <c r="F34" s="13">
        <v>2</v>
      </c>
      <c r="G34" s="13">
        <v>1</v>
      </c>
      <c r="H34" s="13">
        <v>2</v>
      </c>
      <c r="I34" s="13">
        <v>2</v>
      </c>
      <c r="J34" s="13">
        <v>1</v>
      </c>
      <c r="K34" s="13">
        <v>2</v>
      </c>
      <c r="L34" s="13">
        <v>2</v>
      </c>
      <c r="M34" s="13">
        <v>2</v>
      </c>
      <c r="N34" s="13">
        <v>2</v>
      </c>
      <c r="O34" s="13">
        <v>2</v>
      </c>
      <c r="P34" s="13">
        <v>2</v>
      </c>
      <c r="Q34" s="13">
        <v>1</v>
      </c>
      <c r="R34" s="13">
        <v>2</v>
      </c>
      <c r="S34" s="13">
        <v>1</v>
      </c>
      <c r="T34" s="13">
        <v>2</v>
      </c>
      <c r="U34" s="13">
        <v>3</v>
      </c>
      <c r="V34" s="13">
        <v>3</v>
      </c>
      <c r="W34" s="13">
        <v>2</v>
      </c>
      <c r="X34" s="13">
        <v>3</v>
      </c>
      <c r="Y34">
        <f t="shared" si="0"/>
        <v>1.9090909090909092</v>
      </c>
      <c r="Z34">
        <f t="shared" si="1"/>
        <v>2</v>
      </c>
    </row>
    <row r="35" spans="1:26">
      <c r="A35" s="12" t="s">
        <v>910</v>
      </c>
      <c r="B35" s="12" t="s">
        <v>843</v>
      </c>
      <c r="C35" s="13">
        <v>3</v>
      </c>
      <c r="D35" s="13">
        <v>2</v>
      </c>
      <c r="E35" s="13">
        <v>2</v>
      </c>
      <c r="F35" s="13">
        <v>3</v>
      </c>
      <c r="G35" s="13">
        <v>2</v>
      </c>
      <c r="H35" s="13">
        <v>3</v>
      </c>
      <c r="I35" s="13">
        <v>3</v>
      </c>
      <c r="J35" s="13">
        <v>2</v>
      </c>
      <c r="K35" s="13">
        <v>3</v>
      </c>
      <c r="L35" s="13">
        <v>3</v>
      </c>
      <c r="M35" s="13">
        <v>3</v>
      </c>
      <c r="N35" s="13">
        <v>3</v>
      </c>
      <c r="O35" s="13">
        <v>2</v>
      </c>
      <c r="P35" s="13">
        <v>3</v>
      </c>
      <c r="Q35" s="13">
        <v>3</v>
      </c>
      <c r="R35" s="13">
        <v>3</v>
      </c>
      <c r="S35" s="13">
        <v>3</v>
      </c>
      <c r="T35" s="13">
        <v>3</v>
      </c>
      <c r="U35" s="13">
        <v>3</v>
      </c>
      <c r="V35" s="13">
        <v>3</v>
      </c>
      <c r="W35" s="13">
        <v>3</v>
      </c>
      <c r="X35" s="13">
        <v>3</v>
      </c>
      <c r="Y35">
        <f t="shared" si="0"/>
        <v>2.7727272727272729</v>
      </c>
      <c r="Z35">
        <f t="shared" si="1"/>
        <v>3</v>
      </c>
    </row>
    <row r="36" spans="1:26">
      <c r="A36" s="12" t="s">
        <v>911</v>
      </c>
      <c r="B36" s="12" t="s">
        <v>844</v>
      </c>
      <c r="C36" s="13">
        <v>3</v>
      </c>
      <c r="D36" s="13">
        <v>3</v>
      </c>
      <c r="E36" s="13">
        <v>3</v>
      </c>
      <c r="F36" s="13">
        <v>3</v>
      </c>
      <c r="G36" s="13">
        <v>3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3</v>
      </c>
      <c r="P36" s="13">
        <v>3</v>
      </c>
      <c r="Q36" s="13">
        <v>3</v>
      </c>
      <c r="R36" s="13">
        <v>3</v>
      </c>
      <c r="S36" s="13">
        <v>3</v>
      </c>
      <c r="T36" s="13">
        <v>3</v>
      </c>
      <c r="U36" s="13">
        <v>3</v>
      </c>
      <c r="V36" s="13">
        <v>3</v>
      </c>
      <c r="W36" s="13">
        <v>3</v>
      </c>
      <c r="X36" s="13">
        <v>3</v>
      </c>
      <c r="Y36">
        <f t="shared" si="0"/>
        <v>3</v>
      </c>
      <c r="Z36">
        <f t="shared" si="1"/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5" zoomScaleNormal="75" zoomScalePageLayoutView="75" workbookViewId="0">
      <selection activeCell="K42" sqref="K42"/>
    </sheetView>
  </sheetViews>
  <sheetFormatPr baseColWidth="10" defaultRowHeight="15" x14ac:dyDescent="0"/>
  <cols>
    <col min="6" max="6" width="7" customWidth="1"/>
    <col min="7" max="28" width="8.6640625" customWidth="1"/>
  </cols>
  <sheetData>
    <row r="1" spans="1:28">
      <c r="A1" s="11" t="s">
        <v>763</v>
      </c>
      <c r="B1" s="11" t="s">
        <v>758</v>
      </c>
      <c r="C1" s="11" t="s">
        <v>847</v>
      </c>
      <c r="D1" s="11" t="s">
        <v>913</v>
      </c>
      <c r="E1" s="11" t="s">
        <v>846</v>
      </c>
      <c r="F1" s="11"/>
      <c r="G1" s="11" t="s">
        <v>873</v>
      </c>
      <c r="H1" s="11" t="s">
        <v>876</v>
      </c>
      <c r="I1" s="11" t="s">
        <v>857</v>
      </c>
      <c r="J1" s="11" t="s">
        <v>869</v>
      </c>
      <c r="K1" s="11" t="s">
        <v>860</v>
      </c>
      <c r="L1" s="11" t="s">
        <v>859</v>
      </c>
      <c r="M1" s="11" t="s">
        <v>870</v>
      </c>
      <c r="N1" s="11" t="s">
        <v>867</v>
      </c>
      <c r="O1" s="11" t="s">
        <v>872</v>
      </c>
      <c r="P1" s="11" t="s">
        <v>858</v>
      </c>
      <c r="Q1" s="11" t="s">
        <v>874</v>
      </c>
      <c r="R1" s="11" t="s">
        <v>866</v>
      </c>
      <c r="S1" s="11" t="s">
        <v>865</v>
      </c>
      <c r="T1" s="11" t="s">
        <v>861</v>
      </c>
      <c r="U1" s="11" t="s">
        <v>868</v>
      </c>
      <c r="V1" s="11" t="s">
        <v>875</v>
      </c>
      <c r="W1" s="11" t="s">
        <v>863</v>
      </c>
      <c r="X1" s="11" t="s">
        <v>864</v>
      </c>
      <c r="Y1" s="11" t="s">
        <v>855</v>
      </c>
      <c r="Z1" s="11" t="s">
        <v>862</v>
      </c>
      <c r="AA1" s="11" t="s">
        <v>871</v>
      </c>
      <c r="AB1" s="11" t="s">
        <v>856</v>
      </c>
    </row>
    <row r="2" spans="1:28">
      <c r="A2" s="12" t="s">
        <v>882</v>
      </c>
      <c r="B2" s="12" t="s">
        <v>831</v>
      </c>
      <c r="C2" s="12">
        <f>VLOOKUP(B2,gradedSummary_nodups!$C$1:$H$35,6,FALSE)</f>
        <v>3</v>
      </c>
      <c r="D2">
        <f t="shared" ref="D2:D36" si="0">MODE(G2:AB2)</f>
        <v>3</v>
      </c>
      <c r="E2" s="4">
        <f t="shared" ref="E2:E36" si="1">AVERAGE(G2:AB2)</f>
        <v>3</v>
      </c>
      <c r="F2" s="4"/>
      <c r="G2" s="13">
        <v>3</v>
      </c>
      <c r="H2" s="13">
        <v>3</v>
      </c>
      <c r="I2" s="13">
        <v>3</v>
      </c>
      <c r="J2" s="13">
        <v>3</v>
      </c>
      <c r="K2" s="13">
        <v>3</v>
      </c>
      <c r="L2" s="13">
        <v>3</v>
      </c>
      <c r="M2" s="13">
        <v>3</v>
      </c>
      <c r="N2" s="13">
        <v>3</v>
      </c>
      <c r="O2" s="13">
        <v>3</v>
      </c>
      <c r="P2" s="13">
        <v>3</v>
      </c>
      <c r="Q2" s="13">
        <v>3</v>
      </c>
      <c r="R2" s="13">
        <v>3</v>
      </c>
      <c r="S2" s="13">
        <v>3</v>
      </c>
      <c r="T2" s="13">
        <v>3</v>
      </c>
      <c r="U2" s="13">
        <v>3</v>
      </c>
      <c r="V2" s="13">
        <v>3</v>
      </c>
      <c r="W2" s="13">
        <v>3</v>
      </c>
      <c r="X2" s="13">
        <v>3</v>
      </c>
      <c r="Y2" s="13">
        <v>3</v>
      </c>
      <c r="Z2" s="13">
        <v>3</v>
      </c>
      <c r="AA2" s="13">
        <v>3</v>
      </c>
      <c r="AB2" s="13">
        <v>3</v>
      </c>
    </row>
    <row r="3" spans="1:28">
      <c r="A3" s="12" t="s">
        <v>887</v>
      </c>
      <c r="B3" s="12" t="s">
        <v>815</v>
      </c>
      <c r="C3" s="12">
        <f>VLOOKUP(B3,gradedSummary_nodups!$C$1:$H$35,6,FALSE)</f>
        <v>3</v>
      </c>
      <c r="D3">
        <f t="shared" si="0"/>
        <v>3</v>
      </c>
      <c r="E3" s="4">
        <f t="shared" si="1"/>
        <v>3</v>
      </c>
      <c r="F3" s="4"/>
      <c r="G3" s="13">
        <v>3</v>
      </c>
      <c r="H3" s="13">
        <v>3</v>
      </c>
      <c r="I3" s="13">
        <v>3</v>
      </c>
      <c r="J3" s="13">
        <v>3</v>
      </c>
      <c r="K3" s="13">
        <v>3</v>
      </c>
      <c r="L3" s="13">
        <v>3</v>
      </c>
      <c r="M3" s="13">
        <v>3</v>
      </c>
      <c r="N3" s="13">
        <v>3</v>
      </c>
      <c r="O3" s="13">
        <v>3</v>
      </c>
      <c r="P3" s="13">
        <v>3</v>
      </c>
      <c r="Q3" s="13">
        <v>3</v>
      </c>
      <c r="R3" s="13">
        <v>3</v>
      </c>
      <c r="S3" s="13">
        <v>3</v>
      </c>
      <c r="T3" s="13">
        <v>3</v>
      </c>
      <c r="U3" s="13">
        <v>3</v>
      </c>
      <c r="V3" s="13">
        <v>3</v>
      </c>
      <c r="W3" s="13">
        <v>3</v>
      </c>
      <c r="X3" s="13">
        <v>3</v>
      </c>
      <c r="Y3" s="13">
        <v>3</v>
      </c>
      <c r="Z3" s="13">
        <v>3</v>
      </c>
      <c r="AA3" s="13">
        <v>3</v>
      </c>
      <c r="AB3" s="13">
        <v>3</v>
      </c>
    </row>
    <row r="4" spans="1:28">
      <c r="A4" s="12" t="s">
        <v>911</v>
      </c>
      <c r="B4" s="12" t="s">
        <v>844</v>
      </c>
      <c r="C4" s="12">
        <f>VLOOKUP(B4,gradedSummary_nodups!$C$1:$H$35,6,FALSE)</f>
        <v>3</v>
      </c>
      <c r="D4">
        <f t="shared" si="0"/>
        <v>3</v>
      </c>
      <c r="E4" s="4">
        <f t="shared" si="1"/>
        <v>3</v>
      </c>
      <c r="F4" s="4"/>
      <c r="G4" s="13">
        <v>3</v>
      </c>
      <c r="H4" s="13">
        <v>3</v>
      </c>
      <c r="I4" s="13">
        <v>3</v>
      </c>
      <c r="J4" s="13">
        <v>3</v>
      </c>
      <c r="K4" s="13">
        <v>3</v>
      </c>
      <c r="L4" s="13">
        <v>3</v>
      </c>
      <c r="M4" s="13">
        <v>3</v>
      </c>
      <c r="N4" s="13">
        <v>3</v>
      </c>
      <c r="O4" s="13">
        <v>3</v>
      </c>
      <c r="P4" s="13">
        <v>3</v>
      </c>
      <c r="Q4" s="13">
        <v>3</v>
      </c>
      <c r="R4" s="13">
        <v>3</v>
      </c>
      <c r="S4" s="13">
        <v>3</v>
      </c>
      <c r="T4" s="13">
        <v>3</v>
      </c>
      <c r="U4" s="13">
        <v>3</v>
      </c>
      <c r="V4" s="13">
        <v>3</v>
      </c>
      <c r="W4" s="13">
        <v>3</v>
      </c>
      <c r="X4" s="13">
        <v>3</v>
      </c>
      <c r="Y4" s="13">
        <v>3</v>
      </c>
      <c r="Z4" s="13">
        <v>3</v>
      </c>
      <c r="AA4" s="13">
        <v>3</v>
      </c>
      <c r="AB4" s="13">
        <v>3</v>
      </c>
    </row>
    <row r="5" spans="1:28">
      <c r="A5" s="12" t="s">
        <v>884</v>
      </c>
      <c r="B5" s="12" t="s">
        <v>833</v>
      </c>
      <c r="C5" s="12">
        <f>VLOOKUP(B5,gradedSummary_nodups!$C$1:$H$35,6,FALSE)</f>
        <v>3</v>
      </c>
      <c r="D5">
        <f t="shared" si="0"/>
        <v>3</v>
      </c>
      <c r="E5" s="4">
        <f t="shared" si="1"/>
        <v>2.9545454545454546</v>
      </c>
      <c r="F5" s="4"/>
      <c r="G5" s="13">
        <v>3</v>
      </c>
      <c r="H5" s="13">
        <v>3</v>
      </c>
      <c r="I5" s="13">
        <v>3</v>
      </c>
      <c r="J5" s="13">
        <v>3</v>
      </c>
      <c r="K5" s="13">
        <v>3</v>
      </c>
      <c r="L5" s="13">
        <v>3</v>
      </c>
      <c r="M5" s="13">
        <v>3</v>
      </c>
      <c r="N5" s="13">
        <v>3</v>
      </c>
      <c r="O5" s="13">
        <v>3</v>
      </c>
      <c r="P5" s="13">
        <v>3</v>
      </c>
      <c r="Q5" s="13">
        <v>3</v>
      </c>
      <c r="R5" s="13">
        <v>3</v>
      </c>
      <c r="S5" s="13">
        <v>3</v>
      </c>
      <c r="T5" s="13">
        <v>3</v>
      </c>
      <c r="U5" s="13">
        <v>3</v>
      </c>
      <c r="V5" s="13">
        <v>2</v>
      </c>
      <c r="W5" s="13">
        <v>3</v>
      </c>
      <c r="X5" s="13">
        <v>3</v>
      </c>
      <c r="Y5" s="13">
        <v>3</v>
      </c>
      <c r="Z5" s="13">
        <v>3</v>
      </c>
      <c r="AA5" s="13">
        <v>3</v>
      </c>
      <c r="AB5" s="13">
        <v>3</v>
      </c>
    </row>
    <row r="6" spans="1:28">
      <c r="A6" s="12" t="s">
        <v>897</v>
      </c>
      <c r="B6" s="12" t="s">
        <v>809</v>
      </c>
      <c r="C6" s="12">
        <f>VLOOKUP(B6,gradedSummary_nodups!$C$1:$H$35,6,FALSE)</f>
        <v>3</v>
      </c>
      <c r="D6">
        <f t="shared" si="0"/>
        <v>3</v>
      </c>
      <c r="E6" s="4">
        <f t="shared" si="1"/>
        <v>2.9523809523809526</v>
      </c>
      <c r="F6" s="4"/>
      <c r="G6" s="13">
        <v>3</v>
      </c>
      <c r="H6" s="13">
        <v>3</v>
      </c>
      <c r="I6" s="13">
        <v>3</v>
      </c>
      <c r="J6" s="13">
        <v>3</v>
      </c>
      <c r="K6" s="13">
        <v>3</v>
      </c>
      <c r="L6" s="13">
        <v>3</v>
      </c>
      <c r="M6" s="13">
        <v>3</v>
      </c>
      <c r="N6" s="13">
        <v>3</v>
      </c>
      <c r="O6" s="13">
        <v>3</v>
      </c>
      <c r="P6" s="13">
        <v>3</v>
      </c>
      <c r="Q6" s="13">
        <v>3</v>
      </c>
      <c r="R6" s="13">
        <v>3</v>
      </c>
      <c r="S6" s="13">
        <v>3</v>
      </c>
      <c r="T6" s="13"/>
      <c r="U6" s="13">
        <v>3</v>
      </c>
      <c r="V6" s="13">
        <v>3</v>
      </c>
      <c r="W6" s="13">
        <v>3</v>
      </c>
      <c r="X6" s="13">
        <v>3</v>
      </c>
      <c r="Y6" s="13">
        <v>3</v>
      </c>
      <c r="Z6" s="13">
        <v>3</v>
      </c>
      <c r="AA6" s="13">
        <v>3</v>
      </c>
      <c r="AB6" s="13">
        <v>2</v>
      </c>
    </row>
    <row r="7" spans="1:28">
      <c r="A7" s="12" t="s">
        <v>907</v>
      </c>
      <c r="B7" s="12" t="s">
        <v>813</v>
      </c>
      <c r="C7" s="12">
        <f>VLOOKUP(B7,gradedSummary_nodups!$C$1:$H$35,6,FALSE)</f>
        <v>3</v>
      </c>
      <c r="D7">
        <f t="shared" si="0"/>
        <v>3</v>
      </c>
      <c r="E7" s="4">
        <f t="shared" si="1"/>
        <v>2.8095238095238093</v>
      </c>
      <c r="F7" s="4"/>
      <c r="G7" s="13">
        <v>3</v>
      </c>
      <c r="H7" s="13">
        <v>3</v>
      </c>
      <c r="I7" s="13">
        <v>3</v>
      </c>
      <c r="J7" s="13"/>
      <c r="K7" s="13">
        <v>3</v>
      </c>
      <c r="L7" s="13">
        <v>3</v>
      </c>
      <c r="M7" s="13">
        <v>3</v>
      </c>
      <c r="N7" s="13">
        <v>3</v>
      </c>
      <c r="O7" s="13">
        <v>3</v>
      </c>
      <c r="P7" s="13">
        <v>3</v>
      </c>
      <c r="Q7" s="13">
        <v>3</v>
      </c>
      <c r="R7" s="13">
        <v>3</v>
      </c>
      <c r="S7" s="13">
        <v>3</v>
      </c>
      <c r="T7" s="13">
        <v>2</v>
      </c>
      <c r="U7" s="13">
        <v>3</v>
      </c>
      <c r="V7" s="13">
        <v>3</v>
      </c>
      <c r="W7" s="13">
        <v>3</v>
      </c>
      <c r="X7" s="13">
        <v>2</v>
      </c>
      <c r="Y7" s="13">
        <v>2</v>
      </c>
      <c r="Z7" s="13">
        <v>3</v>
      </c>
      <c r="AA7" s="13">
        <v>3</v>
      </c>
      <c r="AB7" s="13">
        <v>2</v>
      </c>
    </row>
    <row r="8" spans="1:28">
      <c r="A8" s="12" t="s">
        <v>900</v>
      </c>
      <c r="B8" s="12" t="s">
        <v>840</v>
      </c>
      <c r="C8" s="12">
        <f>VLOOKUP(B8,gradedSummary_nodups!$C$1:$H$35,6,FALSE)</f>
        <v>3</v>
      </c>
      <c r="D8">
        <f t="shared" si="0"/>
        <v>3</v>
      </c>
      <c r="E8" s="4">
        <f t="shared" si="1"/>
        <v>2.7727272727272729</v>
      </c>
      <c r="F8" s="4"/>
      <c r="G8" s="13">
        <v>3</v>
      </c>
      <c r="H8" s="13">
        <v>3</v>
      </c>
      <c r="I8" s="13">
        <v>3</v>
      </c>
      <c r="J8" s="13">
        <v>3</v>
      </c>
      <c r="K8" s="13">
        <v>3</v>
      </c>
      <c r="L8" s="13">
        <v>3</v>
      </c>
      <c r="M8" s="13">
        <v>3</v>
      </c>
      <c r="N8" s="13">
        <v>3</v>
      </c>
      <c r="O8" s="13">
        <v>3</v>
      </c>
      <c r="P8" s="13">
        <v>3</v>
      </c>
      <c r="Q8" s="13">
        <v>3</v>
      </c>
      <c r="R8" s="13">
        <v>3</v>
      </c>
      <c r="S8" s="13">
        <v>3</v>
      </c>
      <c r="T8" s="13">
        <v>2</v>
      </c>
      <c r="U8" s="13">
        <v>3</v>
      </c>
      <c r="V8" s="13">
        <v>3</v>
      </c>
      <c r="W8" s="13">
        <v>3</v>
      </c>
      <c r="X8" s="13">
        <v>3</v>
      </c>
      <c r="Y8" s="13">
        <v>2</v>
      </c>
      <c r="Z8" s="13">
        <v>2</v>
      </c>
      <c r="AA8" s="13">
        <v>2</v>
      </c>
      <c r="AB8" s="13">
        <v>2</v>
      </c>
    </row>
    <row r="9" spans="1:28">
      <c r="A9" s="12" t="s">
        <v>910</v>
      </c>
      <c r="B9" s="12" t="s">
        <v>843</v>
      </c>
      <c r="C9" s="12">
        <f>VLOOKUP(B9,gradedSummary_nodups!$C$1:$H$35,6,FALSE)</f>
        <v>3</v>
      </c>
      <c r="D9">
        <f t="shared" si="0"/>
        <v>3</v>
      </c>
      <c r="E9" s="4">
        <f t="shared" si="1"/>
        <v>2.7727272727272729</v>
      </c>
      <c r="F9" s="4"/>
      <c r="G9" s="13">
        <v>3</v>
      </c>
      <c r="H9" s="13">
        <v>3</v>
      </c>
      <c r="I9" s="13">
        <v>2</v>
      </c>
      <c r="J9" s="13">
        <v>3</v>
      </c>
      <c r="K9" s="13">
        <v>3</v>
      </c>
      <c r="L9" s="13">
        <v>2</v>
      </c>
      <c r="M9" s="13">
        <v>3</v>
      </c>
      <c r="N9" s="13">
        <v>2</v>
      </c>
      <c r="O9" s="13">
        <v>3</v>
      </c>
      <c r="P9" s="13">
        <v>3</v>
      </c>
      <c r="Q9" s="13">
        <v>3</v>
      </c>
      <c r="R9" s="13">
        <v>3</v>
      </c>
      <c r="S9" s="13">
        <v>3</v>
      </c>
      <c r="T9" s="13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2</v>
      </c>
      <c r="AA9" s="13">
        <v>3</v>
      </c>
      <c r="AB9" s="13">
        <v>2</v>
      </c>
    </row>
    <row r="10" spans="1:28">
      <c r="A10" s="12" t="s">
        <v>903</v>
      </c>
      <c r="B10" s="12" t="s">
        <v>812</v>
      </c>
      <c r="C10" s="12">
        <f>VLOOKUP(B10,gradedSummary_nodups!$C$1:$H$35,6,FALSE)</f>
        <v>3</v>
      </c>
      <c r="D10">
        <f t="shared" si="0"/>
        <v>3</v>
      </c>
      <c r="E10" s="4">
        <f t="shared" si="1"/>
        <v>2.7272727272727271</v>
      </c>
      <c r="F10" s="4"/>
      <c r="G10" s="13">
        <v>3</v>
      </c>
      <c r="H10" s="13">
        <v>3</v>
      </c>
      <c r="I10" s="13">
        <v>3</v>
      </c>
      <c r="J10" s="13">
        <v>3</v>
      </c>
      <c r="K10" s="13">
        <v>3</v>
      </c>
      <c r="L10" s="13">
        <v>3</v>
      </c>
      <c r="M10" s="13">
        <v>3</v>
      </c>
      <c r="N10" s="13">
        <v>3</v>
      </c>
      <c r="O10" s="13">
        <v>3</v>
      </c>
      <c r="P10" s="13">
        <v>3</v>
      </c>
      <c r="Q10" s="13">
        <v>3</v>
      </c>
      <c r="R10" s="13">
        <v>2</v>
      </c>
      <c r="S10" s="13">
        <v>3</v>
      </c>
      <c r="T10" s="13">
        <v>3</v>
      </c>
      <c r="U10" s="13">
        <v>3</v>
      </c>
      <c r="V10" s="13">
        <v>2</v>
      </c>
      <c r="W10" s="13">
        <v>2</v>
      </c>
      <c r="X10" s="13">
        <v>3</v>
      </c>
      <c r="Y10" s="13">
        <v>2</v>
      </c>
      <c r="Z10" s="13">
        <v>2</v>
      </c>
      <c r="AA10" s="13">
        <v>3</v>
      </c>
      <c r="AB10" s="13">
        <v>2</v>
      </c>
    </row>
    <row r="11" spans="1:28">
      <c r="A11" s="12" t="s">
        <v>879</v>
      </c>
      <c r="B11" s="12" t="s">
        <v>818</v>
      </c>
      <c r="C11" s="12">
        <f>VLOOKUP(B11,gradedSummary_nodups!$C$1:$H$35,6,FALSE)</f>
        <v>3</v>
      </c>
      <c r="D11">
        <f t="shared" si="0"/>
        <v>3</v>
      </c>
      <c r="E11" s="4">
        <f t="shared" si="1"/>
        <v>2.7</v>
      </c>
      <c r="F11" s="4"/>
      <c r="G11" s="13">
        <v>3</v>
      </c>
      <c r="H11" s="13">
        <v>3</v>
      </c>
      <c r="I11" s="13">
        <v>3</v>
      </c>
      <c r="J11" s="13"/>
      <c r="K11" s="13">
        <v>3</v>
      </c>
      <c r="L11" s="13">
        <v>3</v>
      </c>
      <c r="M11" s="13">
        <v>3</v>
      </c>
      <c r="N11" s="13">
        <v>3</v>
      </c>
      <c r="O11" s="13">
        <v>3</v>
      </c>
      <c r="P11" s="13">
        <v>3</v>
      </c>
      <c r="Q11" s="13">
        <v>3</v>
      </c>
      <c r="R11" s="13">
        <v>3</v>
      </c>
      <c r="S11" s="13">
        <v>3</v>
      </c>
      <c r="T11" s="13"/>
      <c r="U11" s="13">
        <v>3</v>
      </c>
      <c r="V11" s="13">
        <v>2</v>
      </c>
      <c r="W11" s="13">
        <v>2</v>
      </c>
      <c r="X11" s="13">
        <v>2</v>
      </c>
      <c r="Y11" s="13">
        <v>2</v>
      </c>
      <c r="Z11" s="13">
        <v>3</v>
      </c>
      <c r="AA11" s="13">
        <v>2</v>
      </c>
      <c r="AB11" s="13">
        <v>2</v>
      </c>
    </row>
    <row r="12" spans="1:28">
      <c r="A12" s="12" t="s">
        <v>905</v>
      </c>
      <c r="B12" s="12" t="s">
        <v>823</v>
      </c>
      <c r="C12" s="12">
        <f>VLOOKUP(B12,gradedSummary_nodups!$C$1:$H$35,6,FALSE)</f>
        <v>3</v>
      </c>
      <c r="D12">
        <f t="shared" si="0"/>
        <v>3</v>
      </c>
      <c r="E12" s="4">
        <f t="shared" si="1"/>
        <v>2.6363636363636362</v>
      </c>
      <c r="F12" s="4"/>
      <c r="G12" s="13">
        <v>3</v>
      </c>
      <c r="H12" s="13">
        <v>3</v>
      </c>
      <c r="I12" s="13">
        <v>3</v>
      </c>
      <c r="J12" s="13">
        <v>3</v>
      </c>
      <c r="K12" s="13">
        <v>3</v>
      </c>
      <c r="L12" s="13">
        <v>3</v>
      </c>
      <c r="M12" s="13">
        <v>2</v>
      </c>
      <c r="N12" s="13">
        <v>3</v>
      </c>
      <c r="O12" s="13">
        <v>3</v>
      </c>
      <c r="P12" s="13">
        <v>3</v>
      </c>
      <c r="Q12" s="13">
        <v>3</v>
      </c>
      <c r="R12" s="13">
        <v>2</v>
      </c>
      <c r="S12" s="13">
        <v>3</v>
      </c>
      <c r="T12" s="13">
        <v>3</v>
      </c>
      <c r="U12" s="13">
        <v>2</v>
      </c>
      <c r="V12" s="13">
        <v>2</v>
      </c>
      <c r="W12" s="13">
        <v>3</v>
      </c>
      <c r="X12" s="13">
        <v>3</v>
      </c>
      <c r="Y12" s="13">
        <v>2</v>
      </c>
      <c r="Z12" s="13">
        <v>2</v>
      </c>
      <c r="AA12" s="13">
        <v>2</v>
      </c>
      <c r="AB12" s="13">
        <v>2</v>
      </c>
    </row>
    <row r="13" spans="1:28">
      <c r="A13" s="12" t="s">
        <v>892</v>
      </c>
      <c r="B13" s="12" t="s">
        <v>814</v>
      </c>
      <c r="C13" s="12">
        <f>VLOOKUP(B13,gradedSummary_nodups!$C$1:$H$35,6,FALSE)</f>
        <v>3</v>
      </c>
      <c r="D13">
        <f t="shared" si="0"/>
        <v>3</v>
      </c>
      <c r="E13" s="4">
        <f t="shared" si="1"/>
        <v>2.6</v>
      </c>
      <c r="F13" s="4"/>
      <c r="G13" s="13">
        <v>3</v>
      </c>
      <c r="H13" s="13">
        <v>3</v>
      </c>
      <c r="I13" s="13">
        <v>2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13">
        <v>2</v>
      </c>
      <c r="Q13" s="13">
        <v>3</v>
      </c>
      <c r="R13" s="13"/>
      <c r="S13" s="13">
        <v>3</v>
      </c>
      <c r="T13" s="13"/>
      <c r="U13" s="13">
        <v>2</v>
      </c>
      <c r="V13" s="13">
        <v>3</v>
      </c>
      <c r="W13" s="13">
        <v>3</v>
      </c>
      <c r="X13" s="13">
        <v>2</v>
      </c>
      <c r="Y13" s="13">
        <v>2</v>
      </c>
      <c r="Z13" s="13">
        <v>2</v>
      </c>
      <c r="AA13" s="13">
        <v>2</v>
      </c>
      <c r="AB13" s="13">
        <v>2</v>
      </c>
    </row>
    <row r="14" spans="1:28">
      <c r="A14" s="12" t="s">
        <v>899</v>
      </c>
      <c r="B14" s="12" t="s">
        <v>839</v>
      </c>
      <c r="C14" s="12">
        <f>VLOOKUP(B14,gradedSummary_nodups!$C$1:$H$35,6,FALSE)</f>
        <v>3</v>
      </c>
      <c r="D14">
        <f t="shared" si="0"/>
        <v>3</v>
      </c>
      <c r="E14" s="4">
        <f t="shared" si="1"/>
        <v>2.5238095238095237</v>
      </c>
      <c r="F14" s="4"/>
      <c r="G14" s="13">
        <v>3</v>
      </c>
      <c r="H14" s="13">
        <v>3</v>
      </c>
      <c r="I14" s="13">
        <v>3</v>
      </c>
      <c r="J14" s="13">
        <v>3</v>
      </c>
      <c r="K14" s="13">
        <v>2</v>
      </c>
      <c r="L14" s="13">
        <v>3</v>
      </c>
      <c r="M14" s="13">
        <v>3</v>
      </c>
      <c r="N14" s="13">
        <v>3</v>
      </c>
      <c r="O14" s="13">
        <v>3</v>
      </c>
      <c r="P14" s="13">
        <v>2</v>
      </c>
      <c r="Q14" s="13">
        <v>3</v>
      </c>
      <c r="R14" s="13">
        <v>2</v>
      </c>
      <c r="S14" s="13">
        <v>3</v>
      </c>
      <c r="T14" s="13"/>
      <c r="U14" s="13">
        <v>3</v>
      </c>
      <c r="V14" s="13">
        <v>2</v>
      </c>
      <c r="W14" s="13">
        <v>2</v>
      </c>
      <c r="X14" s="13">
        <v>2</v>
      </c>
      <c r="Y14" s="13">
        <v>2</v>
      </c>
      <c r="Z14" s="13">
        <v>2</v>
      </c>
      <c r="AA14" s="13">
        <v>2</v>
      </c>
      <c r="AB14" s="13">
        <v>2</v>
      </c>
    </row>
    <row r="15" spans="1:28">
      <c r="A15" s="12" t="s">
        <v>890</v>
      </c>
      <c r="B15" s="12" t="s">
        <v>836</v>
      </c>
      <c r="C15" s="12">
        <f>VLOOKUP(B15,gradedSummary_nodups!$C$1:$H$35,6,FALSE)</f>
        <v>3</v>
      </c>
      <c r="D15">
        <f t="shared" si="0"/>
        <v>2</v>
      </c>
      <c r="E15" s="4">
        <f t="shared" si="1"/>
        <v>2.3181818181818183</v>
      </c>
      <c r="F15" s="4"/>
      <c r="G15" s="13">
        <v>3</v>
      </c>
      <c r="H15" s="13">
        <v>3</v>
      </c>
      <c r="I15" s="13">
        <v>3</v>
      </c>
      <c r="J15" s="13">
        <v>3</v>
      </c>
      <c r="K15" s="13">
        <v>3</v>
      </c>
      <c r="L15" s="13">
        <v>2</v>
      </c>
      <c r="M15" s="13">
        <v>2</v>
      </c>
      <c r="N15" s="13">
        <v>3</v>
      </c>
      <c r="O15" s="13">
        <v>2</v>
      </c>
      <c r="P15" s="13">
        <v>2</v>
      </c>
      <c r="Q15" s="13">
        <v>2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3">
        <v>2</v>
      </c>
      <c r="X15" s="13">
        <v>2</v>
      </c>
      <c r="Y15" s="13">
        <v>2</v>
      </c>
      <c r="Z15" s="13">
        <v>3</v>
      </c>
      <c r="AA15" s="13">
        <v>2</v>
      </c>
      <c r="AB15" s="13">
        <v>2</v>
      </c>
    </row>
    <row r="16" spans="1:28">
      <c r="A16" s="12" t="s">
        <v>894</v>
      </c>
      <c r="B16" s="12" t="s">
        <v>819</v>
      </c>
      <c r="C16" s="12">
        <f>VLOOKUP(B16,gradedSummary_nodups!$C$1:$H$35,6,FALSE)</f>
        <v>3</v>
      </c>
      <c r="D16">
        <f t="shared" si="0"/>
        <v>2</v>
      </c>
      <c r="E16" s="4">
        <f t="shared" si="1"/>
        <v>2.2857142857142856</v>
      </c>
      <c r="F16" s="4"/>
      <c r="G16" s="13">
        <v>3</v>
      </c>
      <c r="H16" s="13">
        <v>3</v>
      </c>
      <c r="I16" s="13">
        <v>3</v>
      </c>
      <c r="J16" s="13"/>
      <c r="K16" s="13">
        <v>3</v>
      </c>
      <c r="L16" s="13">
        <v>2</v>
      </c>
      <c r="M16" s="13">
        <v>3</v>
      </c>
      <c r="N16" s="13">
        <v>3</v>
      </c>
      <c r="O16" s="13">
        <v>2</v>
      </c>
      <c r="P16" s="13">
        <v>2</v>
      </c>
      <c r="Q16" s="13">
        <v>2</v>
      </c>
      <c r="R16" s="13">
        <v>3</v>
      </c>
      <c r="S16" s="13">
        <v>2</v>
      </c>
      <c r="T16" s="13">
        <v>2</v>
      </c>
      <c r="U16" s="13">
        <v>2</v>
      </c>
      <c r="V16" s="13">
        <v>2</v>
      </c>
      <c r="W16" s="13">
        <v>2</v>
      </c>
      <c r="X16" s="13">
        <v>2</v>
      </c>
      <c r="Y16" s="13">
        <v>2</v>
      </c>
      <c r="Z16" s="13">
        <v>3</v>
      </c>
      <c r="AA16" s="13">
        <v>1</v>
      </c>
      <c r="AB16" s="13">
        <v>1</v>
      </c>
    </row>
    <row r="17" spans="1:28">
      <c r="A17" s="12" t="s">
        <v>880</v>
      </c>
      <c r="B17" s="12" t="s">
        <v>829</v>
      </c>
      <c r="C17" s="12">
        <f>VLOOKUP(B17,gradedSummary_nodups!$C$1:$H$35,6,FALSE)</f>
        <v>3</v>
      </c>
      <c r="D17">
        <f t="shared" si="0"/>
        <v>2</v>
      </c>
      <c r="E17" s="4">
        <f t="shared" si="1"/>
        <v>2.0476190476190474</v>
      </c>
      <c r="F17" s="4"/>
      <c r="G17" s="13">
        <v>2</v>
      </c>
      <c r="H17" s="13">
        <v>2</v>
      </c>
      <c r="I17" s="13">
        <v>3</v>
      </c>
      <c r="J17" s="13"/>
      <c r="K17" s="13">
        <v>2</v>
      </c>
      <c r="L17" s="13">
        <v>3</v>
      </c>
      <c r="M17" s="13">
        <v>3</v>
      </c>
      <c r="N17" s="13">
        <v>3</v>
      </c>
      <c r="O17" s="13">
        <v>2</v>
      </c>
      <c r="P17" s="13">
        <v>3</v>
      </c>
      <c r="Q17" s="13">
        <v>2</v>
      </c>
      <c r="R17" s="13">
        <v>2</v>
      </c>
      <c r="S17" s="13">
        <v>2</v>
      </c>
      <c r="T17" s="13">
        <v>2</v>
      </c>
      <c r="U17" s="13">
        <v>2</v>
      </c>
      <c r="V17" s="13">
        <v>2</v>
      </c>
      <c r="W17" s="13">
        <v>2</v>
      </c>
      <c r="X17" s="13">
        <v>1</v>
      </c>
      <c r="Y17" s="13">
        <v>2</v>
      </c>
      <c r="Z17" s="13">
        <v>1</v>
      </c>
      <c r="AA17" s="13">
        <v>1</v>
      </c>
      <c r="AB17" s="13">
        <v>1</v>
      </c>
    </row>
    <row r="18" spans="1:28">
      <c r="A18" s="12" t="s">
        <v>877</v>
      </c>
      <c r="B18" s="12" t="s">
        <v>827</v>
      </c>
      <c r="C18" s="12">
        <f>VLOOKUP(B18,gradedSummary_nodups!$C$1:$H$35,6,FALSE)</f>
        <v>3</v>
      </c>
      <c r="D18">
        <f t="shared" si="0"/>
        <v>2</v>
      </c>
      <c r="E18" s="4">
        <f t="shared" si="1"/>
        <v>1.9545454545454546</v>
      </c>
      <c r="F18" s="4"/>
      <c r="G18" s="13">
        <v>2</v>
      </c>
      <c r="H18" s="13">
        <v>2</v>
      </c>
      <c r="I18" s="13">
        <v>2</v>
      </c>
      <c r="J18" s="13">
        <v>2</v>
      </c>
      <c r="K18" s="13">
        <v>1</v>
      </c>
      <c r="L18" s="13">
        <v>3</v>
      </c>
      <c r="M18" s="13">
        <v>2</v>
      </c>
      <c r="N18" s="13">
        <v>2</v>
      </c>
      <c r="O18" s="13">
        <v>3</v>
      </c>
      <c r="P18" s="13">
        <v>2</v>
      </c>
      <c r="Q18" s="13">
        <v>2</v>
      </c>
      <c r="R18" s="13">
        <v>1</v>
      </c>
      <c r="S18" s="13">
        <v>2</v>
      </c>
      <c r="T18" s="13">
        <v>2</v>
      </c>
      <c r="U18" s="13">
        <v>2</v>
      </c>
      <c r="V18" s="13">
        <v>1</v>
      </c>
      <c r="W18" s="13">
        <v>2</v>
      </c>
      <c r="X18" s="13">
        <v>2</v>
      </c>
      <c r="Y18" s="13">
        <v>2</v>
      </c>
      <c r="Z18" s="13">
        <v>3</v>
      </c>
      <c r="AA18" s="13">
        <v>1</v>
      </c>
      <c r="AB18" s="13">
        <v>2</v>
      </c>
    </row>
    <row r="19" spans="1:28">
      <c r="A19" s="12" t="s">
        <v>909</v>
      </c>
      <c r="B19" s="12" t="s">
        <v>842</v>
      </c>
      <c r="C19" s="12">
        <f>VLOOKUP(B19,gradedSummary_nodups!$C$1:$H$35,6,FALSE)</f>
        <v>2</v>
      </c>
      <c r="D19">
        <f t="shared" si="0"/>
        <v>2</v>
      </c>
      <c r="E19" s="4">
        <f t="shared" si="1"/>
        <v>1.9090909090909092</v>
      </c>
      <c r="F19" s="4"/>
      <c r="G19" s="13">
        <v>3</v>
      </c>
      <c r="H19" s="13">
        <v>3</v>
      </c>
      <c r="I19" s="13">
        <v>2</v>
      </c>
      <c r="J19" s="13">
        <v>1</v>
      </c>
      <c r="K19" s="13">
        <v>2</v>
      </c>
      <c r="L19" s="13">
        <v>1</v>
      </c>
      <c r="M19" s="13">
        <v>2</v>
      </c>
      <c r="N19" s="13">
        <v>2</v>
      </c>
      <c r="O19" s="13">
        <v>2</v>
      </c>
      <c r="P19" s="13">
        <v>2</v>
      </c>
      <c r="Q19" s="13">
        <v>3</v>
      </c>
      <c r="R19" s="13">
        <v>2</v>
      </c>
      <c r="S19" s="13">
        <v>2</v>
      </c>
      <c r="T19" s="13">
        <v>2</v>
      </c>
      <c r="U19" s="13">
        <v>2</v>
      </c>
      <c r="V19" s="13">
        <v>2</v>
      </c>
      <c r="W19" s="13">
        <v>2</v>
      </c>
      <c r="X19" s="13">
        <v>2</v>
      </c>
      <c r="Y19" s="13">
        <v>2</v>
      </c>
      <c r="Z19" s="13">
        <v>1</v>
      </c>
      <c r="AA19" s="13">
        <v>1</v>
      </c>
      <c r="AB19" s="13">
        <v>1</v>
      </c>
    </row>
    <row r="20" spans="1:28">
      <c r="A20" s="12" t="s">
        <v>878</v>
      </c>
      <c r="B20" s="12" t="s">
        <v>828</v>
      </c>
      <c r="C20" s="12">
        <f>VLOOKUP(B20,gradedSummary_nodups!$C$1:$H$35,6,FALSE)</f>
        <v>3</v>
      </c>
      <c r="D20">
        <f t="shared" si="0"/>
        <v>2</v>
      </c>
      <c r="E20" s="4">
        <f t="shared" si="1"/>
        <v>1.8571428571428572</v>
      </c>
      <c r="F20" s="4"/>
      <c r="G20" s="13">
        <v>2</v>
      </c>
      <c r="H20" s="13">
        <v>2</v>
      </c>
      <c r="I20" s="13">
        <v>2</v>
      </c>
      <c r="J20" s="13">
        <v>3</v>
      </c>
      <c r="K20" s="13">
        <v>2</v>
      </c>
      <c r="L20" s="13">
        <v>2</v>
      </c>
      <c r="M20" s="13">
        <v>2</v>
      </c>
      <c r="N20" s="13">
        <v>2</v>
      </c>
      <c r="O20" s="13">
        <v>2</v>
      </c>
      <c r="P20" s="13">
        <v>2</v>
      </c>
      <c r="Q20" s="13">
        <v>2</v>
      </c>
      <c r="R20" s="13">
        <v>2</v>
      </c>
      <c r="S20" s="13">
        <v>2</v>
      </c>
      <c r="T20" s="13"/>
      <c r="U20" s="13">
        <v>2</v>
      </c>
      <c r="V20" s="13">
        <v>1</v>
      </c>
      <c r="W20" s="13">
        <v>2</v>
      </c>
      <c r="X20" s="13">
        <v>1</v>
      </c>
      <c r="Y20" s="13">
        <v>1</v>
      </c>
      <c r="Z20" s="13">
        <v>2</v>
      </c>
      <c r="AA20" s="13">
        <v>2</v>
      </c>
      <c r="AB20" s="13">
        <v>1</v>
      </c>
    </row>
    <row r="21" spans="1:28">
      <c r="A21" s="12" t="s">
        <v>896</v>
      </c>
      <c r="B21" s="12" t="s">
        <v>838</v>
      </c>
      <c r="C21" s="12">
        <f>VLOOKUP(B21,gradedSummary_nodups!$C$1:$H$35,6,FALSE)</f>
        <v>2</v>
      </c>
      <c r="D21">
        <f t="shared" si="0"/>
        <v>2</v>
      </c>
      <c r="E21" s="4">
        <f t="shared" si="1"/>
        <v>1.8571428571428572</v>
      </c>
      <c r="F21" s="4"/>
      <c r="G21" s="13">
        <v>3</v>
      </c>
      <c r="H21" s="13">
        <v>3</v>
      </c>
      <c r="I21" s="13">
        <v>2</v>
      </c>
      <c r="J21" s="13"/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13">
        <v>2</v>
      </c>
      <c r="Q21" s="13">
        <v>2</v>
      </c>
      <c r="R21" s="13">
        <v>2</v>
      </c>
      <c r="S21" s="13">
        <v>1</v>
      </c>
      <c r="T21" s="13">
        <v>2</v>
      </c>
      <c r="U21" s="13">
        <v>2</v>
      </c>
      <c r="V21" s="13">
        <v>2</v>
      </c>
      <c r="W21" s="13">
        <v>1</v>
      </c>
      <c r="X21" s="13">
        <v>2</v>
      </c>
      <c r="Y21" s="13">
        <v>2</v>
      </c>
      <c r="Z21" s="13">
        <v>1</v>
      </c>
      <c r="AA21" s="13">
        <v>1</v>
      </c>
      <c r="AB21" s="13">
        <v>1</v>
      </c>
    </row>
    <row r="22" spans="1:28">
      <c r="A22" s="12" t="s">
        <v>906</v>
      </c>
      <c r="B22" s="12" t="s">
        <v>822</v>
      </c>
      <c r="C22" s="12">
        <f>VLOOKUP(B22,gradedSummary_nodups!$C$1:$H$35,6,FALSE)</f>
        <v>2</v>
      </c>
      <c r="D22">
        <f t="shared" si="0"/>
        <v>2</v>
      </c>
      <c r="E22" s="4">
        <f t="shared" si="1"/>
        <v>1.8095238095238095</v>
      </c>
      <c r="F22" s="4"/>
      <c r="G22" s="13">
        <v>2</v>
      </c>
      <c r="H22" s="13">
        <v>3</v>
      </c>
      <c r="I22" s="13">
        <v>2</v>
      </c>
      <c r="J22" s="13"/>
      <c r="K22" s="13">
        <v>2</v>
      </c>
      <c r="L22" s="13">
        <v>2</v>
      </c>
      <c r="M22" s="13">
        <v>2</v>
      </c>
      <c r="N22" s="13">
        <v>2</v>
      </c>
      <c r="O22" s="13">
        <v>2</v>
      </c>
      <c r="P22" s="13">
        <v>2</v>
      </c>
      <c r="Q22" s="13">
        <v>2</v>
      </c>
      <c r="R22" s="13">
        <v>2</v>
      </c>
      <c r="S22" s="13">
        <v>2</v>
      </c>
      <c r="T22" s="13">
        <v>2</v>
      </c>
      <c r="U22" s="13">
        <v>1</v>
      </c>
      <c r="V22" s="13">
        <v>2</v>
      </c>
      <c r="W22" s="13">
        <v>2</v>
      </c>
      <c r="X22" s="13">
        <v>1</v>
      </c>
      <c r="Y22" s="13">
        <v>2</v>
      </c>
      <c r="Z22" s="13">
        <v>1</v>
      </c>
      <c r="AA22" s="13">
        <v>1</v>
      </c>
      <c r="AB22" s="13">
        <v>1</v>
      </c>
    </row>
    <row r="23" spans="1:28">
      <c r="A23" s="12" t="s">
        <v>881</v>
      </c>
      <c r="B23" s="12" t="s">
        <v>830</v>
      </c>
      <c r="C23" s="12">
        <f>VLOOKUP(B23,gradedSummary_nodups!$C$1:$H$35,6,FALSE)</f>
        <v>3</v>
      </c>
      <c r="D23">
        <f t="shared" si="0"/>
        <v>1</v>
      </c>
      <c r="E23" s="4">
        <f t="shared" si="1"/>
        <v>1.7142857142857142</v>
      </c>
      <c r="F23" s="4"/>
      <c r="G23" s="13">
        <v>1</v>
      </c>
      <c r="H23" s="13">
        <v>3</v>
      </c>
      <c r="I23" s="13">
        <v>3</v>
      </c>
      <c r="J23" s="13"/>
      <c r="K23" s="13">
        <v>2</v>
      </c>
      <c r="L23" s="13">
        <v>2</v>
      </c>
      <c r="M23" s="13">
        <v>3</v>
      </c>
      <c r="N23" s="13">
        <v>2</v>
      </c>
      <c r="O23" s="13">
        <v>2</v>
      </c>
      <c r="P23" s="13">
        <v>1</v>
      </c>
      <c r="Q23" s="13">
        <v>2</v>
      </c>
      <c r="R23" s="13">
        <v>2</v>
      </c>
      <c r="S23" s="13">
        <v>2</v>
      </c>
      <c r="T23" s="13">
        <v>2</v>
      </c>
      <c r="U23" s="13">
        <v>2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</row>
    <row r="24" spans="1:28">
      <c r="A24" s="12" t="s">
        <v>891</v>
      </c>
      <c r="B24" s="12" t="s">
        <v>811</v>
      </c>
      <c r="C24" s="12">
        <f>VLOOKUP(B24,gradedSummary_nodups!$C$1:$H$35,6,FALSE)</f>
        <v>2</v>
      </c>
      <c r="D24">
        <f t="shared" si="0"/>
        <v>2</v>
      </c>
      <c r="E24" s="4">
        <f t="shared" si="1"/>
        <v>1.7142857142857142</v>
      </c>
      <c r="F24" s="4"/>
      <c r="G24" s="13">
        <v>3</v>
      </c>
      <c r="H24" s="13">
        <v>2</v>
      </c>
      <c r="I24" s="13">
        <v>2</v>
      </c>
      <c r="J24" s="13"/>
      <c r="K24" s="13">
        <v>2</v>
      </c>
      <c r="L24" s="13">
        <v>2</v>
      </c>
      <c r="M24" s="13">
        <v>2</v>
      </c>
      <c r="N24" s="13">
        <v>3</v>
      </c>
      <c r="O24" s="13">
        <v>2</v>
      </c>
      <c r="P24" s="13">
        <v>1</v>
      </c>
      <c r="Q24" s="13">
        <v>1</v>
      </c>
      <c r="R24" s="13">
        <v>2</v>
      </c>
      <c r="S24" s="13">
        <v>1</v>
      </c>
      <c r="T24" s="13">
        <v>2</v>
      </c>
      <c r="U24" s="13">
        <v>1</v>
      </c>
      <c r="V24" s="13">
        <v>1</v>
      </c>
      <c r="W24" s="13">
        <v>2</v>
      </c>
      <c r="X24" s="13">
        <v>2</v>
      </c>
      <c r="Y24" s="13">
        <v>1</v>
      </c>
      <c r="Z24" s="13">
        <v>1</v>
      </c>
      <c r="AA24" s="13">
        <v>1</v>
      </c>
      <c r="AB24" s="13">
        <v>2</v>
      </c>
    </row>
    <row r="25" spans="1:28">
      <c r="A25" s="12" t="s">
        <v>902</v>
      </c>
      <c r="B25" s="12" t="s">
        <v>817</v>
      </c>
      <c r="C25" s="12">
        <f>VLOOKUP(B25,gradedSummary_nodups!$C$1:$H$35,6,FALSE)</f>
        <v>2</v>
      </c>
      <c r="D25">
        <f t="shared" si="0"/>
        <v>1</v>
      </c>
      <c r="E25" s="4">
        <f t="shared" si="1"/>
        <v>1.6190476190476191</v>
      </c>
      <c r="F25" s="4"/>
      <c r="G25" s="13">
        <v>3</v>
      </c>
      <c r="H25" s="13">
        <v>3</v>
      </c>
      <c r="I25" s="13">
        <v>2</v>
      </c>
      <c r="J25" s="13">
        <v>1</v>
      </c>
      <c r="K25" s="13">
        <v>2</v>
      </c>
      <c r="L25" s="13">
        <v>2</v>
      </c>
      <c r="M25" s="13">
        <v>2</v>
      </c>
      <c r="N25" s="13">
        <v>1</v>
      </c>
      <c r="O25" s="13">
        <v>1</v>
      </c>
      <c r="P25" s="13">
        <v>2</v>
      </c>
      <c r="Q25" s="13">
        <v>2</v>
      </c>
      <c r="R25" s="13">
        <v>2</v>
      </c>
      <c r="S25" s="13">
        <v>1</v>
      </c>
      <c r="T25" s="13"/>
      <c r="U25" s="13">
        <v>2</v>
      </c>
      <c r="V25" s="13">
        <v>2</v>
      </c>
      <c r="W25" s="13">
        <v>1</v>
      </c>
      <c r="X25" s="13">
        <v>1</v>
      </c>
      <c r="Y25" s="13">
        <v>1</v>
      </c>
      <c r="Z25" s="13">
        <v>1</v>
      </c>
      <c r="AA25" s="13">
        <v>1</v>
      </c>
      <c r="AB25" s="13">
        <v>1</v>
      </c>
    </row>
    <row r="26" spans="1:28">
      <c r="A26" s="12" t="s">
        <v>889</v>
      </c>
      <c r="B26" s="12" t="s">
        <v>835</v>
      </c>
      <c r="C26" s="12">
        <f>VLOOKUP(B26,gradedSummary_nodups!$C$1:$H$35,6,FALSE)</f>
        <v>2</v>
      </c>
      <c r="D26">
        <f t="shared" si="0"/>
        <v>2</v>
      </c>
      <c r="E26" s="4">
        <f t="shared" si="1"/>
        <v>1.5909090909090908</v>
      </c>
      <c r="F26" s="4"/>
      <c r="G26" s="13">
        <v>2</v>
      </c>
      <c r="H26" s="13">
        <v>2</v>
      </c>
      <c r="I26" s="13">
        <v>2</v>
      </c>
      <c r="J26" s="13">
        <v>3</v>
      </c>
      <c r="K26" s="13">
        <v>2</v>
      </c>
      <c r="L26" s="13">
        <v>2</v>
      </c>
      <c r="M26" s="13">
        <v>2</v>
      </c>
      <c r="N26" s="13">
        <v>2</v>
      </c>
      <c r="O26" s="13">
        <v>2</v>
      </c>
      <c r="P26" s="13">
        <v>1</v>
      </c>
      <c r="Q26" s="13">
        <v>1</v>
      </c>
      <c r="R26" s="13">
        <v>2</v>
      </c>
      <c r="S26" s="13">
        <v>1</v>
      </c>
      <c r="T26" s="13">
        <v>2</v>
      </c>
      <c r="U26" s="13">
        <v>1</v>
      </c>
      <c r="V26" s="13">
        <v>1</v>
      </c>
      <c r="W26" s="13">
        <v>1</v>
      </c>
      <c r="X26" s="13">
        <v>2</v>
      </c>
      <c r="Y26" s="13">
        <v>1</v>
      </c>
      <c r="Z26" s="13">
        <v>1</v>
      </c>
      <c r="AA26" s="13">
        <v>1</v>
      </c>
      <c r="AB26" s="13">
        <v>1</v>
      </c>
    </row>
    <row r="27" spans="1:28">
      <c r="A27" s="12" t="s">
        <v>893</v>
      </c>
      <c r="B27" s="12" t="s">
        <v>837</v>
      </c>
      <c r="C27" s="12">
        <f>VLOOKUP(B27,gradedSummary_nodups!$C$1:$H$35,6,FALSE)</f>
        <v>2</v>
      </c>
      <c r="D27">
        <f t="shared" si="0"/>
        <v>2</v>
      </c>
      <c r="E27" s="4">
        <f t="shared" si="1"/>
        <v>1.5714285714285714</v>
      </c>
      <c r="F27" s="4"/>
      <c r="G27" s="13">
        <v>3</v>
      </c>
      <c r="H27" s="13">
        <v>2</v>
      </c>
      <c r="I27" s="13">
        <v>2</v>
      </c>
      <c r="J27" s="13"/>
      <c r="K27" s="13">
        <v>2</v>
      </c>
      <c r="L27" s="13">
        <v>1</v>
      </c>
      <c r="M27" s="13">
        <v>2</v>
      </c>
      <c r="N27" s="13">
        <v>1</v>
      </c>
      <c r="O27" s="13">
        <v>1</v>
      </c>
      <c r="P27" s="13">
        <v>2</v>
      </c>
      <c r="Q27" s="13">
        <v>1</v>
      </c>
      <c r="R27" s="13">
        <v>2</v>
      </c>
      <c r="S27" s="13">
        <v>2</v>
      </c>
      <c r="T27" s="13">
        <v>2</v>
      </c>
      <c r="U27" s="13">
        <v>1</v>
      </c>
      <c r="V27" s="13">
        <v>2</v>
      </c>
      <c r="W27" s="13">
        <v>1</v>
      </c>
      <c r="X27" s="13">
        <v>1</v>
      </c>
      <c r="Y27" s="13">
        <v>2</v>
      </c>
      <c r="Z27" s="13">
        <v>1</v>
      </c>
      <c r="AA27" s="13">
        <v>1</v>
      </c>
      <c r="AB27" s="13">
        <v>1</v>
      </c>
    </row>
    <row r="28" spans="1:28">
      <c r="A28" s="12" t="s">
        <v>895</v>
      </c>
      <c r="B28" s="12" t="s">
        <v>816</v>
      </c>
      <c r="C28" s="12">
        <f>VLOOKUP(B28,gradedSummary_nodups!$C$1:$H$35,6,FALSE)</f>
        <v>3</v>
      </c>
      <c r="D28">
        <f t="shared" si="0"/>
        <v>1</v>
      </c>
      <c r="E28" s="4">
        <f t="shared" si="1"/>
        <v>1.5454545454545454</v>
      </c>
      <c r="F28" s="4"/>
      <c r="G28" s="13">
        <v>3</v>
      </c>
      <c r="H28" s="13">
        <v>2</v>
      </c>
      <c r="I28" s="13">
        <v>2</v>
      </c>
      <c r="J28" s="13">
        <v>1</v>
      </c>
      <c r="K28" s="13">
        <v>2</v>
      </c>
      <c r="L28" s="13">
        <v>2</v>
      </c>
      <c r="M28" s="13">
        <v>2</v>
      </c>
      <c r="N28" s="13">
        <v>1</v>
      </c>
      <c r="O28" s="13">
        <v>2</v>
      </c>
      <c r="P28" s="13">
        <v>2</v>
      </c>
      <c r="Q28" s="13">
        <v>1</v>
      </c>
      <c r="R28" s="13">
        <v>1</v>
      </c>
      <c r="S28" s="13">
        <v>1</v>
      </c>
      <c r="T28" s="13">
        <v>2</v>
      </c>
      <c r="U28" s="13">
        <v>1</v>
      </c>
      <c r="V28" s="13">
        <v>2</v>
      </c>
      <c r="W28" s="13">
        <v>1</v>
      </c>
      <c r="X28" s="13">
        <v>1</v>
      </c>
      <c r="Y28" s="13">
        <v>2</v>
      </c>
      <c r="Z28" s="13">
        <v>1</v>
      </c>
      <c r="AA28" s="13">
        <v>1</v>
      </c>
      <c r="AB28" s="13">
        <v>1</v>
      </c>
    </row>
    <row r="29" spans="1:28">
      <c r="A29" s="12" t="s">
        <v>883</v>
      </c>
      <c r="B29" s="12" t="s">
        <v>832</v>
      </c>
      <c r="C29" s="12">
        <f>VLOOKUP(B29,gradedSummary_nodups!$C$1:$H$35,6,FALSE)</f>
        <v>2</v>
      </c>
      <c r="D29">
        <f t="shared" si="0"/>
        <v>1</v>
      </c>
      <c r="E29" s="4">
        <f t="shared" si="1"/>
        <v>1.5</v>
      </c>
      <c r="F29" s="4"/>
      <c r="G29" s="13">
        <v>2</v>
      </c>
      <c r="H29" s="13">
        <v>1</v>
      </c>
      <c r="I29" s="13">
        <v>3</v>
      </c>
      <c r="J29" s="13">
        <v>2</v>
      </c>
      <c r="K29" s="13">
        <v>2</v>
      </c>
      <c r="L29" s="13">
        <v>2</v>
      </c>
      <c r="M29" s="13">
        <v>2</v>
      </c>
      <c r="N29" s="13">
        <v>2</v>
      </c>
      <c r="O29" s="13">
        <v>2</v>
      </c>
      <c r="P29" s="13">
        <v>2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2</v>
      </c>
      <c r="Z29" s="13">
        <v>1</v>
      </c>
      <c r="AA29" s="13">
        <v>1</v>
      </c>
      <c r="AB29" s="13">
        <v>1</v>
      </c>
    </row>
    <row r="30" spans="1:28">
      <c r="A30" s="12" t="s">
        <v>904</v>
      </c>
      <c r="B30" s="12" t="s">
        <v>824</v>
      </c>
      <c r="C30" s="12">
        <f>VLOOKUP(B30,gradedSummary_nodups!$C$1:$H$35,6,FALSE)</f>
        <v>2</v>
      </c>
      <c r="D30">
        <f t="shared" si="0"/>
        <v>1</v>
      </c>
      <c r="E30" s="4">
        <f t="shared" si="1"/>
        <v>1.4545454545454546</v>
      </c>
      <c r="F30" s="4"/>
      <c r="G30" s="13">
        <v>3</v>
      </c>
      <c r="H30" s="13">
        <v>2</v>
      </c>
      <c r="I30" s="13">
        <v>2</v>
      </c>
      <c r="J30" s="13">
        <v>1</v>
      </c>
      <c r="K30" s="13">
        <v>1</v>
      </c>
      <c r="L30" s="13">
        <v>2</v>
      </c>
      <c r="M30" s="13">
        <v>1</v>
      </c>
      <c r="N30" s="13">
        <v>2</v>
      </c>
      <c r="O30" s="13">
        <v>2</v>
      </c>
      <c r="P30" s="13">
        <v>2</v>
      </c>
      <c r="Q30" s="13">
        <v>1</v>
      </c>
      <c r="R30" s="13">
        <v>1</v>
      </c>
      <c r="S30" s="13">
        <v>1</v>
      </c>
      <c r="T30" s="13">
        <v>2</v>
      </c>
      <c r="U30" s="13">
        <v>1</v>
      </c>
      <c r="V30" s="13">
        <v>1</v>
      </c>
      <c r="W30" s="13">
        <v>1</v>
      </c>
      <c r="X30" s="13">
        <v>2</v>
      </c>
      <c r="Y30" s="13">
        <v>1</v>
      </c>
      <c r="Z30" s="13">
        <v>1</v>
      </c>
      <c r="AA30" s="13">
        <v>1</v>
      </c>
      <c r="AB30" s="13">
        <v>1</v>
      </c>
    </row>
    <row r="31" spans="1:28">
      <c r="A31" s="12" t="s">
        <v>908</v>
      </c>
      <c r="B31" s="12" t="s">
        <v>841</v>
      </c>
      <c r="C31" s="12">
        <f>VLOOKUP(B31,gradedSummary_nodups!$C$1:$H$35,6,FALSE)</f>
        <v>2</v>
      </c>
      <c r="D31">
        <f t="shared" si="0"/>
        <v>1</v>
      </c>
      <c r="E31" s="4">
        <f t="shared" si="1"/>
        <v>1.4545454545454546</v>
      </c>
      <c r="F31" s="4"/>
      <c r="G31" s="13">
        <v>1</v>
      </c>
      <c r="H31" s="13">
        <v>2</v>
      </c>
      <c r="I31" s="13">
        <v>3</v>
      </c>
      <c r="J31" s="13">
        <v>2</v>
      </c>
      <c r="K31" s="13">
        <v>2</v>
      </c>
      <c r="L31" s="13">
        <v>2</v>
      </c>
      <c r="M31" s="13">
        <v>2</v>
      </c>
      <c r="N31" s="13">
        <v>2</v>
      </c>
      <c r="O31" s="13">
        <v>2</v>
      </c>
      <c r="P31" s="13">
        <v>1</v>
      </c>
      <c r="Q31" s="13">
        <v>1</v>
      </c>
      <c r="R31" s="13">
        <v>1</v>
      </c>
      <c r="S31" s="13">
        <v>2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13">
        <v>1</v>
      </c>
      <c r="AA31" s="13">
        <v>1</v>
      </c>
      <c r="AB31" s="13">
        <v>1</v>
      </c>
    </row>
    <row r="32" spans="1:28">
      <c r="A32" s="12" t="s">
        <v>885</v>
      </c>
      <c r="B32" s="12" t="s">
        <v>810</v>
      </c>
      <c r="C32" s="12">
        <f>VLOOKUP(B32,gradedSummary_nodups!$C$1:$H$35,6,FALSE)</f>
        <v>2</v>
      </c>
      <c r="D32">
        <f t="shared" si="0"/>
        <v>1</v>
      </c>
      <c r="E32" s="4">
        <f t="shared" si="1"/>
        <v>1.4285714285714286</v>
      </c>
      <c r="F32" s="4"/>
      <c r="G32" s="13">
        <v>2</v>
      </c>
      <c r="H32" s="13">
        <v>1</v>
      </c>
      <c r="I32" s="13">
        <v>2</v>
      </c>
      <c r="J32" s="13"/>
      <c r="K32" s="13">
        <v>2</v>
      </c>
      <c r="L32" s="13">
        <v>2</v>
      </c>
      <c r="M32" s="13">
        <v>2</v>
      </c>
      <c r="N32" s="13">
        <v>1</v>
      </c>
      <c r="O32" s="13">
        <v>1</v>
      </c>
      <c r="P32" s="13">
        <v>2</v>
      </c>
      <c r="Q32" s="13">
        <v>1</v>
      </c>
      <c r="R32" s="13">
        <v>1</v>
      </c>
      <c r="S32" s="13">
        <v>1</v>
      </c>
      <c r="T32" s="13">
        <v>2</v>
      </c>
      <c r="U32" s="13">
        <v>1</v>
      </c>
      <c r="V32" s="13">
        <v>2</v>
      </c>
      <c r="W32" s="13">
        <v>1</v>
      </c>
      <c r="X32" s="13">
        <v>1</v>
      </c>
      <c r="Y32" s="13">
        <v>2</v>
      </c>
      <c r="Z32" s="13">
        <v>1</v>
      </c>
      <c r="AA32" s="13">
        <v>1</v>
      </c>
      <c r="AB32" s="13">
        <v>1</v>
      </c>
    </row>
    <row r="33" spans="1:28">
      <c r="A33" s="12" t="s">
        <v>898</v>
      </c>
      <c r="B33" s="12" t="s">
        <v>821</v>
      </c>
      <c r="C33" s="12">
        <f>VLOOKUP(B33,gradedSummary_nodups!$C$1:$H$35,6,FALSE)</f>
        <v>2</v>
      </c>
      <c r="D33">
        <f t="shared" si="0"/>
        <v>1</v>
      </c>
      <c r="E33" s="4">
        <f t="shared" si="1"/>
        <v>1.3809523809523809</v>
      </c>
      <c r="F33" s="4"/>
      <c r="G33" s="13">
        <v>1</v>
      </c>
      <c r="H33" s="13">
        <v>2</v>
      </c>
      <c r="I33" s="13">
        <v>2</v>
      </c>
      <c r="J33" s="13"/>
      <c r="K33" s="13">
        <v>1</v>
      </c>
      <c r="L33" s="13">
        <v>2</v>
      </c>
      <c r="M33" s="13">
        <v>2</v>
      </c>
      <c r="N33" s="13">
        <v>1</v>
      </c>
      <c r="O33" s="13">
        <v>1</v>
      </c>
      <c r="P33" s="13">
        <v>1</v>
      </c>
      <c r="Q33" s="13">
        <v>2</v>
      </c>
      <c r="R33" s="13">
        <v>2</v>
      </c>
      <c r="S33" s="13">
        <v>1</v>
      </c>
      <c r="T33" s="13">
        <v>1</v>
      </c>
      <c r="U33" s="13">
        <v>1</v>
      </c>
      <c r="V33" s="13">
        <v>2</v>
      </c>
      <c r="W33" s="13">
        <v>1</v>
      </c>
      <c r="X33" s="13">
        <v>2</v>
      </c>
      <c r="Y33" s="13">
        <v>1</v>
      </c>
      <c r="Z33" s="13">
        <v>1</v>
      </c>
      <c r="AA33" s="13">
        <v>1</v>
      </c>
      <c r="AB33" s="13">
        <v>1</v>
      </c>
    </row>
    <row r="34" spans="1:28">
      <c r="A34" s="12" t="s">
        <v>901</v>
      </c>
      <c r="B34" s="12" t="s">
        <v>820</v>
      </c>
      <c r="C34" s="12">
        <f>VLOOKUP(B34,gradedSummary_nodups!$C$1:$H$35,6,FALSE)</f>
        <v>1</v>
      </c>
      <c r="D34">
        <f t="shared" si="0"/>
        <v>1</v>
      </c>
      <c r="E34" s="4">
        <f t="shared" si="1"/>
        <v>1.2272727272727273</v>
      </c>
      <c r="F34" s="4"/>
      <c r="G34" s="13">
        <v>1</v>
      </c>
      <c r="H34" s="13">
        <v>2</v>
      </c>
      <c r="I34" s="13">
        <v>2</v>
      </c>
      <c r="J34" s="13">
        <v>1</v>
      </c>
      <c r="K34" s="13">
        <v>2</v>
      </c>
      <c r="L34" s="13">
        <v>1</v>
      </c>
      <c r="M34" s="13">
        <v>1</v>
      </c>
      <c r="N34" s="13">
        <v>1</v>
      </c>
      <c r="O34" s="13">
        <v>1</v>
      </c>
      <c r="P34" s="13">
        <v>2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2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</row>
    <row r="35" spans="1:28">
      <c r="A35" s="12" t="s">
        <v>886</v>
      </c>
      <c r="B35" s="12" t="s">
        <v>834</v>
      </c>
      <c r="C35" s="12">
        <f>VLOOKUP(B35,gradedSummary_nodups!$C$1:$H$35,6,FALSE)</f>
        <v>2</v>
      </c>
      <c r="D35">
        <f t="shared" si="0"/>
        <v>1</v>
      </c>
      <c r="E35" s="4">
        <f t="shared" si="1"/>
        <v>1</v>
      </c>
      <c r="F35" s="4"/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</row>
    <row r="36" spans="1:28">
      <c r="A36" s="12" t="s">
        <v>888</v>
      </c>
      <c r="B36" s="12" t="s">
        <v>912</v>
      </c>
      <c r="C36" s="12" t="e">
        <f>VLOOKUP(B36,gradedSummary_nodups!$C$1:$H$35,6,FALSE)</f>
        <v>#N/A</v>
      </c>
      <c r="D36">
        <f t="shared" si="0"/>
        <v>1</v>
      </c>
      <c r="E36" s="4">
        <f t="shared" si="1"/>
        <v>1</v>
      </c>
      <c r="F36" s="4"/>
      <c r="G36" s="13">
        <v>1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3">
        <v>1</v>
      </c>
      <c r="P36" s="13">
        <v>1</v>
      </c>
      <c r="Q36" s="13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</row>
    <row r="38" spans="1:28">
      <c r="G38">
        <f t="shared" ref="G38:P38" si="2">AVERAGE(G2:G36)</f>
        <v>2.4571428571428573</v>
      </c>
      <c r="H38">
        <f t="shared" si="2"/>
        <v>2.4571428571428573</v>
      </c>
      <c r="I38">
        <f t="shared" si="2"/>
        <v>2.4285714285714284</v>
      </c>
      <c r="J38">
        <f t="shared" si="2"/>
        <v>2.2916666666666665</v>
      </c>
      <c r="K38">
        <f t="shared" si="2"/>
        <v>2.2571428571428571</v>
      </c>
      <c r="L38">
        <f t="shared" si="2"/>
        <v>2.2571428571428571</v>
      </c>
      <c r="M38">
        <f t="shared" si="2"/>
        <v>2.3142857142857145</v>
      </c>
      <c r="N38">
        <f t="shared" si="2"/>
        <v>2.2285714285714286</v>
      </c>
      <c r="O38">
        <f t="shared" si="2"/>
        <v>2.2000000000000002</v>
      </c>
      <c r="P38">
        <f t="shared" si="2"/>
        <v>2.1428571428571428</v>
      </c>
      <c r="Q38">
        <f t="shared" ref="Q38" si="3">AVERAGE(Q2:Q36)</f>
        <v>2.0857142857142859</v>
      </c>
      <c r="R38">
        <f t="shared" ref="R38:AB38" si="4">AVERAGE(R2:R36)</f>
        <v>2.0294117647058822</v>
      </c>
      <c r="S38">
        <f t="shared" si="4"/>
        <v>2.0285714285714285</v>
      </c>
      <c r="T38">
        <f t="shared" si="4"/>
        <v>2.0344827586206895</v>
      </c>
      <c r="U38">
        <f t="shared" si="4"/>
        <v>1.9428571428571428</v>
      </c>
      <c r="V38">
        <f t="shared" si="4"/>
        <v>1.9428571428571428</v>
      </c>
      <c r="W38">
        <f t="shared" si="4"/>
        <v>1.8857142857142857</v>
      </c>
      <c r="X38">
        <f t="shared" si="4"/>
        <v>1.8857142857142857</v>
      </c>
      <c r="Y38">
        <f t="shared" si="4"/>
        <v>1.8571428571428572</v>
      </c>
      <c r="Z38">
        <f t="shared" si="4"/>
        <v>1.7714285714285714</v>
      </c>
      <c r="AA38">
        <f t="shared" si="4"/>
        <v>1.6571428571428573</v>
      </c>
      <c r="AB38">
        <f t="shared" si="4"/>
        <v>1.5714285714285714</v>
      </c>
    </row>
  </sheetData>
  <sortState ref="A2:AA36">
    <sortCondition descending="1" ref="E2:E36"/>
  </sortState>
  <conditionalFormatting sqref="G1:AB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B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F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A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35"/>
    </sheetView>
  </sheetViews>
  <sheetFormatPr baseColWidth="10" defaultRowHeight="15" x14ac:dyDescent="0"/>
  <cols>
    <col min="6" max="6" width="16" customWidth="1"/>
  </cols>
  <sheetData>
    <row r="1" spans="1:8">
      <c r="A1" t="s">
        <v>826</v>
      </c>
      <c r="B1" t="s">
        <v>847</v>
      </c>
      <c r="C1" t="s">
        <v>914</v>
      </c>
      <c r="D1" t="s">
        <v>915</v>
      </c>
      <c r="E1" t="s">
        <v>927</v>
      </c>
      <c r="F1" t="s">
        <v>924</v>
      </c>
      <c r="G1" t="s">
        <v>926</v>
      </c>
      <c r="H1" t="s">
        <v>925</v>
      </c>
    </row>
    <row r="2" spans="1:8">
      <c r="A2" t="s">
        <v>815</v>
      </c>
      <c r="B2">
        <v>3</v>
      </c>
      <c r="C2">
        <v>3</v>
      </c>
      <c r="D2" s="4">
        <v>3</v>
      </c>
      <c r="E2">
        <v>1</v>
      </c>
      <c r="F2">
        <v>3</v>
      </c>
      <c r="G2" s="4">
        <v>3</v>
      </c>
      <c r="H2">
        <v>1</v>
      </c>
    </row>
    <row r="3" spans="1:8">
      <c r="A3" t="s">
        <v>833</v>
      </c>
      <c r="B3">
        <v>3</v>
      </c>
      <c r="C3">
        <v>3</v>
      </c>
      <c r="D3" s="4">
        <v>2.9545454545454546</v>
      </c>
      <c r="E3">
        <v>4</v>
      </c>
      <c r="F3">
        <v>3</v>
      </c>
      <c r="G3" s="4">
        <v>3</v>
      </c>
      <c r="H3">
        <v>2</v>
      </c>
    </row>
    <row r="4" spans="1:8">
      <c r="A4" t="s">
        <v>814</v>
      </c>
      <c r="B4">
        <v>3</v>
      </c>
      <c r="C4">
        <v>3</v>
      </c>
      <c r="D4" s="4">
        <v>2.6</v>
      </c>
      <c r="E4">
        <v>12</v>
      </c>
      <c r="F4">
        <v>3</v>
      </c>
      <c r="G4" s="4">
        <v>2.9333333333333331</v>
      </c>
      <c r="H4">
        <v>7</v>
      </c>
    </row>
    <row r="5" spans="1:8">
      <c r="A5" t="s">
        <v>823</v>
      </c>
      <c r="B5">
        <v>3</v>
      </c>
      <c r="C5">
        <v>3</v>
      </c>
      <c r="D5" s="4">
        <v>2.6363636363636362</v>
      </c>
      <c r="E5">
        <v>11</v>
      </c>
      <c r="F5">
        <v>3</v>
      </c>
      <c r="G5" s="4">
        <v>2.9333333333333331</v>
      </c>
      <c r="H5">
        <v>8</v>
      </c>
    </row>
    <row r="6" spans="1:8">
      <c r="A6" t="s">
        <v>818</v>
      </c>
      <c r="B6">
        <v>3</v>
      </c>
      <c r="C6">
        <v>3</v>
      </c>
      <c r="D6" s="4">
        <v>2.7</v>
      </c>
      <c r="E6">
        <v>10</v>
      </c>
      <c r="F6">
        <v>3</v>
      </c>
      <c r="G6" s="4">
        <v>2.9333333333333331</v>
      </c>
      <c r="H6">
        <v>6</v>
      </c>
    </row>
    <row r="7" spans="1:8">
      <c r="A7" t="s">
        <v>813</v>
      </c>
      <c r="B7">
        <v>3</v>
      </c>
      <c r="C7">
        <v>3</v>
      </c>
      <c r="D7" s="4">
        <v>2.8095238095238093</v>
      </c>
      <c r="E7">
        <v>6</v>
      </c>
      <c r="F7">
        <v>3</v>
      </c>
      <c r="G7" s="4">
        <v>2.9333333333333331</v>
      </c>
      <c r="H7">
        <v>5</v>
      </c>
    </row>
    <row r="8" spans="1:8">
      <c r="A8" t="s">
        <v>844</v>
      </c>
      <c r="B8">
        <v>3</v>
      </c>
      <c r="C8">
        <v>3</v>
      </c>
      <c r="D8" s="4">
        <v>3</v>
      </c>
      <c r="E8">
        <v>2</v>
      </c>
      <c r="F8">
        <v>3</v>
      </c>
      <c r="G8" s="4">
        <v>2.9333333333333331</v>
      </c>
      <c r="H8">
        <v>4</v>
      </c>
    </row>
    <row r="9" spans="1:8">
      <c r="A9" t="s">
        <v>831</v>
      </c>
      <c r="B9">
        <v>3</v>
      </c>
      <c r="C9">
        <v>3</v>
      </c>
      <c r="D9" s="4">
        <v>3</v>
      </c>
      <c r="E9">
        <v>3</v>
      </c>
      <c r="F9">
        <v>3</v>
      </c>
      <c r="G9" s="4">
        <v>2.9333333333333331</v>
      </c>
      <c r="H9">
        <v>3</v>
      </c>
    </row>
    <row r="10" spans="1:8">
      <c r="A10" t="s">
        <v>809</v>
      </c>
      <c r="B10">
        <v>3</v>
      </c>
      <c r="C10">
        <v>3</v>
      </c>
      <c r="D10" s="4">
        <v>2.9523809523809526</v>
      </c>
      <c r="E10">
        <v>5</v>
      </c>
      <c r="F10">
        <v>3</v>
      </c>
      <c r="G10" s="4">
        <v>2.8666666666666667</v>
      </c>
      <c r="H10">
        <v>9</v>
      </c>
    </row>
    <row r="11" spans="1:8">
      <c r="A11" t="s">
        <v>840</v>
      </c>
      <c r="B11">
        <v>3</v>
      </c>
      <c r="C11">
        <v>3</v>
      </c>
      <c r="D11" s="4">
        <v>2.7727272727272729</v>
      </c>
      <c r="E11">
        <v>7</v>
      </c>
      <c r="F11">
        <v>3</v>
      </c>
      <c r="G11" s="4">
        <v>2.8666666666666667</v>
      </c>
      <c r="H11">
        <v>11</v>
      </c>
    </row>
    <row r="12" spans="1:8">
      <c r="A12" t="s">
        <v>843</v>
      </c>
      <c r="B12">
        <v>3</v>
      </c>
      <c r="C12">
        <v>3</v>
      </c>
      <c r="D12" s="4">
        <v>2.7727272727272729</v>
      </c>
      <c r="E12">
        <v>8</v>
      </c>
      <c r="F12">
        <v>3</v>
      </c>
      <c r="G12" s="4">
        <v>2.8666666666666667</v>
      </c>
      <c r="H12">
        <v>10</v>
      </c>
    </row>
    <row r="13" spans="1:8">
      <c r="A13" t="s">
        <v>839</v>
      </c>
      <c r="B13">
        <v>3</v>
      </c>
      <c r="C13">
        <v>3</v>
      </c>
      <c r="D13" s="4">
        <v>2.5238095238095237</v>
      </c>
      <c r="E13">
        <v>13</v>
      </c>
      <c r="F13">
        <v>3</v>
      </c>
      <c r="G13" s="4">
        <v>2.8</v>
      </c>
      <c r="H13">
        <v>13</v>
      </c>
    </row>
    <row r="14" spans="1:8">
      <c r="A14" t="s">
        <v>812</v>
      </c>
      <c r="B14">
        <v>3</v>
      </c>
      <c r="C14">
        <v>3</v>
      </c>
      <c r="D14" s="4">
        <v>2.7272727272727271</v>
      </c>
      <c r="E14">
        <v>9</v>
      </c>
      <c r="F14">
        <v>3</v>
      </c>
      <c r="G14" s="4">
        <v>2.8</v>
      </c>
      <c r="H14">
        <v>12</v>
      </c>
    </row>
    <row r="15" spans="1:8">
      <c r="A15" t="s">
        <v>836</v>
      </c>
      <c r="B15">
        <v>3</v>
      </c>
      <c r="C15">
        <v>2</v>
      </c>
      <c r="D15" s="4">
        <v>2.3181818181818183</v>
      </c>
      <c r="E15">
        <v>14</v>
      </c>
      <c r="F15">
        <v>3</v>
      </c>
      <c r="G15" s="4">
        <v>2.7333333333333334</v>
      </c>
      <c r="H15">
        <v>14</v>
      </c>
    </row>
    <row r="16" spans="1:8">
      <c r="A16" t="s">
        <v>819</v>
      </c>
      <c r="B16">
        <v>3</v>
      </c>
      <c r="C16">
        <v>2</v>
      </c>
      <c r="D16" s="4">
        <v>2.2857142857142856</v>
      </c>
      <c r="E16">
        <v>15</v>
      </c>
      <c r="F16">
        <v>3</v>
      </c>
      <c r="G16" s="4">
        <v>2.6666666666666665</v>
      </c>
      <c r="H16">
        <v>15</v>
      </c>
    </row>
    <row r="17" spans="1:8">
      <c r="A17" t="s">
        <v>830</v>
      </c>
      <c r="B17">
        <v>3</v>
      </c>
      <c r="C17">
        <v>2</v>
      </c>
      <c r="D17" s="4">
        <v>1.7142857142857142</v>
      </c>
      <c r="E17">
        <v>23</v>
      </c>
      <c r="F17">
        <v>3</v>
      </c>
      <c r="G17" s="4">
        <v>2.6</v>
      </c>
      <c r="H17">
        <v>16</v>
      </c>
    </row>
    <row r="18" spans="1:8">
      <c r="A18" t="s">
        <v>828</v>
      </c>
      <c r="B18">
        <v>3</v>
      </c>
      <c r="C18">
        <v>2</v>
      </c>
      <c r="D18" s="4">
        <v>1.8571428571428572</v>
      </c>
      <c r="E18">
        <v>19</v>
      </c>
      <c r="F18">
        <v>3</v>
      </c>
      <c r="G18" s="4">
        <v>2.5333333333333332</v>
      </c>
      <c r="H18">
        <v>18</v>
      </c>
    </row>
    <row r="19" spans="1:8">
      <c r="A19" t="s">
        <v>829</v>
      </c>
      <c r="B19">
        <v>3</v>
      </c>
      <c r="C19">
        <v>2</v>
      </c>
      <c r="D19" s="4">
        <v>2.0476190476190474</v>
      </c>
      <c r="E19">
        <v>16</v>
      </c>
      <c r="F19">
        <v>3</v>
      </c>
      <c r="G19" s="4">
        <v>2.5333333333333332</v>
      </c>
      <c r="H19">
        <v>17</v>
      </c>
    </row>
    <row r="20" spans="1:8">
      <c r="A20" t="s">
        <v>822</v>
      </c>
      <c r="B20">
        <v>2</v>
      </c>
      <c r="C20">
        <v>2</v>
      </c>
      <c r="D20" s="4">
        <v>1.8095238095238095</v>
      </c>
      <c r="E20">
        <v>21</v>
      </c>
      <c r="F20">
        <v>3</v>
      </c>
      <c r="G20" s="4">
        <v>2.4666666666666668</v>
      </c>
      <c r="H20">
        <v>20</v>
      </c>
    </row>
    <row r="21" spans="1:8">
      <c r="A21" t="s">
        <v>842</v>
      </c>
      <c r="B21">
        <v>2</v>
      </c>
      <c r="C21">
        <v>2</v>
      </c>
      <c r="D21" s="4">
        <v>1.9090909090909092</v>
      </c>
      <c r="E21">
        <v>18</v>
      </c>
      <c r="F21">
        <v>3</v>
      </c>
      <c r="G21" s="4">
        <v>2.4666666666666668</v>
      </c>
      <c r="H21">
        <v>19</v>
      </c>
    </row>
    <row r="22" spans="1:8">
      <c r="A22" t="s">
        <v>832</v>
      </c>
      <c r="B22">
        <v>2</v>
      </c>
      <c r="C22">
        <v>1</v>
      </c>
      <c r="D22" s="4">
        <v>1.5</v>
      </c>
      <c r="E22">
        <v>28</v>
      </c>
      <c r="F22">
        <v>2</v>
      </c>
      <c r="G22" s="4">
        <v>2.4666666666666668</v>
      </c>
      <c r="H22">
        <v>21</v>
      </c>
    </row>
    <row r="23" spans="1:8">
      <c r="A23" t="s">
        <v>827</v>
      </c>
      <c r="B23">
        <v>3</v>
      </c>
      <c r="C23">
        <v>2</v>
      </c>
      <c r="D23" s="4">
        <v>1.9545454545454546</v>
      </c>
      <c r="E23">
        <v>17</v>
      </c>
      <c r="F23">
        <v>3</v>
      </c>
      <c r="G23" s="4">
        <v>2.4</v>
      </c>
      <c r="H23">
        <v>22</v>
      </c>
    </row>
    <row r="24" spans="1:8">
      <c r="A24" t="s">
        <v>835</v>
      </c>
      <c r="B24">
        <v>2</v>
      </c>
      <c r="C24">
        <v>2</v>
      </c>
      <c r="D24" s="4">
        <v>1.5909090909090908</v>
      </c>
      <c r="E24">
        <v>25</v>
      </c>
      <c r="F24">
        <v>2</v>
      </c>
      <c r="G24" s="4">
        <v>2.4</v>
      </c>
      <c r="H24">
        <v>23</v>
      </c>
    </row>
    <row r="25" spans="1:8">
      <c r="A25" t="s">
        <v>816</v>
      </c>
      <c r="B25">
        <v>3</v>
      </c>
      <c r="C25">
        <v>1</v>
      </c>
      <c r="D25" s="4">
        <v>1.5454545454545454</v>
      </c>
      <c r="E25">
        <v>27</v>
      </c>
      <c r="F25">
        <v>3</v>
      </c>
      <c r="G25" s="4">
        <v>2.4</v>
      </c>
      <c r="H25">
        <v>24</v>
      </c>
    </row>
    <row r="26" spans="1:8">
      <c r="A26" t="s">
        <v>817</v>
      </c>
      <c r="B26">
        <v>2</v>
      </c>
      <c r="C26">
        <v>1</v>
      </c>
      <c r="D26" s="4">
        <v>1.6190476190476191</v>
      </c>
      <c r="E26">
        <v>24</v>
      </c>
      <c r="F26">
        <v>2</v>
      </c>
      <c r="G26" s="4">
        <v>2.3333333333333335</v>
      </c>
      <c r="H26">
        <v>25</v>
      </c>
    </row>
    <row r="27" spans="1:8">
      <c r="A27" t="s">
        <v>811</v>
      </c>
      <c r="B27">
        <v>2</v>
      </c>
      <c r="C27">
        <v>2</v>
      </c>
      <c r="D27" s="4">
        <v>1.7142857142857142</v>
      </c>
      <c r="E27">
        <v>22</v>
      </c>
      <c r="F27">
        <v>2</v>
      </c>
      <c r="G27" s="4">
        <v>2.2666666666666666</v>
      </c>
      <c r="H27">
        <v>26</v>
      </c>
    </row>
    <row r="28" spans="1:8">
      <c r="A28" t="s">
        <v>837</v>
      </c>
      <c r="B28">
        <v>2</v>
      </c>
      <c r="C28">
        <v>2</v>
      </c>
      <c r="D28" s="4">
        <v>1.5714285714285714</v>
      </c>
      <c r="E28">
        <v>26</v>
      </c>
      <c r="F28">
        <v>2</v>
      </c>
      <c r="G28" s="4">
        <v>2.2666666666666666</v>
      </c>
      <c r="H28">
        <v>27</v>
      </c>
    </row>
    <row r="29" spans="1:8">
      <c r="A29" t="s">
        <v>810</v>
      </c>
      <c r="B29">
        <v>2</v>
      </c>
      <c r="C29">
        <v>1</v>
      </c>
      <c r="D29" s="4">
        <v>1.4285714285714286</v>
      </c>
      <c r="E29">
        <v>31</v>
      </c>
      <c r="F29">
        <v>2</v>
      </c>
      <c r="G29" s="4">
        <v>2.2000000000000002</v>
      </c>
      <c r="H29">
        <v>28</v>
      </c>
    </row>
    <row r="30" spans="1:8">
      <c r="A30" t="s">
        <v>821</v>
      </c>
      <c r="B30">
        <v>2</v>
      </c>
      <c r="C30">
        <v>1</v>
      </c>
      <c r="D30" s="4">
        <v>1.3809523809523809</v>
      </c>
      <c r="E30">
        <v>32</v>
      </c>
      <c r="F30">
        <v>2</v>
      </c>
      <c r="G30" s="4">
        <v>2.0666666666666669</v>
      </c>
      <c r="H30">
        <v>29</v>
      </c>
    </row>
    <row r="31" spans="1:8">
      <c r="A31" t="s">
        <v>841</v>
      </c>
      <c r="B31">
        <v>2</v>
      </c>
      <c r="C31">
        <v>1</v>
      </c>
      <c r="D31" s="4">
        <v>1.4545454545454546</v>
      </c>
      <c r="E31">
        <v>30</v>
      </c>
      <c r="F31">
        <v>2</v>
      </c>
      <c r="G31" s="4">
        <v>2</v>
      </c>
      <c r="H31">
        <v>30</v>
      </c>
    </row>
    <row r="32" spans="1:8">
      <c r="A32" t="s">
        <v>838</v>
      </c>
      <c r="B32">
        <v>2</v>
      </c>
      <c r="C32">
        <v>2</v>
      </c>
      <c r="D32" s="4">
        <v>1.8571428571428572</v>
      </c>
      <c r="E32">
        <v>20</v>
      </c>
      <c r="F32">
        <v>2</v>
      </c>
      <c r="G32" s="4">
        <v>1.9333333333333333</v>
      </c>
      <c r="H32">
        <v>31</v>
      </c>
    </row>
    <row r="33" spans="1:8">
      <c r="A33" t="s">
        <v>824</v>
      </c>
      <c r="B33">
        <v>2</v>
      </c>
      <c r="C33">
        <v>1</v>
      </c>
      <c r="D33" s="4">
        <v>1.4545454545454546</v>
      </c>
      <c r="E33">
        <v>29</v>
      </c>
      <c r="F33">
        <v>2</v>
      </c>
      <c r="G33" s="4">
        <v>1.8</v>
      </c>
      <c r="H33">
        <v>32</v>
      </c>
    </row>
    <row r="34" spans="1:8">
      <c r="A34" t="s">
        <v>820</v>
      </c>
      <c r="B34">
        <v>1</v>
      </c>
      <c r="C34">
        <v>1</v>
      </c>
      <c r="D34" s="4">
        <v>1.2272727272727273</v>
      </c>
      <c r="E34">
        <v>33</v>
      </c>
      <c r="F34">
        <v>2</v>
      </c>
      <c r="G34" s="4">
        <v>1.7333333333333334</v>
      </c>
      <c r="H34">
        <v>33</v>
      </c>
    </row>
    <row r="35" spans="1:8">
      <c r="A35" t="s">
        <v>834</v>
      </c>
      <c r="B35">
        <v>2</v>
      </c>
      <c r="C35">
        <v>1</v>
      </c>
      <c r="D35" s="4">
        <v>1</v>
      </c>
      <c r="E35">
        <v>34</v>
      </c>
      <c r="F35">
        <v>2</v>
      </c>
      <c r="G35" s="4">
        <v>1.5333333333333334</v>
      </c>
      <c r="H35">
        <v>34</v>
      </c>
    </row>
  </sheetData>
  <sortState ref="A2:H35">
    <sortCondition descending="1" ref="G2:G3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opLeftCell="G1" zoomScale="75" zoomScaleNormal="75" zoomScalePageLayoutView="75" workbookViewId="0">
      <selection activeCell="J44" sqref="J44"/>
    </sheetView>
  </sheetViews>
  <sheetFormatPr baseColWidth="10" defaultRowHeight="15" x14ac:dyDescent="0"/>
  <sheetData>
    <row r="1" spans="1:33">
      <c r="A1" t="s">
        <v>759</v>
      </c>
      <c r="B1" t="s">
        <v>760</v>
      </c>
      <c r="C1" t="s">
        <v>826</v>
      </c>
      <c r="D1" t="s">
        <v>847</v>
      </c>
      <c r="E1" t="s">
        <v>848</v>
      </c>
      <c r="F1" t="s">
        <v>849</v>
      </c>
      <c r="G1" t="s">
        <v>850</v>
      </c>
      <c r="H1" s="5" t="s">
        <v>851</v>
      </c>
      <c r="I1" s="5" t="s">
        <v>852</v>
      </c>
      <c r="J1" t="s">
        <v>853</v>
      </c>
      <c r="K1" t="s">
        <v>854</v>
      </c>
      <c r="L1" t="s">
        <v>914</v>
      </c>
      <c r="M1" t="s">
        <v>915</v>
      </c>
      <c r="N1" t="s">
        <v>916</v>
      </c>
      <c r="O1" t="s">
        <v>917</v>
      </c>
      <c r="P1" t="s">
        <v>918</v>
      </c>
      <c r="Q1" t="s">
        <v>846</v>
      </c>
      <c r="R1" t="s">
        <v>7</v>
      </c>
      <c r="S1" t="s">
        <v>53</v>
      </c>
      <c r="T1" t="s">
        <v>95</v>
      </c>
      <c r="U1" t="s">
        <v>137</v>
      </c>
      <c r="V1" t="s">
        <v>179</v>
      </c>
      <c r="W1" t="s">
        <v>221</v>
      </c>
      <c r="X1" t="s">
        <v>263</v>
      </c>
      <c r="Y1" t="s">
        <v>301</v>
      </c>
      <c r="Z1" t="s">
        <v>343</v>
      </c>
      <c r="AA1" t="s">
        <v>385</v>
      </c>
      <c r="AB1" t="s">
        <v>444</v>
      </c>
      <c r="AC1" t="s">
        <v>486</v>
      </c>
      <c r="AD1" t="s">
        <v>528</v>
      </c>
      <c r="AE1" t="s">
        <v>611</v>
      </c>
      <c r="AF1" t="s">
        <v>653</v>
      </c>
      <c r="AG1" t="s">
        <v>698</v>
      </c>
    </row>
    <row r="2" spans="1:33">
      <c r="A2">
        <v>0</v>
      </c>
      <c r="B2">
        <f>VLOOKUP(A2,taskId_to_ImageID!A$1:B$42,2,FALSE)</f>
        <v>273</v>
      </c>
      <c r="C2" t="str">
        <f>VLOOKUP(B2,imageID_toImageName!A$1:C$35,3,FALSE)</f>
        <v>6.jpg</v>
      </c>
      <c r="D2">
        <f>VLOOKUP($C2,RSD!$B$1:$H$35,5,FALSE)</f>
        <v>3</v>
      </c>
      <c r="E2">
        <f>VLOOKUP($C2,RSD!$B$1:$H$35,2,FALSE)</f>
        <v>3</v>
      </c>
      <c r="F2">
        <f>VLOOKUP($C2,RSD!$B$1:$H$35,4,FALSE)</f>
        <v>3</v>
      </c>
      <c r="G2">
        <f>VLOOKUP($C2,RSD!$B$1:$H$35,4,FALSE)</f>
        <v>3</v>
      </c>
      <c r="H2">
        <f>VLOOKUP($C2,RSD!$B$1:$H$35,6,FALSE)</f>
        <v>3</v>
      </c>
      <c r="I2">
        <f>VLOOKUP($C2,RSD!$B$1:$H$35,7,FALSE)</f>
        <v>3</v>
      </c>
      <c r="J2">
        <f>MODE(R2:AG2)</f>
        <v>3</v>
      </c>
      <c r="K2">
        <f>MODE(X2,AB2,AE2)</f>
        <v>3</v>
      </c>
      <c r="L2" s="14">
        <f>VLOOKUP($C2,oldData!$B$1:$Z$36,25,FALSE)</f>
        <v>3</v>
      </c>
      <c r="M2" s="4">
        <f>VLOOKUP($C2,oldData!$B$1:$Z$36,24,FALSE)</f>
        <v>3</v>
      </c>
      <c r="N2" t="b">
        <f>E2=X2</f>
        <v>1</v>
      </c>
      <c r="O2" t="b">
        <f>F2=AB2</f>
        <v>1</v>
      </c>
      <c r="P2" t="b">
        <f t="shared" ref="P2:P35" si="0">G2=AE2</f>
        <v>1</v>
      </c>
      <c r="Q2">
        <f>AVERAGE(R2:AG2)</f>
        <v>2.9375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2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</row>
    <row r="3" spans="1:33">
      <c r="A3">
        <v>1</v>
      </c>
      <c r="B3">
        <f>VLOOKUP(A3,taskId_to_ImageID!A$1:B$42,2,FALSE)</f>
        <v>277</v>
      </c>
      <c r="C3" t="str">
        <f>VLOOKUP(B3,imageID_toImageName!A$1:C$35,3,FALSE)</f>
        <v>7.jpg</v>
      </c>
      <c r="D3">
        <f>VLOOKUP($C3,RSD!$B$1:$H$35,5,FALSE)</f>
        <v>2</v>
      </c>
      <c r="E3">
        <f>VLOOKUP($C3,RSD!$B$1:$H$35,2,FALSE)</f>
        <v>2</v>
      </c>
      <c r="F3">
        <f>VLOOKUP($C3,RSD!$B$1:$H$35,4,FALSE)</f>
        <v>2</v>
      </c>
      <c r="G3">
        <f>VLOOKUP($C3,RSD!$B$1:$H$35,4,FALSE)</f>
        <v>2</v>
      </c>
      <c r="H3">
        <f>VLOOKUP($C3,RSD!$B$1:$H$35,6,FALSE)</f>
        <v>2</v>
      </c>
      <c r="I3">
        <f>VLOOKUP($C3,RSD!$B$1:$H$35,7,FALSE)</f>
        <v>1</v>
      </c>
      <c r="J3">
        <f t="shared" ref="J3:J35" si="1">MODE(R3:AG3)</f>
        <v>2</v>
      </c>
      <c r="K3">
        <f t="shared" ref="K3:K35" si="2">MODE(X3,AB3,AE3)</f>
        <v>2</v>
      </c>
      <c r="L3" s="14">
        <f>VLOOKUP($C3,oldData!$B$1:$Z$36,25,FALSE)</f>
        <v>1</v>
      </c>
      <c r="M3" s="4">
        <f>VLOOKUP($C3,oldData!$B$1:$Z$36,24,FALSE)</f>
        <v>1.5</v>
      </c>
      <c r="N3" t="b">
        <f t="shared" ref="N3:N35" si="3">E3=X3</f>
        <v>1</v>
      </c>
      <c r="O3" t="b">
        <f t="shared" ref="O3:O35" si="4">F3=AB3</f>
        <v>0</v>
      </c>
      <c r="P3" t="b">
        <f t="shared" si="0"/>
        <v>1</v>
      </c>
      <c r="Q3">
        <f t="shared" ref="Q3:Q35" si="5">AVERAGE(R3:AG3)</f>
        <v>2.46875</v>
      </c>
      <c r="R3">
        <v>3</v>
      </c>
      <c r="S3">
        <v>3</v>
      </c>
      <c r="T3">
        <v>2</v>
      </c>
      <c r="U3">
        <v>2</v>
      </c>
      <c r="V3">
        <v>3</v>
      </c>
      <c r="W3">
        <v>3</v>
      </c>
      <c r="X3">
        <v>2</v>
      </c>
      <c r="Y3">
        <v>2</v>
      </c>
      <c r="Z3">
        <v>2</v>
      </c>
      <c r="AA3">
        <v>2</v>
      </c>
      <c r="AB3">
        <v>3</v>
      </c>
      <c r="AC3">
        <v>2</v>
      </c>
      <c r="AD3">
        <v>3</v>
      </c>
      <c r="AE3">
        <v>2</v>
      </c>
      <c r="AF3">
        <v>2.5</v>
      </c>
      <c r="AG3">
        <v>3</v>
      </c>
    </row>
    <row r="4" spans="1:33">
      <c r="A4">
        <v>2</v>
      </c>
      <c r="B4">
        <f>VLOOKUP(A4,taskId_to_ImageID!A$1:B$42,2,FALSE)</f>
        <v>256</v>
      </c>
      <c r="C4" t="str">
        <f>VLOOKUP(B4,imageID_toImageName!A$1:C$35,3,FALSE)</f>
        <v>32.jpg</v>
      </c>
      <c r="D4">
        <f>VLOOKUP($C4,RSD!$B$1:$H$35,5,FALSE)</f>
        <v>2</v>
      </c>
      <c r="E4">
        <f>VLOOKUP($C4,RSD!$B$1:$H$35,2,FALSE)</f>
        <v>2</v>
      </c>
      <c r="F4">
        <f>VLOOKUP($C4,RSD!$B$1:$H$35,4,FALSE)</f>
        <v>2</v>
      </c>
      <c r="G4">
        <f>VLOOKUP($C4,RSD!$B$1:$H$35,4,FALSE)</f>
        <v>2</v>
      </c>
      <c r="H4">
        <f>VLOOKUP($C4,RSD!$B$1:$H$35,6,FALSE)</f>
        <v>2</v>
      </c>
      <c r="I4">
        <f>VLOOKUP($C4,RSD!$B$1:$H$35,7,FALSE)</f>
        <v>1</v>
      </c>
      <c r="J4">
        <f t="shared" si="1"/>
        <v>2</v>
      </c>
      <c r="K4">
        <f t="shared" si="2"/>
        <v>2</v>
      </c>
      <c r="L4" s="14">
        <f>VLOOKUP($C4,oldData!$B$1:$Z$36,25,FALSE)</f>
        <v>1</v>
      </c>
      <c r="M4" s="4">
        <f>VLOOKUP($C4,oldData!$B$1:$Z$36,24,FALSE)</f>
        <v>1.4545454545454546</v>
      </c>
      <c r="N4" t="b">
        <f t="shared" si="3"/>
        <v>1</v>
      </c>
      <c r="O4" t="b">
        <f t="shared" si="4"/>
        <v>1</v>
      </c>
      <c r="P4" t="b">
        <f t="shared" si="0"/>
        <v>1</v>
      </c>
      <c r="Q4">
        <f t="shared" si="5"/>
        <v>2.03125</v>
      </c>
      <c r="R4">
        <v>3</v>
      </c>
      <c r="S4">
        <v>3</v>
      </c>
      <c r="T4">
        <v>2</v>
      </c>
      <c r="U4">
        <v>1</v>
      </c>
      <c r="V4">
        <v>2</v>
      </c>
      <c r="W4">
        <v>3</v>
      </c>
      <c r="X4">
        <v>2</v>
      </c>
      <c r="Y4">
        <v>2</v>
      </c>
      <c r="Z4">
        <v>1</v>
      </c>
      <c r="AA4">
        <v>1</v>
      </c>
      <c r="AB4">
        <v>2</v>
      </c>
      <c r="AC4">
        <v>2</v>
      </c>
      <c r="AD4">
        <v>2</v>
      </c>
      <c r="AE4">
        <v>2</v>
      </c>
      <c r="AF4">
        <v>2.5</v>
      </c>
      <c r="AG4">
        <v>2</v>
      </c>
    </row>
    <row r="5" spans="1:33">
      <c r="A5">
        <v>3</v>
      </c>
      <c r="B5">
        <f>VLOOKUP(A5,taskId_to_ImageID!A$1:B$42,2,FALSE)</f>
        <v>276</v>
      </c>
      <c r="C5" t="str">
        <f>VLOOKUP(B5,imageID_toImageName!A$1:C$35,3,FALSE)</f>
        <v>23.jpg</v>
      </c>
      <c r="D5">
        <f>VLOOKUP($C5,RSD!$B$1:$H$35,5,FALSE)</f>
        <v>3</v>
      </c>
      <c r="E5">
        <f>VLOOKUP($C5,RSD!$B$1:$H$35,2,FALSE)</f>
        <v>3</v>
      </c>
      <c r="F5">
        <f>VLOOKUP($C5,RSD!$B$1:$H$35,4,FALSE)</f>
        <v>3</v>
      </c>
      <c r="G5">
        <f>VLOOKUP($C5,RSD!$B$1:$H$35,4,FALSE)</f>
        <v>3</v>
      </c>
      <c r="H5">
        <f>VLOOKUP($C5,RSD!$B$1:$H$35,6,FALSE)</f>
        <v>3</v>
      </c>
      <c r="I5">
        <f>VLOOKUP($C5,RSD!$B$1:$H$35,7,FALSE)</f>
        <v>3</v>
      </c>
      <c r="J5">
        <f t="shared" si="1"/>
        <v>3</v>
      </c>
      <c r="K5">
        <f t="shared" si="2"/>
        <v>3</v>
      </c>
      <c r="L5" s="14">
        <f>VLOOKUP($C5,oldData!$B$1:$Z$36,25,FALSE)</f>
        <v>3</v>
      </c>
      <c r="M5" s="4">
        <f>VLOOKUP($C5,oldData!$B$1:$Z$36,24,FALSE)</f>
        <v>2.5909090909090908</v>
      </c>
      <c r="N5" t="b">
        <f t="shared" si="3"/>
        <v>1</v>
      </c>
      <c r="O5" t="b">
        <f t="shared" si="4"/>
        <v>1</v>
      </c>
      <c r="P5" t="b">
        <f t="shared" si="0"/>
        <v>1</v>
      </c>
      <c r="Q5">
        <f t="shared" si="5"/>
        <v>2.8125</v>
      </c>
      <c r="R5">
        <v>3</v>
      </c>
      <c r="S5">
        <v>3</v>
      </c>
      <c r="T5">
        <v>3</v>
      </c>
      <c r="U5">
        <v>2</v>
      </c>
      <c r="V5">
        <v>3</v>
      </c>
      <c r="W5">
        <v>3</v>
      </c>
      <c r="X5">
        <v>3</v>
      </c>
      <c r="Y5">
        <v>2</v>
      </c>
      <c r="Z5">
        <v>2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</row>
    <row r="6" spans="1:33">
      <c r="A6">
        <v>4</v>
      </c>
      <c r="B6">
        <f>VLOOKUP(A6,taskId_to_ImageID!A$1:B$42,2,FALSE)</f>
        <v>246</v>
      </c>
      <c r="C6" t="str">
        <f>VLOOKUP(B6,imageID_toImageName!A$1:C$35,3,FALSE)</f>
        <v>21.jpg</v>
      </c>
      <c r="D6">
        <f>VLOOKUP($C6,RSD!$B$1:$H$35,5,FALSE)</f>
        <v>3</v>
      </c>
      <c r="E6">
        <f>VLOOKUP($C6,RSD!$B$1:$H$35,2,FALSE)</f>
        <v>3</v>
      </c>
      <c r="F6">
        <f>VLOOKUP($C6,RSD!$B$1:$H$35,4,FALSE)</f>
        <v>3</v>
      </c>
      <c r="G6">
        <f>VLOOKUP($C6,RSD!$B$1:$H$35,4,FALSE)</f>
        <v>3</v>
      </c>
      <c r="H6">
        <f>VLOOKUP($C6,RSD!$B$1:$H$35,6,FALSE)</f>
        <v>3</v>
      </c>
      <c r="I6">
        <f>VLOOKUP($C6,RSD!$B$1:$H$35,7,FALSE)</f>
        <v>3</v>
      </c>
      <c r="J6">
        <f t="shared" si="1"/>
        <v>3</v>
      </c>
      <c r="K6">
        <f t="shared" si="2"/>
        <v>3</v>
      </c>
      <c r="L6" s="14">
        <f>VLOOKUP($C6,oldData!$B$1:$Z$36,25,FALSE)</f>
        <v>3</v>
      </c>
      <c r="M6" s="4">
        <f>VLOOKUP($C6,oldData!$B$1:$Z$36,24,FALSE)</f>
        <v>3</v>
      </c>
      <c r="N6" t="b">
        <f t="shared" si="3"/>
        <v>1</v>
      </c>
      <c r="O6" t="b">
        <f t="shared" si="4"/>
        <v>1</v>
      </c>
      <c r="P6" t="b">
        <f t="shared" si="0"/>
        <v>1</v>
      </c>
      <c r="Q6">
        <f t="shared" si="5"/>
        <v>2.875</v>
      </c>
      <c r="R6">
        <v>3</v>
      </c>
      <c r="S6">
        <v>3</v>
      </c>
      <c r="T6">
        <v>3</v>
      </c>
      <c r="U6">
        <v>2</v>
      </c>
      <c r="V6">
        <v>3</v>
      </c>
      <c r="W6">
        <v>3</v>
      </c>
      <c r="X6">
        <v>3</v>
      </c>
      <c r="Y6">
        <v>3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</row>
    <row r="7" spans="1:33">
      <c r="A7">
        <v>5</v>
      </c>
      <c r="B7">
        <f>VLOOKUP(A7,taskId_to_ImageID!A$1:B$42,2,FALSE)</f>
        <v>255</v>
      </c>
      <c r="C7" t="str">
        <f>VLOOKUP(B7,imageID_toImageName!A$1:C$35,3,FALSE)</f>
        <v>1.jpg</v>
      </c>
      <c r="D7">
        <f>VLOOKUP($C7,RSD!$B$1:$H$35,5,FALSE)</f>
        <v>3</v>
      </c>
      <c r="E7">
        <f>VLOOKUP($C7,RSD!$B$1:$H$35,2,FALSE)</f>
        <v>3</v>
      </c>
      <c r="F7">
        <f>VLOOKUP($C7,RSD!$B$1:$H$35,4,FALSE)</f>
        <v>3</v>
      </c>
      <c r="G7">
        <f>VLOOKUP($C7,RSD!$B$1:$H$35,4,FALSE)</f>
        <v>3</v>
      </c>
      <c r="H7">
        <f>VLOOKUP($C7,RSD!$B$1:$H$35,6,FALSE)</f>
        <v>3</v>
      </c>
      <c r="I7">
        <f>VLOOKUP($C7,RSD!$B$1:$H$35,7,FALSE)</f>
        <v>2</v>
      </c>
      <c r="J7">
        <f t="shared" si="1"/>
        <v>2</v>
      </c>
      <c r="K7">
        <f t="shared" si="2"/>
        <v>2</v>
      </c>
      <c r="L7" s="14">
        <f>VLOOKUP($C7,oldData!$B$1:$Z$36,25,FALSE)</f>
        <v>2</v>
      </c>
      <c r="M7" s="4">
        <f>VLOOKUP($C7,oldData!$B$1:$Z$36,24,FALSE)</f>
        <v>1.9545454545454546</v>
      </c>
      <c r="N7" t="b">
        <f t="shared" si="3"/>
        <v>1</v>
      </c>
      <c r="O7" t="b">
        <f t="shared" si="4"/>
        <v>0</v>
      </c>
      <c r="P7" t="b">
        <f t="shared" si="0"/>
        <v>0</v>
      </c>
      <c r="Q7">
        <f t="shared" si="5"/>
        <v>2.375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  <c r="Y7">
        <v>1</v>
      </c>
      <c r="Z7">
        <v>2</v>
      </c>
      <c r="AA7">
        <v>2</v>
      </c>
      <c r="AB7">
        <v>2</v>
      </c>
      <c r="AC7">
        <v>3</v>
      </c>
      <c r="AD7">
        <v>3</v>
      </c>
      <c r="AE7">
        <v>2</v>
      </c>
      <c r="AF7">
        <v>2</v>
      </c>
      <c r="AG7">
        <v>2</v>
      </c>
    </row>
    <row r="8" spans="1:33">
      <c r="A8">
        <v>6</v>
      </c>
      <c r="B8">
        <f>VLOOKUP(A8,taskId_to_ImageID!A$1:B$42,2,FALSE)</f>
        <v>260</v>
      </c>
      <c r="C8" t="str">
        <f>VLOOKUP(B8,imageID_toImageName!A$1:C$35,3,FALSE)</f>
        <v>26.jpg</v>
      </c>
      <c r="D8">
        <f>VLOOKUP($C8,RSD!$B$1:$H$35,5,FALSE)</f>
        <v>2</v>
      </c>
      <c r="E8">
        <f>VLOOKUP($C8,RSD!$B$1:$H$35,2,FALSE)</f>
        <v>2</v>
      </c>
      <c r="F8">
        <f>VLOOKUP($C8,RSD!$B$1:$H$35,4,FALSE)</f>
        <v>2</v>
      </c>
      <c r="G8">
        <f>VLOOKUP($C8,RSD!$B$1:$H$35,4,FALSE)</f>
        <v>2</v>
      </c>
      <c r="H8">
        <f>VLOOKUP($C8,RSD!$B$1:$H$35,6,FALSE)</f>
        <v>2</v>
      </c>
      <c r="I8">
        <f>VLOOKUP($C8,RSD!$B$1:$H$35,7,FALSE)</f>
        <v>1</v>
      </c>
      <c r="J8">
        <f t="shared" si="1"/>
        <v>2</v>
      </c>
      <c r="K8">
        <f t="shared" si="2"/>
        <v>2</v>
      </c>
      <c r="L8" s="14">
        <f>VLOOKUP($C8,oldData!$B$1:$Z$36,25,FALSE)</f>
        <v>1</v>
      </c>
      <c r="M8" s="4">
        <f>VLOOKUP($C8,oldData!$B$1:$Z$36,24,FALSE)</f>
        <v>1.7272727272727273</v>
      </c>
      <c r="N8" t="b">
        <f t="shared" si="3"/>
        <v>1</v>
      </c>
      <c r="O8" t="b">
        <f t="shared" si="4"/>
        <v>0</v>
      </c>
      <c r="P8" t="b">
        <f t="shared" si="0"/>
        <v>1</v>
      </c>
      <c r="Q8">
        <f t="shared" si="5"/>
        <v>2.3125</v>
      </c>
      <c r="R8">
        <v>2</v>
      </c>
      <c r="S8">
        <v>3</v>
      </c>
      <c r="T8">
        <v>3</v>
      </c>
      <c r="U8">
        <v>2</v>
      </c>
      <c r="V8">
        <v>3</v>
      </c>
      <c r="W8">
        <v>3</v>
      </c>
      <c r="X8">
        <v>2</v>
      </c>
      <c r="Y8">
        <v>2</v>
      </c>
      <c r="Z8">
        <v>1</v>
      </c>
      <c r="AA8">
        <v>2</v>
      </c>
      <c r="AB8">
        <v>3</v>
      </c>
      <c r="AC8">
        <v>2</v>
      </c>
      <c r="AD8">
        <v>3</v>
      </c>
      <c r="AE8">
        <v>2</v>
      </c>
      <c r="AF8">
        <v>2</v>
      </c>
      <c r="AG8">
        <v>2</v>
      </c>
    </row>
    <row r="9" spans="1:33">
      <c r="A9">
        <v>7</v>
      </c>
      <c r="B9">
        <f>VLOOKUP(A9,taskId_to_ImageID!A$1:B$42,2,FALSE)</f>
        <v>268</v>
      </c>
      <c r="C9" t="str">
        <f>VLOOKUP(B9,imageID_toImageName!A$1:C$35,3,FALSE)</f>
        <v>22.jpg</v>
      </c>
      <c r="D9">
        <f>VLOOKUP($C9,RSD!$B$1:$H$35,5,FALSE)</f>
        <v>2</v>
      </c>
      <c r="E9">
        <f>VLOOKUP($C9,RSD!$B$1:$H$35,2,FALSE)</f>
        <v>2</v>
      </c>
      <c r="F9">
        <f>VLOOKUP($C9,RSD!$B$1:$H$35,4,FALSE)</f>
        <v>2</v>
      </c>
      <c r="G9">
        <f>VLOOKUP($C9,RSD!$B$1:$H$35,4,FALSE)</f>
        <v>2</v>
      </c>
      <c r="H9">
        <f>VLOOKUP($C9,RSD!$B$1:$H$35,6,FALSE)</f>
        <v>2</v>
      </c>
      <c r="I9">
        <f>VLOOKUP($C9,RSD!$B$1:$H$35,7,FALSE)</f>
        <v>1</v>
      </c>
      <c r="J9">
        <f t="shared" si="1"/>
        <v>2</v>
      </c>
      <c r="K9">
        <f t="shared" si="2"/>
        <v>2</v>
      </c>
      <c r="L9" s="14">
        <f>VLOOKUP($C9,oldData!$B$1:$Z$36,25,FALSE)</f>
        <v>1</v>
      </c>
      <c r="M9" s="4">
        <f>VLOOKUP($C9,oldData!$B$1:$Z$36,24,FALSE)</f>
        <v>1.5</v>
      </c>
      <c r="N9" t="b">
        <f t="shared" si="3"/>
        <v>1</v>
      </c>
      <c r="O9" t="b">
        <f t="shared" si="4"/>
        <v>1</v>
      </c>
      <c r="P9" t="b">
        <f t="shared" si="0"/>
        <v>1</v>
      </c>
      <c r="Q9">
        <f t="shared" si="5"/>
        <v>2.0625</v>
      </c>
      <c r="R9">
        <v>2</v>
      </c>
      <c r="S9">
        <v>3</v>
      </c>
      <c r="T9">
        <v>2</v>
      </c>
      <c r="U9">
        <v>2</v>
      </c>
      <c r="V9">
        <v>2</v>
      </c>
      <c r="W9">
        <v>3</v>
      </c>
      <c r="X9">
        <v>2</v>
      </c>
      <c r="Y9">
        <v>2</v>
      </c>
      <c r="Z9">
        <v>1</v>
      </c>
      <c r="AA9">
        <v>1</v>
      </c>
      <c r="AB9">
        <v>2</v>
      </c>
      <c r="AC9">
        <v>3</v>
      </c>
      <c r="AD9">
        <v>2</v>
      </c>
      <c r="AE9">
        <v>2</v>
      </c>
      <c r="AF9">
        <v>2</v>
      </c>
      <c r="AG9">
        <v>2</v>
      </c>
    </row>
    <row r="10" spans="1:33">
      <c r="A10">
        <v>8</v>
      </c>
      <c r="B10">
        <f>VLOOKUP(A10,taskId_to_ImageID!A$1:B$42,2,FALSE)</f>
        <v>265</v>
      </c>
      <c r="C10" t="str">
        <f>VLOOKUP(B10,imageID_toImageName!A$1:C$35,3,FALSE)</f>
        <v>5.jpg</v>
      </c>
      <c r="D10">
        <f>VLOOKUP($C10,RSD!$B$1:$H$35,5,FALSE)</f>
        <v>3</v>
      </c>
      <c r="E10">
        <f>VLOOKUP($C10,RSD!$B$1:$H$35,2,FALSE)</f>
        <v>3</v>
      </c>
      <c r="F10">
        <f>VLOOKUP($C10,RSD!$B$1:$H$35,4,FALSE)</f>
        <v>3</v>
      </c>
      <c r="G10">
        <f>VLOOKUP($C10,RSD!$B$1:$H$35,4,FALSE)</f>
        <v>3</v>
      </c>
      <c r="H10">
        <f>VLOOKUP($C10,RSD!$B$1:$H$35,6,FALSE)</f>
        <v>3</v>
      </c>
      <c r="I10">
        <f>VLOOKUP($C10,RSD!$B$1:$H$35,7,FALSE)</f>
        <v>2</v>
      </c>
      <c r="J10">
        <f t="shared" si="1"/>
        <v>3</v>
      </c>
      <c r="K10">
        <f t="shared" si="2"/>
        <v>3</v>
      </c>
      <c r="L10" s="14">
        <f>VLOOKUP($C10,oldData!$B$1:$Z$36,25,FALSE)</f>
        <v>1</v>
      </c>
      <c r="M10" s="4">
        <f>VLOOKUP($C10,oldData!$B$1:$Z$36,24,FALSE)</f>
        <v>1.8181818181818181</v>
      </c>
      <c r="N10" t="b">
        <f t="shared" si="3"/>
        <v>1</v>
      </c>
      <c r="O10" t="b">
        <f t="shared" si="4"/>
        <v>1</v>
      </c>
      <c r="P10" t="b">
        <f t="shared" si="0"/>
        <v>1</v>
      </c>
      <c r="Q10">
        <f t="shared" si="5"/>
        <v>2.625</v>
      </c>
      <c r="R10">
        <v>3</v>
      </c>
      <c r="S10">
        <v>3</v>
      </c>
      <c r="T10">
        <v>3</v>
      </c>
      <c r="U10">
        <v>2</v>
      </c>
      <c r="V10">
        <v>3</v>
      </c>
      <c r="W10">
        <v>3</v>
      </c>
      <c r="X10">
        <v>3</v>
      </c>
      <c r="Y10">
        <v>2</v>
      </c>
      <c r="Z10">
        <v>1</v>
      </c>
      <c r="AA10">
        <v>2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2</v>
      </c>
    </row>
    <row r="11" spans="1:33">
      <c r="A11">
        <v>9</v>
      </c>
      <c r="B11">
        <f>VLOOKUP(A11,taskId_to_ImageID!A$1:B$42,2,FALSE)</f>
        <v>257</v>
      </c>
      <c r="C11" t="str">
        <f>VLOOKUP(B11,imageID_toImageName!A$1:C$35,3,FALSE)</f>
        <v>19.jpg</v>
      </c>
      <c r="D11">
        <f>VLOOKUP($C11,RSD!$B$1:$H$35,5,FALSE)</f>
        <v>3</v>
      </c>
      <c r="E11">
        <f>VLOOKUP($C11,RSD!$B$1:$H$35,2,FALSE)</f>
        <v>3</v>
      </c>
      <c r="F11">
        <f>VLOOKUP($C11,RSD!$B$1:$H$35,4,FALSE)</f>
        <v>2</v>
      </c>
      <c r="G11">
        <f>VLOOKUP($C11,RSD!$B$1:$H$35,4,FALSE)</f>
        <v>2</v>
      </c>
      <c r="H11">
        <f>VLOOKUP($C11,RSD!$B$1:$H$35,6,FALSE)</f>
        <v>3</v>
      </c>
      <c r="I11">
        <f>VLOOKUP($C11,RSD!$B$1:$H$35,7,FALSE)</f>
        <v>1</v>
      </c>
      <c r="J11">
        <f t="shared" si="1"/>
        <v>3</v>
      </c>
      <c r="K11">
        <f t="shared" si="2"/>
        <v>3</v>
      </c>
      <c r="L11" s="14">
        <f>VLOOKUP($C11,oldData!$B$1:$Z$36,25,FALSE)</f>
        <v>1</v>
      </c>
      <c r="M11" s="4">
        <f>VLOOKUP($C11,oldData!$B$1:$Z$36,24,FALSE)</f>
        <v>1.5454545454545454</v>
      </c>
      <c r="N11" t="b">
        <f t="shared" si="3"/>
        <v>1</v>
      </c>
      <c r="O11" t="b">
        <f t="shared" si="4"/>
        <v>0</v>
      </c>
      <c r="P11" t="b">
        <f t="shared" si="0"/>
        <v>1</v>
      </c>
      <c r="Q11">
        <f t="shared" si="5"/>
        <v>2.4375</v>
      </c>
      <c r="R11">
        <v>2</v>
      </c>
      <c r="S11">
        <v>3</v>
      </c>
      <c r="T11">
        <v>3</v>
      </c>
      <c r="U11">
        <v>2</v>
      </c>
      <c r="V11">
        <v>3</v>
      </c>
      <c r="W11">
        <v>3</v>
      </c>
      <c r="X11">
        <v>3</v>
      </c>
      <c r="Y11">
        <v>2</v>
      </c>
      <c r="Z11">
        <v>1</v>
      </c>
      <c r="AA11">
        <v>2</v>
      </c>
      <c r="AB11">
        <v>3</v>
      </c>
      <c r="AC11">
        <v>2</v>
      </c>
      <c r="AD11">
        <v>3</v>
      </c>
      <c r="AE11">
        <v>2</v>
      </c>
      <c r="AF11">
        <v>3</v>
      </c>
      <c r="AG11">
        <v>2</v>
      </c>
    </row>
    <row r="12" spans="1:33">
      <c r="A12">
        <v>10</v>
      </c>
      <c r="B12">
        <f>VLOOKUP(A12,taskId_to_ImageID!A$1:B$42,2,FALSE)</f>
        <v>254</v>
      </c>
      <c r="C12" t="str">
        <f>VLOOKUP(B12,imageID_toImageName!A$1:C$35,3,FALSE)</f>
        <v>11.jpg</v>
      </c>
      <c r="D12">
        <f>VLOOKUP($C12,RSD!$B$1:$H$35,5,FALSE)</f>
        <v>3</v>
      </c>
      <c r="E12">
        <f>VLOOKUP($C12,RSD!$B$1:$H$35,2,FALSE)</f>
        <v>3</v>
      </c>
      <c r="F12">
        <f>VLOOKUP($C12,RSD!$B$1:$H$35,4,FALSE)</f>
        <v>3</v>
      </c>
      <c r="G12">
        <f>VLOOKUP($C12,RSD!$B$1:$H$35,4,FALSE)</f>
        <v>3</v>
      </c>
      <c r="H12">
        <f>VLOOKUP($C12,RSD!$B$1:$H$35,6,FALSE)</f>
        <v>3</v>
      </c>
      <c r="I12">
        <f>VLOOKUP($C12,RSD!$B$1:$H$35,7,FALSE)</f>
        <v>3</v>
      </c>
      <c r="J12">
        <f t="shared" si="1"/>
        <v>3</v>
      </c>
      <c r="K12">
        <f t="shared" si="2"/>
        <v>3</v>
      </c>
      <c r="L12" s="14">
        <f>VLOOKUP($C12,oldData!$B$1:$Z$36,25,FALSE)</f>
        <v>3</v>
      </c>
      <c r="M12" s="4">
        <f>VLOOKUP($C12,oldData!$B$1:$Z$36,24,FALSE)</f>
        <v>3</v>
      </c>
      <c r="N12" t="b">
        <f t="shared" si="3"/>
        <v>1</v>
      </c>
      <c r="O12" t="b">
        <f t="shared" si="4"/>
        <v>1</v>
      </c>
      <c r="P12" t="b">
        <f t="shared" si="0"/>
        <v>1</v>
      </c>
      <c r="Q12">
        <f t="shared" si="5"/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</row>
    <row r="13" spans="1:33">
      <c r="A13">
        <v>11</v>
      </c>
      <c r="B13">
        <f>VLOOKUP(A13,taskId_to_ImageID!A$1:B$42,2,FALSE)</f>
        <v>266</v>
      </c>
      <c r="C13" t="str">
        <f>VLOOKUP(B13,imageID_toImageName!A$1:C$35,3,FALSE)</f>
        <v>25.jpg</v>
      </c>
      <c r="D13">
        <f>VLOOKUP($C13,RSD!$B$1:$H$35,5,FALSE)</f>
        <v>1</v>
      </c>
      <c r="E13">
        <f>VLOOKUP($C13,RSD!$B$1:$H$35,2,FALSE)</f>
        <v>1</v>
      </c>
      <c r="F13">
        <f>VLOOKUP($C13,RSD!$B$1:$H$35,4,FALSE)</f>
        <v>1</v>
      </c>
      <c r="G13">
        <f>VLOOKUP($C13,RSD!$B$1:$H$35,4,FALSE)</f>
        <v>1</v>
      </c>
      <c r="H13">
        <f>VLOOKUP($C13,RSD!$B$1:$H$35,6,FALSE)</f>
        <v>1</v>
      </c>
      <c r="I13">
        <f>VLOOKUP($C13,RSD!$B$1:$H$35,7,FALSE)</f>
        <v>1</v>
      </c>
      <c r="J13">
        <f t="shared" si="1"/>
        <v>1</v>
      </c>
      <c r="K13">
        <f t="shared" si="2"/>
        <v>2</v>
      </c>
      <c r="L13" s="14">
        <f>VLOOKUP($C13,oldData!$B$1:$Z$36,25,FALSE)</f>
        <v>1</v>
      </c>
      <c r="M13" s="4">
        <f>VLOOKUP($C13,oldData!$B$1:$Z$36,24,FALSE)</f>
        <v>1.2272727272727273</v>
      </c>
      <c r="N13" t="b">
        <f t="shared" si="3"/>
        <v>0</v>
      </c>
      <c r="O13" t="b">
        <f t="shared" si="4"/>
        <v>0</v>
      </c>
      <c r="P13" t="b">
        <f t="shared" si="0"/>
        <v>1</v>
      </c>
      <c r="Q13">
        <f t="shared" si="5"/>
        <v>1.6875</v>
      </c>
      <c r="R13">
        <v>1</v>
      </c>
      <c r="S13">
        <v>2</v>
      </c>
      <c r="T13">
        <v>1</v>
      </c>
      <c r="U13">
        <v>2</v>
      </c>
      <c r="V13">
        <v>2</v>
      </c>
      <c r="W13">
        <v>3</v>
      </c>
      <c r="X13">
        <v>2</v>
      </c>
      <c r="Y13">
        <v>1</v>
      </c>
      <c r="Z13">
        <v>1</v>
      </c>
      <c r="AA13">
        <v>1</v>
      </c>
      <c r="AB13">
        <v>2</v>
      </c>
      <c r="AC13">
        <v>2</v>
      </c>
      <c r="AD13">
        <v>3</v>
      </c>
      <c r="AE13">
        <v>1</v>
      </c>
      <c r="AF13">
        <v>1</v>
      </c>
      <c r="AG13">
        <v>2</v>
      </c>
    </row>
    <row r="14" spans="1:33">
      <c r="A14">
        <v>12</v>
      </c>
      <c r="B14">
        <f>VLOOKUP(A14,taskId_to_ImageID!A$1:B$42,2,FALSE)</f>
        <v>247</v>
      </c>
      <c r="C14" t="str">
        <f>VLOOKUP(B14,imageID_toImageName!A$1:C$35,3,FALSE)</f>
        <v>9.jpg</v>
      </c>
      <c r="D14">
        <f>VLOOKUP($C14,RSD!$B$1:$H$35,5,FALSE)</f>
        <v>2</v>
      </c>
      <c r="E14">
        <f>VLOOKUP($C14,RSD!$B$1:$H$35,2,FALSE)</f>
        <v>2</v>
      </c>
      <c r="F14">
        <f>VLOOKUP($C14,RSD!$B$1:$H$35,4,FALSE)</f>
        <v>2</v>
      </c>
      <c r="G14">
        <f>VLOOKUP($C14,RSD!$B$1:$H$35,4,FALSE)</f>
        <v>2</v>
      </c>
      <c r="H14">
        <f>VLOOKUP($C14,RSD!$B$1:$H$35,6,FALSE)</f>
        <v>2</v>
      </c>
      <c r="I14">
        <f>VLOOKUP($C14,RSD!$B$1:$H$35,7,FALSE)</f>
        <v>1</v>
      </c>
      <c r="J14">
        <f t="shared" si="1"/>
        <v>2</v>
      </c>
      <c r="K14">
        <f t="shared" si="2"/>
        <v>2</v>
      </c>
      <c r="L14" s="14">
        <f>VLOOKUP($C14,oldData!$B$1:$Z$36,25,FALSE)</f>
        <v>1</v>
      </c>
      <c r="M14" s="4">
        <f>VLOOKUP($C14,oldData!$B$1:$Z$36,24,FALSE)</f>
        <v>1.5454545454545454</v>
      </c>
      <c r="N14" t="b">
        <f t="shared" si="3"/>
        <v>1</v>
      </c>
      <c r="O14" t="b">
        <f t="shared" si="4"/>
        <v>0</v>
      </c>
      <c r="P14" t="b">
        <f t="shared" si="0"/>
        <v>1</v>
      </c>
      <c r="Q14">
        <f t="shared" si="5"/>
        <v>2.1875</v>
      </c>
      <c r="R14">
        <v>2</v>
      </c>
      <c r="S14">
        <v>3</v>
      </c>
      <c r="T14">
        <v>2</v>
      </c>
      <c r="U14">
        <v>2</v>
      </c>
      <c r="V14">
        <v>2</v>
      </c>
      <c r="W14">
        <v>3</v>
      </c>
      <c r="X14">
        <v>2</v>
      </c>
      <c r="Y14">
        <v>2</v>
      </c>
      <c r="Z14">
        <v>1</v>
      </c>
      <c r="AA14">
        <v>2</v>
      </c>
      <c r="AB14">
        <v>3</v>
      </c>
      <c r="AC14">
        <v>2</v>
      </c>
      <c r="AD14">
        <v>3</v>
      </c>
      <c r="AE14">
        <v>2</v>
      </c>
      <c r="AF14">
        <v>2</v>
      </c>
      <c r="AG14">
        <v>2</v>
      </c>
    </row>
    <row r="15" spans="1:33">
      <c r="A15">
        <v>13</v>
      </c>
      <c r="B15">
        <f>VLOOKUP(A15,taskId_to_ImageID!A$1:B$42,2,FALSE)</f>
        <v>259</v>
      </c>
      <c r="C15" t="str">
        <f>VLOOKUP(B15,imageID_toImageName!A$1:C$35,3,FALSE)</f>
        <v>4.jpg</v>
      </c>
      <c r="D15">
        <f>VLOOKUP($C15,RSD!$B$1:$H$35,5,FALSE)</f>
        <v>3</v>
      </c>
      <c r="E15">
        <f>VLOOKUP($C15,RSD!$B$1:$H$35,2,FALSE)</f>
        <v>3</v>
      </c>
      <c r="F15">
        <f>VLOOKUP($C15,RSD!$B$1:$H$35,4,FALSE)</f>
        <v>3</v>
      </c>
      <c r="G15">
        <f>VLOOKUP($C15,RSD!$B$1:$H$35,4,FALSE)</f>
        <v>3</v>
      </c>
      <c r="H15">
        <f>VLOOKUP($C15,RSD!$B$1:$H$35,6,FALSE)</f>
        <v>3</v>
      </c>
      <c r="I15">
        <f>VLOOKUP($C15,RSD!$B$1:$H$35,7,FALSE)</f>
        <v>2</v>
      </c>
      <c r="J15">
        <f t="shared" si="1"/>
        <v>3</v>
      </c>
      <c r="K15">
        <f t="shared" si="2"/>
        <v>3</v>
      </c>
      <c r="L15" s="14">
        <f>VLOOKUP($C15,oldData!$B$1:$Z$36,25,FALSE)</f>
        <v>2</v>
      </c>
      <c r="M15" s="4">
        <f>VLOOKUP($C15,oldData!$B$1:$Z$36,24,FALSE)</f>
        <v>2.1363636363636362</v>
      </c>
      <c r="N15" t="b">
        <f t="shared" si="3"/>
        <v>1</v>
      </c>
      <c r="O15" t="b">
        <f t="shared" si="4"/>
        <v>1</v>
      </c>
      <c r="P15" t="b">
        <f t="shared" si="0"/>
        <v>0</v>
      </c>
      <c r="Q15">
        <f t="shared" si="5"/>
        <v>2.5</v>
      </c>
      <c r="R15">
        <v>3</v>
      </c>
      <c r="S15">
        <v>2</v>
      </c>
      <c r="T15">
        <v>2</v>
      </c>
      <c r="U15">
        <v>2</v>
      </c>
      <c r="V15">
        <v>3</v>
      </c>
      <c r="W15">
        <v>3</v>
      </c>
      <c r="X15">
        <v>3</v>
      </c>
      <c r="Y15">
        <v>2</v>
      </c>
      <c r="Z15">
        <v>2</v>
      </c>
      <c r="AA15">
        <v>3</v>
      </c>
      <c r="AB15">
        <v>3</v>
      </c>
      <c r="AC15">
        <v>3</v>
      </c>
      <c r="AD15">
        <v>3</v>
      </c>
      <c r="AE15">
        <v>2</v>
      </c>
      <c r="AF15">
        <v>2</v>
      </c>
      <c r="AG15">
        <v>2</v>
      </c>
    </row>
    <row r="16" spans="1:33">
      <c r="A16">
        <v>14</v>
      </c>
      <c r="B16">
        <f>VLOOKUP(A16,taskId_to_ImageID!A$1:B$42,2,FALSE)</f>
        <v>253</v>
      </c>
      <c r="C16" t="str">
        <f>VLOOKUP(B16,imageID_toImageName!A$1:C$35,3,FALSE)</f>
        <v>10.jpg</v>
      </c>
      <c r="D16">
        <f>VLOOKUP($C16,RSD!$B$1:$H$35,5,FALSE)</f>
        <v>2</v>
      </c>
      <c r="E16">
        <f>VLOOKUP($C16,RSD!$B$1:$H$35,2,FALSE)</f>
        <v>2</v>
      </c>
      <c r="F16">
        <f>VLOOKUP($C16,RSD!$B$1:$H$35,4,FALSE)</f>
        <v>2</v>
      </c>
      <c r="G16">
        <f>VLOOKUP($C16,RSD!$B$1:$H$35,4,FALSE)</f>
        <v>2</v>
      </c>
      <c r="H16">
        <f>VLOOKUP($C16,RSD!$B$1:$H$35,6,FALSE)</f>
        <v>2</v>
      </c>
      <c r="I16">
        <f>VLOOKUP($C16,RSD!$B$1:$H$35,7,FALSE)</f>
        <v>1</v>
      </c>
      <c r="J16">
        <f t="shared" si="1"/>
        <v>2</v>
      </c>
      <c r="K16">
        <f t="shared" si="2"/>
        <v>1</v>
      </c>
      <c r="L16" s="14">
        <f>VLOOKUP($C16,oldData!$B$1:$Z$36,25,FALSE)</f>
        <v>1</v>
      </c>
      <c r="M16" s="4">
        <f>VLOOKUP($C16,oldData!$B$1:$Z$36,24,FALSE)</f>
        <v>1</v>
      </c>
      <c r="N16" t="b">
        <f t="shared" si="3"/>
        <v>0</v>
      </c>
      <c r="O16" t="b">
        <f t="shared" si="4"/>
        <v>1</v>
      </c>
      <c r="P16" t="b">
        <f t="shared" si="0"/>
        <v>0</v>
      </c>
      <c r="Q16">
        <f t="shared" si="5"/>
        <v>1.5625</v>
      </c>
      <c r="R16">
        <v>2</v>
      </c>
      <c r="S16">
        <v>2</v>
      </c>
      <c r="T16">
        <v>1</v>
      </c>
      <c r="U16">
        <v>1</v>
      </c>
      <c r="V16">
        <v>2</v>
      </c>
      <c r="W16">
        <v>2</v>
      </c>
      <c r="X16">
        <v>1</v>
      </c>
      <c r="Y16">
        <v>1</v>
      </c>
      <c r="Z16">
        <v>1</v>
      </c>
      <c r="AA16">
        <v>1</v>
      </c>
      <c r="AB16">
        <v>2</v>
      </c>
      <c r="AC16">
        <v>2</v>
      </c>
      <c r="AD16">
        <v>2</v>
      </c>
      <c r="AE16">
        <v>1</v>
      </c>
      <c r="AF16">
        <v>2</v>
      </c>
      <c r="AG16">
        <v>2</v>
      </c>
    </row>
    <row r="17" spans="1:33">
      <c r="A17">
        <v>15</v>
      </c>
      <c r="B17">
        <f>VLOOKUP(A17,taskId_to_ImageID!A$1:B$42,2,FALSE)</f>
        <v>251</v>
      </c>
      <c r="C17" t="str">
        <f>VLOOKUP(B17,imageID_toImageName!A$1:C$35,3,FALSE)</f>
        <v>31.jpg</v>
      </c>
      <c r="D17">
        <f>VLOOKUP($C17,RSD!$B$1:$H$35,5,FALSE)</f>
        <v>3</v>
      </c>
      <c r="E17">
        <f>VLOOKUP($C17,RSD!$B$1:$H$35,2,FALSE)</f>
        <v>3</v>
      </c>
      <c r="F17">
        <f>VLOOKUP($C17,RSD!$B$1:$H$35,4,FALSE)</f>
        <v>3</v>
      </c>
      <c r="G17">
        <f>VLOOKUP($C17,RSD!$B$1:$H$35,4,FALSE)</f>
        <v>3</v>
      </c>
      <c r="H17">
        <f>VLOOKUP($C17,RSD!$B$1:$H$35,6,FALSE)</f>
        <v>3</v>
      </c>
      <c r="I17">
        <f>VLOOKUP($C17,RSD!$B$1:$H$35,7,FALSE)</f>
        <v>3</v>
      </c>
      <c r="J17">
        <f t="shared" si="1"/>
        <v>3</v>
      </c>
      <c r="K17">
        <f t="shared" si="2"/>
        <v>3</v>
      </c>
      <c r="L17" s="14">
        <f>VLOOKUP($C17,oldData!$B$1:$Z$36,25,FALSE)</f>
        <v>3</v>
      </c>
      <c r="M17" s="4">
        <f>VLOOKUP($C17,oldData!$B$1:$Z$36,24,FALSE)</f>
        <v>2.8636363636363638</v>
      </c>
      <c r="N17" t="b">
        <f t="shared" si="3"/>
        <v>1</v>
      </c>
      <c r="O17" t="b">
        <f t="shared" si="4"/>
        <v>1</v>
      </c>
      <c r="P17" t="b">
        <f t="shared" si="0"/>
        <v>1</v>
      </c>
      <c r="Q17">
        <f t="shared" si="5"/>
        <v>2.9375</v>
      </c>
      <c r="R17">
        <v>3</v>
      </c>
      <c r="S17">
        <v>3</v>
      </c>
      <c r="T17">
        <v>3</v>
      </c>
      <c r="U17">
        <v>2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</row>
    <row r="18" spans="1:33">
      <c r="A18">
        <v>16</v>
      </c>
      <c r="B18">
        <f>VLOOKUP(A18,taskId_to_ImageID!A$1:B$42,2,FALSE)</f>
        <v>267</v>
      </c>
      <c r="C18" t="str">
        <f>VLOOKUP(B18,imageID_toImageName!A$1:C$35,3,FALSE)</f>
        <v>13.jpg</v>
      </c>
      <c r="D18">
        <f>VLOOKUP($C18,RSD!$B$1:$H$35,5,FALSE)</f>
        <v>2</v>
      </c>
      <c r="E18">
        <f>VLOOKUP($C18,RSD!$B$1:$H$35,2,FALSE)</f>
        <v>2</v>
      </c>
      <c r="F18">
        <f>VLOOKUP($C18,RSD!$B$1:$H$35,4,FALSE)</f>
        <v>2</v>
      </c>
      <c r="G18">
        <f>VLOOKUP($C18,RSD!$B$1:$H$35,4,FALSE)</f>
        <v>2</v>
      </c>
      <c r="H18">
        <f>VLOOKUP($C18,RSD!$B$1:$H$35,6,FALSE)</f>
        <v>2</v>
      </c>
      <c r="I18">
        <f>VLOOKUP($C18,RSD!$B$1:$H$35,7,FALSE)</f>
        <v>2</v>
      </c>
      <c r="J18">
        <f t="shared" si="1"/>
        <v>2</v>
      </c>
      <c r="K18">
        <f t="shared" si="2"/>
        <v>2</v>
      </c>
      <c r="L18" s="14">
        <f>VLOOKUP($C18,oldData!$B$1:$Z$36,25,FALSE)</f>
        <v>2</v>
      </c>
      <c r="M18" s="4">
        <f>VLOOKUP($C18,oldData!$B$1:$Z$36,24,FALSE)</f>
        <v>1.5909090909090908</v>
      </c>
      <c r="N18" t="b">
        <f t="shared" si="3"/>
        <v>1</v>
      </c>
      <c r="O18" t="b">
        <f t="shared" si="4"/>
        <v>1</v>
      </c>
      <c r="P18" t="b">
        <f t="shared" si="0"/>
        <v>1</v>
      </c>
      <c r="Q18">
        <f t="shared" si="5"/>
        <v>2.375</v>
      </c>
      <c r="R18">
        <v>3</v>
      </c>
      <c r="S18">
        <v>3</v>
      </c>
      <c r="T18">
        <v>3</v>
      </c>
      <c r="U18">
        <v>2</v>
      </c>
      <c r="V18">
        <v>2</v>
      </c>
      <c r="W18">
        <v>3</v>
      </c>
      <c r="X18">
        <v>2</v>
      </c>
      <c r="Y18">
        <v>2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2</v>
      </c>
      <c r="AF18">
        <v>2</v>
      </c>
      <c r="AG18">
        <v>2</v>
      </c>
    </row>
    <row r="19" spans="1:33">
      <c r="A19">
        <v>17</v>
      </c>
      <c r="B19">
        <f>VLOOKUP(A19,taskId_to_ImageID!A$1:B$42,2,FALSE)</f>
        <v>269</v>
      </c>
      <c r="C19" t="str">
        <f>VLOOKUP(B19,imageID_toImageName!A$1:C$35,3,FALSE)</f>
        <v>30.jpg</v>
      </c>
      <c r="D19">
        <f>VLOOKUP($C19,RSD!$B$1:$H$35,5,FALSE)</f>
        <v>2</v>
      </c>
      <c r="E19">
        <f>VLOOKUP($C19,RSD!$B$1:$H$35,2,FALSE)</f>
        <v>2</v>
      </c>
      <c r="F19">
        <f>VLOOKUP($C19,RSD!$B$1:$H$35,4,FALSE)</f>
        <v>2</v>
      </c>
      <c r="G19">
        <f>VLOOKUP($C19,RSD!$B$1:$H$35,4,FALSE)</f>
        <v>2</v>
      </c>
      <c r="H19">
        <f>VLOOKUP($C19,RSD!$B$1:$H$35,6,FALSE)</f>
        <v>2</v>
      </c>
      <c r="I19">
        <f>VLOOKUP($C19,RSD!$B$1:$H$35,7,FALSE)</f>
        <v>2</v>
      </c>
      <c r="J19">
        <f t="shared" si="1"/>
        <v>3</v>
      </c>
      <c r="K19">
        <f t="shared" si="2"/>
        <v>3</v>
      </c>
      <c r="L19" s="14">
        <f>VLOOKUP($C19,oldData!$B$1:$Z$36,25,FALSE)</f>
        <v>2</v>
      </c>
      <c r="M19" s="4">
        <f>VLOOKUP($C19,oldData!$B$1:$Z$36,24,FALSE)</f>
        <v>1.9090909090909092</v>
      </c>
      <c r="N19" t="b">
        <f t="shared" si="3"/>
        <v>0</v>
      </c>
      <c r="O19" t="b">
        <f t="shared" si="4"/>
        <v>0</v>
      </c>
      <c r="P19" t="b">
        <f t="shared" si="0"/>
        <v>1</v>
      </c>
      <c r="Q19">
        <f t="shared" si="5"/>
        <v>2.4375</v>
      </c>
      <c r="R19">
        <v>2</v>
      </c>
      <c r="S19">
        <v>3</v>
      </c>
      <c r="T19">
        <v>3</v>
      </c>
      <c r="U19">
        <v>2</v>
      </c>
      <c r="V19">
        <v>3</v>
      </c>
      <c r="W19">
        <v>3</v>
      </c>
      <c r="X19">
        <v>3</v>
      </c>
      <c r="Y19">
        <v>2</v>
      </c>
      <c r="Z19">
        <v>1</v>
      </c>
      <c r="AA19">
        <v>2</v>
      </c>
      <c r="AB19">
        <v>3</v>
      </c>
      <c r="AC19">
        <v>3</v>
      </c>
      <c r="AD19">
        <v>3</v>
      </c>
      <c r="AE19">
        <v>2</v>
      </c>
      <c r="AF19">
        <v>2</v>
      </c>
      <c r="AG19">
        <v>2</v>
      </c>
    </row>
    <row r="20" spans="1:33">
      <c r="A20">
        <v>19</v>
      </c>
      <c r="B20">
        <f>VLOOKUP(A20,taskId_to_ImageID!A$1:B$42,2,FALSE)</f>
        <v>270</v>
      </c>
      <c r="C20" t="str">
        <f>VLOOKUP(B20,imageID_toImageName!A$1:C$35,3,FALSE)</f>
        <v>33.jpg</v>
      </c>
      <c r="D20">
        <f>VLOOKUP($C20,RSD!$B$1:$H$35,5,FALSE)</f>
        <v>2</v>
      </c>
      <c r="E20">
        <f>VLOOKUP($C20,RSD!$B$1:$H$35,2,FALSE)</f>
        <v>2</v>
      </c>
      <c r="F20">
        <f>VLOOKUP($C20,RSD!$B$1:$H$35,4,FALSE)</f>
        <v>2</v>
      </c>
      <c r="G20">
        <f>VLOOKUP($C20,RSD!$B$1:$H$35,4,FALSE)</f>
        <v>2</v>
      </c>
      <c r="H20">
        <f>VLOOKUP($C20,RSD!$B$1:$H$35,6,FALSE)</f>
        <v>2</v>
      </c>
      <c r="I20">
        <f>VLOOKUP($C20,RSD!$B$1:$H$35,7,FALSE)</f>
        <v>2</v>
      </c>
      <c r="J20">
        <f t="shared" si="1"/>
        <v>3</v>
      </c>
      <c r="K20">
        <f t="shared" si="2"/>
        <v>2</v>
      </c>
      <c r="L20" s="14">
        <f>VLOOKUP($C20,oldData!$B$1:$Z$36,25,FALSE)</f>
        <v>2</v>
      </c>
      <c r="M20" s="4">
        <f>VLOOKUP($C20,oldData!$B$1:$Z$36,24,FALSE)</f>
        <v>1.9090909090909092</v>
      </c>
      <c r="N20" t="b">
        <f t="shared" si="3"/>
        <v>1</v>
      </c>
      <c r="O20" t="b">
        <f t="shared" si="4"/>
        <v>1</v>
      </c>
      <c r="P20" t="b">
        <f t="shared" si="0"/>
        <v>0</v>
      </c>
      <c r="Q20">
        <f t="shared" si="5"/>
        <v>2.5</v>
      </c>
      <c r="R20">
        <v>3</v>
      </c>
      <c r="S20">
        <v>3</v>
      </c>
      <c r="T20">
        <v>3</v>
      </c>
      <c r="U20">
        <v>2</v>
      </c>
      <c r="V20">
        <v>3</v>
      </c>
      <c r="W20">
        <v>3</v>
      </c>
      <c r="X20">
        <v>2</v>
      </c>
      <c r="Y20">
        <v>1</v>
      </c>
      <c r="Z20">
        <v>1</v>
      </c>
      <c r="AA20">
        <v>3</v>
      </c>
      <c r="AB20">
        <v>2</v>
      </c>
      <c r="AC20">
        <v>3</v>
      </c>
      <c r="AD20">
        <v>3</v>
      </c>
      <c r="AE20">
        <v>3</v>
      </c>
      <c r="AF20">
        <v>3</v>
      </c>
      <c r="AG20">
        <v>2</v>
      </c>
    </row>
    <row r="21" spans="1:33">
      <c r="A21">
        <v>20</v>
      </c>
      <c r="B21">
        <f>VLOOKUP(A21,taskId_to_ImageID!A$1:B$42,2,FALSE)</f>
        <v>250</v>
      </c>
      <c r="C21" t="str">
        <f>VLOOKUP(B21,imageID_toImageName!A$1:C$35,3,FALSE)</f>
        <v>8.jpg</v>
      </c>
      <c r="D21">
        <f>VLOOKUP($C21,RSD!$B$1:$H$35,5,FALSE)</f>
        <v>3</v>
      </c>
      <c r="E21">
        <f>VLOOKUP($C21,RSD!$B$1:$H$35,2,FALSE)</f>
        <v>3</v>
      </c>
      <c r="F21">
        <f>VLOOKUP($C21,RSD!$B$1:$H$35,4,FALSE)</f>
        <v>3</v>
      </c>
      <c r="G21">
        <f>VLOOKUP($C21,RSD!$B$1:$H$35,4,FALSE)</f>
        <v>3</v>
      </c>
      <c r="H21">
        <f>VLOOKUP($C21,RSD!$B$1:$H$35,6,FALSE)</f>
        <v>3</v>
      </c>
      <c r="I21">
        <f>VLOOKUP($C21,RSD!$B$1:$H$35,7,FALSE)</f>
        <v>3</v>
      </c>
      <c r="J21">
        <f t="shared" si="1"/>
        <v>3</v>
      </c>
      <c r="K21">
        <f t="shared" si="2"/>
        <v>3</v>
      </c>
      <c r="L21" s="14">
        <f>VLOOKUP($C21,oldData!$B$1:$Z$36,25,FALSE)</f>
        <v>3</v>
      </c>
      <c r="M21" s="4">
        <f>VLOOKUP($C21,oldData!$B$1:$Z$36,24,FALSE)</f>
        <v>2.9545454545454546</v>
      </c>
      <c r="N21" t="b">
        <f t="shared" si="3"/>
        <v>1</v>
      </c>
      <c r="O21" t="b">
        <f t="shared" si="4"/>
        <v>1</v>
      </c>
      <c r="P21" t="b">
        <f t="shared" si="0"/>
        <v>1</v>
      </c>
      <c r="Q21">
        <f t="shared" si="5"/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</row>
    <row r="22" spans="1:33">
      <c r="A22">
        <v>21</v>
      </c>
      <c r="B22">
        <f>VLOOKUP(A22,taskId_to_ImageID!A$1:B$42,2,FALSE)</f>
        <v>274</v>
      </c>
      <c r="C22" t="str">
        <f>VLOOKUP(B22,imageID_toImageName!A$1:C$35,3,FALSE)</f>
        <v>29.jpg</v>
      </c>
      <c r="D22">
        <f>VLOOKUP($C22,RSD!$B$1:$H$35,5,FALSE)</f>
        <v>3</v>
      </c>
      <c r="E22">
        <f>VLOOKUP($C22,RSD!$B$1:$H$35,2,FALSE)</f>
        <v>3</v>
      </c>
      <c r="F22">
        <f>VLOOKUP($C22,RSD!$B$1:$H$35,4,FALSE)</f>
        <v>3</v>
      </c>
      <c r="G22">
        <f>VLOOKUP($C22,RSD!$B$1:$H$35,4,FALSE)</f>
        <v>3</v>
      </c>
      <c r="H22">
        <f>VLOOKUP($C22,RSD!$B$1:$H$35,6,FALSE)</f>
        <v>3</v>
      </c>
      <c r="I22">
        <f>VLOOKUP($C22,RSD!$B$1:$H$35,7,FALSE)</f>
        <v>3</v>
      </c>
      <c r="J22">
        <f t="shared" si="1"/>
        <v>3</v>
      </c>
      <c r="K22">
        <f t="shared" si="2"/>
        <v>3</v>
      </c>
      <c r="L22" s="14">
        <f>VLOOKUP($C22,oldData!$B$1:$Z$36,25,FALSE)</f>
        <v>3</v>
      </c>
      <c r="M22" s="4">
        <f>VLOOKUP($C22,oldData!$B$1:$Z$36,24,FALSE)</f>
        <v>2.6363636363636362</v>
      </c>
      <c r="N22" t="b">
        <f t="shared" si="3"/>
        <v>1</v>
      </c>
      <c r="O22" t="b">
        <f t="shared" si="4"/>
        <v>1</v>
      </c>
      <c r="P22" t="b">
        <f t="shared" si="0"/>
        <v>1</v>
      </c>
      <c r="Q22">
        <f t="shared" si="5"/>
        <v>2.9375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2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</row>
    <row r="23" spans="1:33">
      <c r="A23">
        <v>23</v>
      </c>
      <c r="B23">
        <f>VLOOKUP(A23,taskId_to_ImageID!A$1:B$42,2,FALSE)</f>
        <v>279</v>
      </c>
      <c r="C23" t="str">
        <f>VLOOKUP(B23,imageID_toImageName!A$1:C$35,3,FALSE)</f>
        <v>17.jpg</v>
      </c>
      <c r="D23">
        <f>VLOOKUP($C23,RSD!$B$1:$H$35,5,FALSE)</f>
        <v>2</v>
      </c>
      <c r="E23">
        <f>VLOOKUP($C23,RSD!$B$1:$H$35,2,FALSE)</f>
        <v>2</v>
      </c>
      <c r="F23">
        <f>VLOOKUP($C23,RSD!$B$1:$H$35,4,FALSE)</f>
        <v>2</v>
      </c>
      <c r="G23">
        <f>VLOOKUP($C23,RSD!$B$1:$H$35,4,FALSE)</f>
        <v>2</v>
      </c>
      <c r="H23">
        <f>VLOOKUP($C23,RSD!$B$1:$H$35,6,FALSE)</f>
        <v>2</v>
      </c>
      <c r="I23">
        <f>VLOOKUP($C23,RSD!$B$1:$H$35,7,FALSE)</f>
        <v>2</v>
      </c>
      <c r="J23">
        <f t="shared" si="1"/>
        <v>2</v>
      </c>
      <c r="K23">
        <f t="shared" si="2"/>
        <v>2</v>
      </c>
      <c r="L23" s="14">
        <f>VLOOKUP($C23,oldData!$B$1:$Z$36,25,FALSE)</f>
        <v>2</v>
      </c>
      <c r="M23" s="4">
        <f>VLOOKUP($C23,oldData!$B$1:$Z$36,24,FALSE)</f>
        <v>1.6818181818181819</v>
      </c>
      <c r="N23" t="b">
        <f t="shared" si="3"/>
        <v>1</v>
      </c>
      <c r="O23" t="b">
        <f t="shared" si="4"/>
        <v>0</v>
      </c>
      <c r="P23" t="b">
        <f t="shared" si="0"/>
        <v>1</v>
      </c>
      <c r="Q23">
        <f t="shared" si="5"/>
        <v>2.3125</v>
      </c>
      <c r="R23">
        <v>2</v>
      </c>
      <c r="S23">
        <v>3</v>
      </c>
      <c r="T23">
        <v>2</v>
      </c>
      <c r="U23">
        <v>2</v>
      </c>
      <c r="V23">
        <v>2</v>
      </c>
      <c r="W23">
        <v>3</v>
      </c>
      <c r="X23">
        <v>2</v>
      </c>
      <c r="Y23">
        <v>2</v>
      </c>
      <c r="Z23">
        <v>1</v>
      </c>
      <c r="AA23">
        <v>3</v>
      </c>
      <c r="AB23">
        <v>3</v>
      </c>
      <c r="AC23">
        <v>2</v>
      </c>
      <c r="AD23">
        <v>3</v>
      </c>
      <c r="AE23">
        <v>2</v>
      </c>
      <c r="AF23">
        <v>3</v>
      </c>
      <c r="AG23">
        <v>2</v>
      </c>
    </row>
    <row r="24" spans="1:33">
      <c r="A24">
        <v>24</v>
      </c>
      <c r="B24">
        <f>VLOOKUP(A24,taskId_to_ImageID!A$1:B$42,2,FALSE)</f>
        <v>271</v>
      </c>
      <c r="C24" t="str">
        <f>VLOOKUP(B24,imageID_toImageName!A$1:C$35,3,FALSE)</f>
        <v>14.jpg</v>
      </c>
      <c r="D24">
        <f>VLOOKUP($C24,RSD!$B$1:$H$35,5,FALSE)</f>
        <v>3</v>
      </c>
      <c r="E24">
        <f>VLOOKUP($C24,RSD!$B$1:$H$35,2,FALSE)</f>
        <v>3</v>
      </c>
      <c r="F24">
        <f>VLOOKUP($C24,RSD!$B$1:$H$35,4,FALSE)</f>
        <v>3</v>
      </c>
      <c r="G24">
        <f>VLOOKUP($C24,RSD!$B$1:$H$35,4,FALSE)</f>
        <v>3</v>
      </c>
      <c r="H24">
        <f>VLOOKUP($C24,RSD!$B$1:$H$35,6,FALSE)</f>
        <v>3</v>
      </c>
      <c r="I24">
        <f>VLOOKUP($C24,RSD!$B$1:$H$35,7,FALSE)</f>
        <v>2</v>
      </c>
      <c r="J24">
        <f t="shared" si="1"/>
        <v>3</v>
      </c>
      <c r="K24">
        <f t="shared" si="2"/>
        <v>3</v>
      </c>
      <c r="L24" s="14">
        <f>VLOOKUP($C24,oldData!$B$1:$Z$36,25,FALSE)</f>
        <v>2</v>
      </c>
      <c r="M24" s="4">
        <f>VLOOKUP($C24,oldData!$B$1:$Z$36,24,FALSE)</f>
        <v>2.3181818181818183</v>
      </c>
      <c r="N24" t="b">
        <f t="shared" si="3"/>
        <v>1</v>
      </c>
      <c r="O24" t="b">
        <f t="shared" si="4"/>
        <v>1</v>
      </c>
      <c r="P24" t="b">
        <f t="shared" si="0"/>
        <v>1</v>
      </c>
      <c r="Q24">
        <f t="shared" si="5"/>
        <v>2.75</v>
      </c>
      <c r="R24">
        <v>3</v>
      </c>
      <c r="S24">
        <v>3</v>
      </c>
      <c r="T24">
        <v>3</v>
      </c>
      <c r="U24">
        <v>2</v>
      </c>
      <c r="V24">
        <v>3</v>
      </c>
      <c r="W24">
        <v>3</v>
      </c>
      <c r="X24">
        <v>3</v>
      </c>
      <c r="Y24">
        <v>2</v>
      </c>
      <c r="Z24">
        <v>2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2</v>
      </c>
    </row>
    <row r="25" spans="1:33">
      <c r="A25">
        <v>25</v>
      </c>
      <c r="B25">
        <f>VLOOKUP(A25,taskId_to_ImageID!A$1:B$42,2,FALSE)</f>
        <v>258</v>
      </c>
      <c r="C25" t="str">
        <f>VLOOKUP(B25,imageID_toImageName!A$1:C$35,3,FALSE)</f>
        <v>35.jpg</v>
      </c>
      <c r="D25">
        <f>VLOOKUP($C25,RSD!$B$1:$H$35,5,FALSE)</f>
        <v>3</v>
      </c>
      <c r="E25">
        <f>VLOOKUP($C25,RSD!$B$1:$H$35,2,FALSE)</f>
        <v>3</v>
      </c>
      <c r="F25">
        <f>VLOOKUP($C25,RSD!$B$1:$H$35,4,FALSE)</f>
        <v>3</v>
      </c>
      <c r="G25">
        <f>VLOOKUP($C25,RSD!$B$1:$H$35,4,FALSE)</f>
        <v>3</v>
      </c>
      <c r="H25">
        <f>VLOOKUP($C25,RSD!$B$1:$H$35,6,FALSE)</f>
        <v>3</v>
      </c>
      <c r="I25">
        <f>VLOOKUP($C25,RSD!$B$1:$H$35,7,FALSE)</f>
        <v>3</v>
      </c>
      <c r="J25">
        <f t="shared" si="1"/>
        <v>3</v>
      </c>
      <c r="K25">
        <f t="shared" si="2"/>
        <v>3</v>
      </c>
      <c r="L25" s="14">
        <f>VLOOKUP($C25,oldData!$B$1:$Z$36,25,FALSE)</f>
        <v>3</v>
      </c>
      <c r="M25" s="4">
        <f>VLOOKUP($C25,oldData!$B$1:$Z$36,24,FALSE)</f>
        <v>3</v>
      </c>
      <c r="N25" t="b">
        <f t="shared" si="3"/>
        <v>1</v>
      </c>
      <c r="O25" t="b">
        <f t="shared" si="4"/>
        <v>1</v>
      </c>
      <c r="P25" t="b">
        <f t="shared" si="0"/>
        <v>1</v>
      </c>
      <c r="Q25">
        <f t="shared" si="5"/>
        <v>2.9375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2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</row>
    <row r="26" spans="1:33">
      <c r="A26">
        <v>26</v>
      </c>
      <c r="B26">
        <f>VLOOKUP(A26,taskId_to_ImageID!A$1:B$42,2,FALSE)</f>
        <v>248</v>
      </c>
      <c r="C26" t="str">
        <f>VLOOKUP(B26,imageID_toImageName!A$1:C$35,3,FALSE)</f>
        <v>15.jpg</v>
      </c>
      <c r="D26">
        <f>VLOOKUP($C26,RSD!$B$1:$H$35,5,FALSE)</f>
        <v>2</v>
      </c>
      <c r="E26">
        <f>VLOOKUP($C26,RSD!$B$1:$H$35,2,FALSE)</f>
        <v>2</v>
      </c>
      <c r="F26">
        <f>VLOOKUP($C26,RSD!$B$1:$H$35,4,FALSE)</f>
        <v>2</v>
      </c>
      <c r="G26">
        <f>VLOOKUP($C26,RSD!$B$1:$H$35,4,FALSE)</f>
        <v>2</v>
      </c>
      <c r="H26">
        <f>VLOOKUP($C26,RSD!$B$1:$H$35,6,FALSE)</f>
        <v>2</v>
      </c>
      <c r="I26">
        <f>VLOOKUP($C26,RSD!$B$1:$H$35,7,FALSE)</f>
        <v>2</v>
      </c>
      <c r="J26">
        <f t="shared" si="1"/>
        <v>2</v>
      </c>
      <c r="K26">
        <f t="shared" si="2"/>
        <v>2</v>
      </c>
      <c r="L26" s="14">
        <f>VLOOKUP($C26,oldData!$B$1:$Z$36,25,FALSE)</f>
        <v>2</v>
      </c>
      <c r="M26" s="4">
        <f>VLOOKUP($C26,oldData!$B$1:$Z$36,24,FALSE)</f>
        <v>1.8181818181818181</v>
      </c>
      <c r="N26" t="b">
        <f t="shared" si="3"/>
        <v>1</v>
      </c>
      <c r="O26" t="b">
        <f t="shared" si="4"/>
        <v>1</v>
      </c>
      <c r="P26" t="b">
        <f t="shared" si="0"/>
        <v>1</v>
      </c>
      <c r="Q26">
        <f t="shared" si="5"/>
        <v>2.25</v>
      </c>
      <c r="R26">
        <v>3</v>
      </c>
      <c r="S26">
        <v>2</v>
      </c>
      <c r="T26">
        <v>2</v>
      </c>
      <c r="U26">
        <v>1</v>
      </c>
      <c r="V26">
        <v>2</v>
      </c>
      <c r="W26">
        <v>3</v>
      </c>
      <c r="X26">
        <v>2</v>
      </c>
      <c r="Y26">
        <v>2</v>
      </c>
      <c r="Z26">
        <v>2</v>
      </c>
      <c r="AA26">
        <v>3</v>
      </c>
      <c r="AB26">
        <v>2</v>
      </c>
      <c r="AC26">
        <v>3</v>
      </c>
      <c r="AD26">
        <v>3</v>
      </c>
      <c r="AE26">
        <v>2</v>
      </c>
      <c r="AF26">
        <v>2</v>
      </c>
      <c r="AG26">
        <v>2</v>
      </c>
    </row>
    <row r="27" spans="1:33">
      <c r="A27">
        <v>27</v>
      </c>
      <c r="B27">
        <f>VLOOKUP(A27,taskId_to_ImageID!A$1:B$42,2,FALSE)</f>
        <v>264</v>
      </c>
      <c r="C27" t="str">
        <f>VLOOKUP(B27,imageID_toImageName!A$1:C$35,3,FALSE)</f>
        <v>20.jpg</v>
      </c>
      <c r="D27">
        <f>VLOOKUP($C27,RSD!$B$1:$H$35,5,FALSE)</f>
        <v>2</v>
      </c>
      <c r="E27">
        <f>VLOOKUP($C27,RSD!$B$1:$H$35,2,FALSE)</f>
        <v>2</v>
      </c>
      <c r="F27">
        <f>VLOOKUP($C27,RSD!$B$1:$H$35,4,FALSE)</f>
        <v>2</v>
      </c>
      <c r="G27">
        <f>VLOOKUP($C27,RSD!$B$1:$H$35,4,FALSE)</f>
        <v>2</v>
      </c>
      <c r="H27">
        <f>VLOOKUP($C27,RSD!$B$1:$H$35,6,FALSE)</f>
        <v>2</v>
      </c>
      <c r="I27">
        <f>VLOOKUP($C27,RSD!$B$1:$H$35,7,FALSE)</f>
        <v>2</v>
      </c>
      <c r="J27">
        <f t="shared" si="1"/>
        <v>2</v>
      </c>
      <c r="K27">
        <f t="shared" si="2"/>
        <v>2</v>
      </c>
      <c r="L27" s="14">
        <f>VLOOKUP($C27,oldData!$B$1:$Z$36,25,FALSE)</f>
        <v>2</v>
      </c>
      <c r="M27" s="4">
        <f>VLOOKUP($C27,oldData!$B$1:$Z$36,24,FALSE)</f>
        <v>1.9545454545454546</v>
      </c>
      <c r="N27" t="b">
        <f t="shared" si="3"/>
        <v>1</v>
      </c>
      <c r="O27" t="b">
        <f t="shared" si="4"/>
        <v>1</v>
      </c>
      <c r="P27" t="b">
        <f t="shared" si="0"/>
        <v>1</v>
      </c>
      <c r="Q27">
        <f t="shared" si="5"/>
        <v>1.875</v>
      </c>
      <c r="R27">
        <v>2</v>
      </c>
      <c r="S27">
        <v>2</v>
      </c>
      <c r="T27">
        <v>2</v>
      </c>
      <c r="U27">
        <v>1</v>
      </c>
      <c r="V27">
        <v>2</v>
      </c>
      <c r="W27">
        <v>3</v>
      </c>
      <c r="X27">
        <v>2</v>
      </c>
      <c r="Y27">
        <v>1</v>
      </c>
      <c r="Z27">
        <v>1</v>
      </c>
      <c r="AA27">
        <v>2</v>
      </c>
      <c r="AB27">
        <v>2</v>
      </c>
      <c r="AC27">
        <v>2</v>
      </c>
      <c r="AD27">
        <v>3</v>
      </c>
      <c r="AE27">
        <v>2</v>
      </c>
      <c r="AF27">
        <v>1</v>
      </c>
      <c r="AG27">
        <v>2</v>
      </c>
    </row>
    <row r="28" spans="1:33">
      <c r="A28">
        <v>28</v>
      </c>
      <c r="B28">
        <f>VLOOKUP(A28,taskId_to_ImageID!A$1:B$42,2,FALSE)</f>
        <v>278</v>
      </c>
      <c r="C28" t="str">
        <f>VLOOKUP(B28,imageID_toImageName!A$1:C$35,3,FALSE)</f>
        <v>24.jpg</v>
      </c>
      <c r="D28">
        <f>VLOOKUP($C28,RSD!$B$1:$H$35,5,FALSE)</f>
        <v>3</v>
      </c>
      <c r="E28">
        <f>VLOOKUP($C28,RSD!$B$1:$H$35,2,FALSE)</f>
        <v>3</v>
      </c>
      <c r="F28">
        <f>VLOOKUP($C28,RSD!$B$1:$H$35,4,FALSE)</f>
        <v>3</v>
      </c>
      <c r="G28">
        <f>VLOOKUP($C28,RSD!$B$1:$H$35,4,FALSE)</f>
        <v>3</v>
      </c>
      <c r="H28">
        <f>VLOOKUP($C28,RSD!$B$1:$H$35,6,FALSE)</f>
        <v>3</v>
      </c>
      <c r="I28">
        <f>VLOOKUP($C28,RSD!$B$1:$H$35,7,FALSE)</f>
        <v>3</v>
      </c>
      <c r="J28">
        <f t="shared" si="1"/>
        <v>3</v>
      </c>
      <c r="K28">
        <f t="shared" si="2"/>
        <v>3</v>
      </c>
      <c r="L28" s="14">
        <f>VLOOKUP($C28,oldData!$B$1:$Z$36,25,FALSE)</f>
        <v>3</v>
      </c>
      <c r="M28" s="4">
        <f>VLOOKUP($C28,oldData!$B$1:$Z$36,24,FALSE)</f>
        <v>2.7727272727272729</v>
      </c>
      <c r="N28" t="b">
        <f t="shared" si="3"/>
        <v>1</v>
      </c>
      <c r="O28" t="b">
        <f t="shared" si="4"/>
        <v>1</v>
      </c>
      <c r="P28" t="b">
        <f t="shared" si="0"/>
        <v>1</v>
      </c>
      <c r="Q28">
        <f t="shared" si="5"/>
        <v>2.875</v>
      </c>
      <c r="R28">
        <v>3</v>
      </c>
      <c r="S28">
        <v>3</v>
      </c>
      <c r="T28">
        <v>3</v>
      </c>
      <c r="U28">
        <v>1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</row>
    <row r="29" spans="1:33">
      <c r="A29">
        <v>29</v>
      </c>
      <c r="B29">
        <f>VLOOKUP(A29,taskId_to_ImageID!A$1:B$42,2,FALSE)</f>
        <v>261</v>
      </c>
      <c r="C29" t="str">
        <f>VLOOKUP(B29,imageID_toImageName!A$1:C$35,3,FALSE)</f>
        <v>3.jpg</v>
      </c>
      <c r="D29">
        <f>VLOOKUP($C29,RSD!$B$1:$H$35,5,FALSE)</f>
        <v>3</v>
      </c>
      <c r="E29">
        <f>VLOOKUP($C29,RSD!$B$1:$H$35,2,FALSE)</f>
        <v>3</v>
      </c>
      <c r="F29">
        <f>VLOOKUP($C29,RSD!$B$1:$H$35,4,FALSE)</f>
        <v>3</v>
      </c>
      <c r="G29">
        <f>VLOOKUP($C29,RSD!$B$1:$H$35,4,FALSE)</f>
        <v>3</v>
      </c>
      <c r="H29">
        <f>VLOOKUP($C29,RSD!$B$1:$H$35,6,FALSE)</f>
        <v>3</v>
      </c>
      <c r="I29">
        <f>VLOOKUP($C29,RSD!$B$1:$H$35,7,FALSE)</f>
        <v>3</v>
      </c>
      <c r="J29">
        <f t="shared" si="1"/>
        <v>3</v>
      </c>
      <c r="K29">
        <f t="shared" si="2"/>
        <v>3</v>
      </c>
      <c r="L29" s="14">
        <f>VLOOKUP($C29,oldData!$B$1:$Z$36,25,FALSE)</f>
        <v>3</v>
      </c>
      <c r="M29" s="4">
        <f>VLOOKUP($C29,oldData!$B$1:$Z$36,24,FALSE)</f>
        <v>2.8181818181818183</v>
      </c>
      <c r="N29" t="b">
        <f t="shared" si="3"/>
        <v>1</v>
      </c>
      <c r="O29" t="b">
        <f t="shared" si="4"/>
        <v>1</v>
      </c>
      <c r="P29" t="b">
        <f t="shared" si="0"/>
        <v>1</v>
      </c>
      <c r="Q29">
        <f t="shared" si="5"/>
        <v>2.9375</v>
      </c>
      <c r="R29">
        <v>3</v>
      </c>
      <c r="S29">
        <v>3</v>
      </c>
      <c r="T29">
        <v>3</v>
      </c>
      <c r="U29">
        <v>2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</row>
    <row r="30" spans="1:33">
      <c r="A30">
        <v>31</v>
      </c>
      <c r="B30">
        <f>VLOOKUP(A30,taskId_to_ImageID!A$1:B$42,2,FALSE)</f>
        <v>263</v>
      </c>
      <c r="C30" t="str">
        <f>VLOOKUP(B30,imageID_toImageName!A$1:C$35,3,FALSE)</f>
        <v>34.jpg</v>
      </c>
      <c r="D30">
        <f>VLOOKUP($C30,RSD!$B$1:$H$35,5,FALSE)</f>
        <v>3</v>
      </c>
      <c r="E30">
        <f>VLOOKUP($C30,RSD!$B$1:$H$35,2,FALSE)</f>
        <v>3</v>
      </c>
      <c r="F30">
        <f>VLOOKUP($C30,RSD!$B$1:$H$35,4,FALSE)</f>
        <v>3</v>
      </c>
      <c r="G30">
        <f>VLOOKUP($C30,RSD!$B$1:$H$35,4,FALSE)</f>
        <v>3</v>
      </c>
      <c r="H30">
        <f>VLOOKUP($C30,RSD!$B$1:$H$35,6,FALSE)</f>
        <v>3</v>
      </c>
      <c r="I30">
        <f>VLOOKUP($C30,RSD!$B$1:$H$35,7,FALSE)</f>
        <v>3</v>
      </c>
      <c r="J30">
        <f t="shared" si="1"/>
        <v>3</v>
      </c>
      <c r="K30">
        <f t="shared" si="2"/>
        <v>3</v>
      </c>
      <c r="L30" s="14">
        <f>VLOOKUP($C30,oldData!$B$1:$Z$36,25,FALSE)</f>
        <v>3</v>
      </c>
      <c r="M30" s="4">
        <f>VLOOKUP($C30,oldData!$B$1:$Z$36,24,FALSE)</f>
        <v>2.7727272727272729</v>
      </c>
      <c r="N30" t="b">
        <f t="shared" si="3"/>
        <v>1</v>
      </c>
      <c r="O30" t="b">
        <f t="shared" si="4"/>
        <v>1</v>
      </c>
      <c r="P30" t="b">
        <f t="shared" si="0"/>
        <v>1</v>
      </c>
      <c r="Q30">
        <f t="shared" si="5"/>
        <v>2.875</v>
      </c>
      <c r="R30">
        <v>3</v>
      </c>
      <c r="S30">
        <v>3</v>
      </c>
      <c r="T30">
        <v>3</v>
      </c>
      <c r="U30">
        <v>2</v>
      </c>
      <c r="V30">
        <v>3</v>
      </c>
      <c r="W30">
        <v>3</v>
      </c>
      <c r="X30">
        <v>3</v>
      </c>
      <c r="Y30">
        <v>3</v>
      </c>
      <c r="Z30">
        <v>2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</row>
    <row r="31" spans="1:33">
      <c r="A31">
        <v>32</v>
      </c>
      <c r="B31">
        <f>VLOOKUP(A31,taskId_to_ImageID!A$1:B$42,2,FALSE)</f>
        <v>252</v>
      </c>
      <c r="C31" t="str">
        <f>VLOOKUP(B31,imageID_toImageName!A$1:C$35,3,FALSE)</f>
        <v>16.jpg</v>
      </c>
      <c r="D31">
        <f>VLOOKUP($C31,RSD!$B$1:$H$35,5,FALSE)</f>
        <v>3</v>
      </c>
      <c r="E31">
        <f>VLOOKUP($C31,RSD!$B$1:$H$35,2,FALSE)</f>
        <v>3</v>
      </c>
      <c r="F31">
        <f>VLOOKUP($C31,RSD!$B$1:$H$35,4,FALSE)</f>
        <v>3</v>
      </c>
      <c r="G31">
        <f>VLOOKUP($C31,RSD!$B$1:$H$35,4,FALSE)</f>
        <v>3</v>
      </c>
      <c r="H31">
        <f>VLOOKUP($C31,RSD!$B$1:$H$35,6,FALSE)</f>
        <v>3</v>
      </c>
      <c r="I31">
        <f>VLOOKUP($C31,RSD!$B$1:$H$35,7,FALSE)</f>
        <v>3</v>
      </c>
      <c r="J31">
        <f t="shared" si="1"/>
        <v>3</v>
      </c>
      <c r="K31">
        <f t="shared" si="2"/>
        <v>3</v>
      </c>
      <c r="L31" s="14">
        <f>VLOOKUP($C31,oldData!$B$1:$Z$36,25,FALSE)</f>
        <v>3</v>
      </c>
      <c r="M31" s="4">
        <f>VLOOKUP($C31,oldData!$B$1:$Z$36,24,FALSE)</f>
        <v>2.7272727272727271</v>
      </c>
      <c r="N31" t="b">
        <f t="shared" si="3"/>
        <v>1</v>
      </c>
      <c r="O31" t="b">
        <f t="shared" si="4"/>
        <v>1</v>
      </c>
      <c r="P31" t="b">
        <f t="shared" si="0"/>
        <v>1</v>
      </c>
      <c r="Q31">
        <f t="shared" si="5"/>
        <v>2.9375</v>
      </c>
      <c r="R31">
        <v>3</v>
      </c>
      <c r="S31">
        <v>3</v>
      </c>
      <c r="T31">
        <v>3</v>
      </c>
      <c r="U31">
        <v>2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</row>
    <row r="32" spans="1:33">
      <c r="A32">
        <v>33</v>
      </c>
      <c r="B32">
        <f>VLOOKUP(A32,taskId_to_ImageID!A$1:B$42,2,FALSE)</f>
        <v>262</v>
      </c>
      <c r="C32" t="str">
        <f>VLOOKUP(B32,imageID_toImageName!A$1:C$35,3,FALSE)</f>
        <v>18.jpg</v>
      </c>
      <c r="D32">
        <f>VLOOKUP($C32,RSD!$B$1:$H$35,5,FALSE)</f>
        <v>3</v>
      </c>
      <c r="E32">
        <f>VLOOKUP($C32,RSD!$B$1:$H$35,2,FALSE)</f>
        <v>3</v>
      </c>
      <c r="F32">
        <f>VLOOKUP($C32,RSD!$B$1:$H$35,4,FALSE)</f>
        <v>3</v>
      </c>
      <c r="G32">
        <f>VLOOKUP($C32,RSD!$B$1:$H$35,4,FALSE)</f>
        <v>3</v>
      </c>
      <c r="H32">
        <f>VLOOKUP($C32,RSD!$B$1:$H$35,6,FALSE)</f>
        <v>3</v>
      </c>
      <c r="I32">
        <f>VLOOKUP($C32,RSD!$B$1:$H$35,7,FALSE)</f>
        <v>2</v>
      </c>
      <c r="J32">
        <f t="shared" si="1"/>
        <v>3</v>
      </c>
      <c r="K32">
        <f t="shared" si="2"/>
        <v>3</v>
      </c>
      <c r="L32" s="14">
        <f>VLOOKUP($C32,oldData!$B$1:$Z$36,25,FALSE)</f>
        <v>2</v>
      </c>
      <c r="M32" s="4">
        <f>VLOOKUP($C32,oldData!$B$1:$Z$36,24,FALSE)</f>
        <v>2.3636363636363638</v>
      </c>
      <c r="N32" t="b">
        <f t="shared" si="3"/>
        <v>1</v>
      </c>
      <c r="O32" t="b">
        <f t="shared" si="4"/>
        <v>1</v>
      </c>
      <c r="P32" t="b">
        <f t="shared" si="0"/>
        <v>1</v>
      </c>
      <c r="Q32">
        <f t="shared" si="5"/>
        <v>2.6875</v>
      </c>
      <c r="R32">
        <v>3</v>
      </c>
      <c r="S32">
        <v>3</v>
      </c>
      <c r="T32">
        <v>2</v>
      </c>
      <c r="U32">
        <v>1</v>
      </c>
      <c r="V32">
        <v>3</v>
      </c>
      <c r="W32">
        <v>3</v>
      </c>
      <c r="X32">
        <v>3</v>
      </c>
      <c r="Y32">
        <v>2</v>
      </c>
      <c r="Z32">
        <v>2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</row>
    <row r="33" spans="1:33">
      <c r="A33">
        <v>38</v>
      </c>
      <c r="B33">
        <f>VLOOKUP(A33,taskId_to_ImageID!A$1:B$42,2,FALSE)</f>
        <v>272</v>
      </c>
      <c r="C33" t="str">
        <f>VLOOKUP(B33,imageID_toImageName!A$1:C$35,3,FALSE)</f>
        <v>2.jpg</v>
      </c>
      <c r="D33">
        <f>VLOOKUP($C33,RSD!$B$1:$H$35,5,FALSE)</f>
        <v>3</v>
      </c>
      <c r="E33">
        <f>VLOOKUP($C33,RSD!$B$1:$H$35,2,FALSE)</f>
        <v>3</v>
      </c>
      <c r="F33">
        <f>VLOOKUP($C33,RSD!$B$1:$H$35,4,FALSE)</f>
        <v>3</v>
      </c>
      <c r="G33">
        <f>VLOOKUP($C33,RSD!$B$1:$H$35,4,FALSE)</f>
        <v>3</v>
      </c>
      <c r="H33">
        <f>VLOOKUP($C33,RSD!$B$1:$H$35,6,FALSE)</f>
        <v>3</v>
      </c>
      <c r="I33">
        <f>VLOOKUP($C33,RSD!$B$1:$H$35,7,FALSE)</f>
        <v>2</v>
      </c>
      <c r="J33">
        <f t="shared" si="1"/>
        <v>3</v>
      </c>
      <c r="K33">
        <f t="shared" si="2"/>
        <v>3</v>
      </c>
      <c r="L33" s="14">
        <f>VLOOKUP($C33,oldData!$B$1:$Z$36,25,FALSE)</f>
        <v>2</v>
      </c>
      <c r="M33" s="4">
        <f>VLOOKUP($C33,oldData!$B$1:$Z$36,24,FALSE)</f>
        <v>1.9545454545454546</v>
      </c>
      <c r="N33" t="b">
        <f t="shared" si="3"/>
        <v>1</v>
      </c>
      <c r="O33" t="b">
        <f t="shared" si="4"/>
        <v>1</v>
      </c>
      <c r="P33" t="b">
        <f t="shared" si="0"/>
        <v>0</v>
      </c>
      <c r="Q33">
        <f t="shared" si="5"/>
        <v>2.5625</v>
      </c>
      <c r="R33">
        <v>3</v>
      </c>
      <c r="S33">
        <v>3</v>
      </c>
      <c r="T33">
        <v>3</v>
      </c>
      <c r="U33">
        <v>2</v>
      </c>
      <c r="V33">
        <v>3</v>
      </c>
      <c r="W33">
        <v>3</v>
      </c>
      <c r="X33">
        <v>3</v>
      </c>
      <c r="Y33">
        <v>2</v>
      </c>
      <c r="Z33">
        <v>1</v>
      </c>
      <c r="AA33">
        <v>2</v>
      </c>
      <c r="AB33">
        <v>3</v>
      </c>
      <c r="AC33">
        <v>3</v>
      </c>
      <c r="AD33">
        <v>3</v>
      </c>
      <c r="AE33">
        <v>2</v>
      </c>
      <c r="AF33">
        <v>3</v>
      </c>
      <c r="AG33">
        <v>2</v>
      </c>
    </row>
    <row r="34" spans="1:33">
      <c r="A34">
        <v>39</v>
      </c>
      <c r="B34">
        <f>VLOOKUP(A34,taskId_to_ImageID!A$1:B$42,2,FALSE)</f>
        <v>275</v>
      </c>
      <c r="C34" t="str">
        <f>VLOOKUP(B34,imageID_toImageName!A$1:C$35,3,FALSE)</f>
        <v>28.jpg</v>
      </c>
      <c r="D34">
        <f>VLOOKUP($C34,RSD!$B$1:$H$35,5,FALSE)</f>
        <v>2</v>
      </c>
      <c r="E34">
        <f>VLOOKUP($C34,RSD!$B$1:$H$35,2,FALSE)</f>
        <v>2</v>
      </c>
      <c r="F34">
        <f>VLOOKUP($C34,RSD!$B$1:$H$35,4,FALSE)</f>
        <v>2</v>
      </c>
      <c r="G34">
        <f>VLOOKUP($C34,RSD!$B$1:$H$35,4,FALSE)</f>
        <v>2</v>
      </c>
      <c r="H34">
        <f>VLOOKUP($C34,RSD!$B$1:$H$35,6,FALSE)</f>
        <v>2</v>
      </c>
      <c r="I34">
        <f>VLOOKUP($C34,RSD!$B$1:$H$35,7,FALSE)</f>
        <v>1</v>
      </c>
      <c r="J34">
        <f t="shared" si="1"/>
        <v>2</v>
      </c>
      <c r="K34">
        <f t="shared" si="2"/>
        <v>2</v>
      </c>
      <c r="L34" s="14">
        <f>VLOOKUP($C34,oldData!$B$1:$Z$36,25,FALSE)</f>
        <v>1</v>
      </c>
      <c r="M34" s="4">
        <f>VLOOKUP($C34,oldData!$B$1:$Z$36,24,FALSE)</f>
        <v>1.4545454545454546</v>
      </c>
      <c r="N34" t="b">
        <f t="shared" si="3"/>
        <v>1</v>
      </c>
      <c r="O34" t="b">
        <f t="shared" si="4"/>
        <v>1</v>
      </c>
      <c r="P34" t="b">
        <f t="shared" si="0"/>
        <v>1</v>
      </c>
      <c r="Q34">
        <f t="shared" si="5"/>
        <v>1.75</v>
      </c>
      <c r="R34">
        <v>2</v>
      </c>
      <c r="S34">
        <v>2</v>
      </c>
      <c r="T34">
        <v>2</v>
      </c>
      <c r="U34">
        <v>1</v>
      </c>
      <c r="V34">
        <v>2</v>
      </c>
      <c r="W34">
        <v>2</v>
      </c>
      <c r="X34">
        <v>2</v>
      </c>
      <c r="Y34">
        <v>1</v>
      </c>
      <c r="Z34">
        <v>1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1</v>
      </c>
      <c r="AG34">
        <v>2</v>
      </c>
    </row>
    <row r="35" spans="1:33">
      <c r="A35">
        <v>40</v>
      </c>
      <c r="B35">
        <f>VLOOKUP(A35,taskId_to_ImageID!A$1:B$42,2,FALSE)</f>
        <v>249</v>
      </c>
      <c r="C35" t="str">
        <f>VLOOKUP(B35,imageID_toImageName!A$1:C$35,3,FALSE)</f>
        <v>27.jpg</v>
      </c>
      <c r="D35">
        <f>VLOOKUP($C35,RSD!$B$1:$H$35,5,FALSE)</f>
        <v>3</v>
      </c>
      <c r="E35">
        <f>VLOOKUP($C35,RSD!$B$1:$H$35,2,FALSE)</f>
        <v>3</v>
      </c>
      <c r="F35">
        <f>VLOOKUP($C35,RSD!$B$1:$H$35,4,FALSE)</f>
        <v>3</v>
      </c>
      <c r="G35">
        <f>VLOOKUP($C35,RSD!$B$1:$H$35,4,FALSE)</f>
        <v>3</v>
      </c>
      <c r="H35">
        <f>VLOOKUP($C35,RSD!$B$1:$H$35,6,FALSE)</f>
        <v>3</v>
      </c>
      <c r="I35">
        <f>VLOOKUP($C35,RSD!$B$1:$H$35,7,FALSE)</f>
        <v>3</v>
      </c>
      <c r="J35">
        <f t="shared" si="1"/>
        <v>3</v>
      </c>
      <c r="K35">
        <f t="shared" si="2"/>
        <v>3</v>
      </c>
      <c r="L35" s="14">
        <f>VLOOKUP($C35,oldData!$B$1:$Z$36,25,FALSE)</f>
        <v>3</v>
      </c>
      <c r="M35" s="4">
        <f>VLOOKUP($C35,oldData!$B$1:$Z$36,24,FALSE)</f>
        <v>2.7272727272727271</v>
      </c>
      <c r="N35" t="b">
        <f t="shared" si="3"/>
        <v>1</v>
      </c>
      <c r="O35" t="b">
        <f t="shared" si="4"/>
        <v>1</v>
      </c>
      <c r="P35" t="b">
        <f t="shared" si="0"/>
        <v>1</v>
      </c>
      <c r="Q35">
        <f t="shared" si="5"/>
        <v>2.8125</v>
      </c>
      <c r="R35">
        <v>3</v>
      </c>
      <c r="S35">
        <v>3</v>
      </c>
      <c r="T35">
        <v>3</v>
      </c>
      <c r="U35">
        <v>2</v>
      </c>
      <c r="V35">
        <v>3</v>
      </c>
      <c r="W35">
        <v>3</v>
      </c>
      <c r="X35">
        <v>3</v>
      </c>
      <c r="Y35">
        <v>2</v>
      </c>
      <c r="Z35">
        <v>2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</row>
    <row r="36" spans="1:33">
      <c r="A36" t="s">
        <v>753</v>
      </c>
      <c r="E36" s="4">
        <f t="shared" ref="E36:J36" si="6">AVERAGE(E2:E35)</f>
        <v>2.5588235294117645</v>
      </c>
      <c r="F36" s="4">
        <f t="shared" si="6"/>
        <v>2.5294117647058822</v>
      </c>
      <c r="G36" s="4">
        <f t="shared" si="6"/>
        <v>2.5294117647058822</v>
      </c>
      <c r="H36" s="4">
        <f t="shared" si="6"/>
        <v>2.5588235294117645</v>
      </c>
      <c r="I36" s="4">
        <f t="shared" si="6"/>
        <v>2.1176470588235294</v>
      </c>
      <c r="J36" s="4">
        <f t="shared" si="6"/>
        <v>2.5882352941176472</v>
      </c>
      <c r="R36" s="4">
        <v>2.6190476190476191</v>
      </c>
      <c r="S36" s="4">
        <v>2.7560975609756095</v>
      </c>
      <c r="T36" s="4">
        <v>2.4634146341463414</v>
      </c>
      <c r="U36" s="4">
        <v>1.8536585365853659</v>
      </c>
      <c r="V36" s="4">
        <v>2.6585365853658538</v>
      </c>
      <c r="W36" s="4">
        <v>2.9268292682926829</v>
      </c>
      <c r="X36" s="4">
        <v>2.4864864864864864</v>
      </c>
      <c r="Y36" s="4">
        <v>2.0975609756097562</v>
      </c>
      <c r="Z36" s="4">
        <v>1.7317073170731707</v>
      </c>
      <c r="AA36" s="4">
        <v>2.3902439024390243</v>
      </c>
      <c r="AB36" s="4">
        <v>2.6341463414634148</v>
      </c>
      <c r="AC36" s="4">
        <v>2.6585365853658538</v>
      </c>
      <c r="AD36" s="4">
        <v>2.7560975609756095</v>
      </c>
      <c r="AE36" s="4">
        <v>2.3414634146341462</v>
      </c>
      <c r="AF36" s="4">
        <v>2.5227272727272729</v>
      </c>
      <c r="AG36" s="4">
        <v>2.3902439024390243</v>
      </c>
    </row>
    <row r="37" spans="1:33">
      <c r="N37">
        <f>COUNTIF(N2:N35,"TRUE")</f>
        <v>31</v>
      </c>
      <c r="O37">
        <f t="shared" ref="O37:P37" si="7">COUNTIF(O2:O35,"TRUE")</f>
        <v>26</v>
      </c>
      <c r="P37">
        <f t="shared" si="7"/>
        <v>29</v>
      </c>
    </row>
    <row r="39" spans="1:33">
      <c r="B39">
        <f>COUNT(B2:B35)</f>
        <v>34</v>
      </c>
    </row>
  </sheetData>
  <conditionalFormatting sqref="R1:AG35">
    <cfRule type="colorScale" priority="17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topLeftCell="E121" workbookViewId="0">
      <selection activeCell="F133" sqref="F133:I148"/>
    </sheetView>
  </sheetViews>
  <sheetFormatPr baseColWidth="10" defaultRowHeight="15" x14ac:dyDescent="0"/>
  <cols>
    <col min="9" max="9" width="10.83203125" style="4"/>
  </cols>
  <sheetData>
    <row r="1" spans="1:26">
      <c r="A1" t="s">
        <v>759</v>
      </c>
      <c r="B1" t="s">
        <v>760</v>
      </c>
      <c r="C1" t="s">
        <v>826</v>
      </c>
      <c r="D1" t="s">
        <v>853</v>
      </c>
      <c r="E1" t="s">
        <v>854</v>
      </c>
      <c r="F1" t="s">
        <v>914</v>
      </c>
      <c r="G1" t="s">
        <v>847</v>
      </c>
      <c r="H1" t="s">
        <v>915</v>
      </c>
      <c r="I1" s="4" t="s">
        <v>846</v>
      </c>
      <c r="J1" s="21" t="s">
        <v>221</v>
      </c>
      <c r="K1" s="22" t="s">
        <v>528</v>
      </c>
      <c r="L1" s="22" t="s">
        <v>53</v>
      </c>
      <c r="M1" s="22" t="s">
        <v>486</v>
      </c>
      <c r="N1" s="22" t="s">
        <v>444</v>
      </c>
      <c r="O1" s="22" t="s">
        <v>179</v>
      </c>
      <c r="P1" s="22" t="s">
        <v>7</v>
      </c>
      <c r="Q1" s="22" t="s">
        <v>263</v>
      </c>
      <c r="R1" s="22" t="s">
        <v>95</v>
      </c>
      <c r="S1" s="22" t="s">
        <v>698</v>
      </c>
      <c r="T1" s="22" t="s">
        <v>385</v>
      </c>
      <c r="U1" s="22" t="s">
        <v>611</v>
      </c>
      <c r="V1" s="22" t="s">
        <v>301</v>
      </c>
      <c r="W1" s="22" t="s">
        <v>137</v>
      </c>
      <c r="X1" s="23" t="s">
        <v>343</v>
      </c>
      <c r="Z1" t="s">
        <v>653</v>
      </c>
    </row>
    <row r="2" spans="1:26">
      <c r="A2">
        <v>10</v>
      </c>
      <c r="B2">
        <f>VLOOKUP(A2,taskId_to_ImageID!A$1:B$42,2,FALSE)</f>
        <v>254</v>
      </c>
      <c r="C2" t="str">
        <f>VLOOKUP(B2,imageID_toImageName!A$1:C$35,3,FALSE)</f>
        <v>11.jpg</v>
      </c>
      <c r="D2">
        <f t="shared" ref="D2:D35" si="0">MODE(J2:X2)</f>
        <v>3</v>
      </c>
      <c r="E2">
        <f t="shared" ref="E2:E35" si="1">MODE(Q2,N2,U2)</f>
        <v>3</v>
      </c>
      <c r="F2" s="14">
        <f>VLOOKUP($C2,oldData!$B$1:$Z$36,25,FALSE)</f>
        <v>3</v>
      </c>
      <c r="G2">
        <f>VLOOKUP($C2,RSD!$B$1:$H$35,5,FALSE)</f>
        <v>3</v>
      </c>
      <c r="H2" s="4">
        <f>VLOOKUP($C2,oldData!$B$1:$Z$36,24,FALSE)</f>
        <v>3</v>
      </c>
      <c r="I2" s="4">
        <f t="shared" ref="I2:I35" si="2">AVERAGE(J2:X2)</f>
        <v>3</v>
      </c>
      <c r="J2" s="15">
        <v>3</v>
      </c>
      <c r="K2" s="16">
        <v>3</v>
      </c>
      <c r="L2" s="16">
        <v>3</v>
      </c>
      <c r="M2" s="16">
        <v>3</v>
      </c>
      <c r="N2" s="16">
        <v>3</v>
      </c>
      <c r="O2" s="16">
        <v>3</v>
      </c>
      <c r="P2" s="16">
        <v>3</v>
      </c>
      <c r="Q2" s="16">
        <v>3</v>
      </c>
      <c r="R2" s="16">
        <v>3</v>
      </c>
      <c r="S2" s="16">
        <v>3</v>
      </c>
      <c r="T2" s="16">
        <v>3</v>
      </c>
      <c r="U2" s="16">
        <v>3</v>
      </c>
      <c r="V2" s="16">
        <v>3</v>
      </c>
      <c r="W2" s="16">
        <v>3</v>
      </c>
      <c r="X2" s="17">
        <v>3</v>
      </c>
      <c r="Z2">
        <v>3</v>
      </c>
    </row>
    <row r="3" spans="1:26">
      <c r="A3">
        <v>20</v>
      </c>
      <c r="B3">
        <f>VLOOKUP(A3,taskId_to_ImageID!A$1:B$42,2,FALSE)</f>
        <v>250</v>
      </c>
      <c r="C3" t="str">
        <f>VLOOKUP(B3,imageID_toImageName!A$1:C$35,3,FALSE)</f>
        <v>8.jpg</v>
      </c>
      <c r="D3">
        <f t="shared" si="0"/>
        <v>3</v>
      </c>
      <c r="E3">
        <f t="shared" si="1"/>
        <v>3</v>
      </c>
      <c r="F3" s="14">
        <f>VLOOKUP($C3,oldData!$B$1:$Z$36,25,FALSE)</f>
        <v>3</v>
      </c>
      <c r="G3">
        <f>VLOOKUP($C3,RSD!$B$1:$H$35,5,FALSE)</f>
        <v>3</v>
      </c>
      <c r="H3" s="4">
        <f>VLOOKUP($C3,oldData!$B$1:$Z$36,24,FALSE)</f>
        <v>2.9545454545454546</v>
      </c>
      <c r="I3" s="4">
        <f t="shared" si="2"/>
        <v>3</v>
      </c>
      <c r="J3" s="15">
        <v>3</v>
      </c>
      <c r="K3" s="16">
        <v>3</v>
      </c>
      <c r="L3" s="16">
        <v>3</v>
      </c>
      <c r="M3" s="16">
        <v>3</v>
      </c>
      <c r="N3" s="16">
        <v>3</v>
      </c>
      <c r="O3" s="16">
        <v>3</v>
      </c>
      <c r="P3" s="16">
        <v>3</v>
      </c>
      <c r="Q3" s="16">
        <v>3</v>
      </c>
      <c r="R3" s="16">
        <v>3</v>
      </c>
      <c r="S3" s="16">
        <v>3</v>
      </c>
      <c r="T3" s="16">
        <v>3</v>
      </c>
      <c r="U3" s="16">
        <v>3</v>
      </c>
      <c r="V3" s="16">
        <v>3</v>
      </c>
      <c r="W3" s="16">
        <v>3</v>
      </c>
      <c r="X3" s="17">
        <v>3</v>
      </c>
      <c r="Z3">
        <v>3</v>
      </c>
    </row>
    <row r="4" spans="1:26">
      <c r="A4">
        <v>0</v>
      </c>
      <c r="B4">
        <f>VLOOKUP(A4,taskId_to_ImageID!A$1:B$42,2,FALSE)</f>
        <v>273</v>
      </c>
      <c r="C4" t="str">
        <f>VLOOKUP(B4,imageID_toImageName!A$1:C$35,3,FALSE)</f>
        <v>6.jpg</v>
      </c>
      <c r="D4">
        <f t="shared" si="0"/>
        <v>3</v>
      </c>
      <c r="E4">
        <f t="shared" si="1"/>
        <v>3</v>
      </c>
      <c r="F4" s="14">
        <f>VLOOKUP($C4,oldData!$B$1:$Z$36,25,FALSE)</f>
        <v>3</v>
      </c>
      <c r="G4">
        <f>VLOOKUP($C4,RSD!$B$1:$H$35,5,FALSE)</f>
        <v>3</v>
      </c>
      <c r="H4" s="4">
        <f>VLOOKUP($C4,oldData!$B$1:$Z$36,24,FALSE)</f>
        <v>3</v>
      </c>
      <c r="I4" s="4">
        <f t="shared" si="2"/>
        <v>2.9333333333333331</v>
      </c>
      <c r="J4" s="15">
        <v>3</v>
      </c>
      <c r="K4" s="16">
        <v>3</v>
      </c>
      <c r="L4" s="16">
        <v>3</v>
      </c>
      <c r="M4" s="16">
        <v>3</v>
      </c>
      <c r="N4" s="16">
        <v>3</v>
      </c>
      <c r="O4" s="16">
        <v>3</v>
      </c>
      <c r="P4" s="16">
        <v>3</v>
      </c>
      <c r="Q4" s="16">
        <v>3</v>
      </c>
      <c r="R4" s="16">
        <v>3</v>
      </c>
      <c r="S4" s="16">
        <v>3</v>
      </c>
      <c r="T4" s="16">
        <v>3</v>
      </c>
      <c r="U4" s="16">
        <v>3</v>
      </c>
      <c r="V4" s="16">
        <v>3</v>
      </c>
      <c r="W4" s="16">
        <v>3</v>
      </c>
      <c r="X4" s="17">
        <v>2</v>
      </c>
      <c r="Z4">
        <v>3</v>
      </c>
    </row>
    <row r="5" spans="1:26">
      <c r="A5">
        <v>25</v>
      </c>
      <c r="B5">
        <f>VLOOKUP(A5,taskId_to_ImageID!A$1:B$42,2,FALSE)</f>
        <v>258</v>
      </c>
      <c r="C5" t="str">
        <f>VLOOKUP(B5,imageID_toImageName!A$1:C$35,3,FALSE)</f>
        <v>35.jpg</v>
      </c>
      <c r="D5">
        <f t="shared" si="0"/>
        <v>3</v>
      </c>
      <c r="E5">
        <f t="shared" si="1"/>
        <v>3</v>
      </c>
      <c r="F5" s="14">
        <f>VLOOKUP($C5,oldData!$B$1:$Z$36,25,FALSE)</f>
        <v>3</v>
      </c>
      <c r="G5">
        <f>VLOOKUP($C5,RSD!$B$1:$H$35,5,FALSE)</f>
        <v>3</v>
      </c>
      <c r="H5" s="4">
        <f>VLOOKUP($C5,oldData!$B$1:$Z$36,24,FALSE)</f>
        <v>3</v>
      </c>
      <c r="I5" s="4">
        <f t="shared" si="2"/>
        <v>2.9333333333333331</v>
      </c>
      <c r="J5" s="15">
        <v>3</v>
      </c>
      <c r="K5" s="16">
        <v>3</v>
      </c>
      <c r="L5" s="16">
        <v>3</v>
      </c>
      <c r="M5" s="16">
        <v>3</v>
      </c>
      <c r="N5" s="16">
        <v>3</v>
      </c>
      <c r="O5" s="16">
        <v>3</v>
      </c>
      <c r="P5" s="16">
        <v>3</v>
      </c>
      <c r="Q5" s="16">
        <v>3</v>
      </c>
      <c r="R5" s="16">
        <v>3</v>
      </c>
      <c r="S5" s="16">
        <v>3</v>
      </c>
      <c r="T5" s="16">
        <v>3</v>
      </c>
      <c r="U5" s="16">
        <v>3</v>
      </c>
      <c r="V5" s="16">
        <v>3</v>
      </c>
      <c r="W5" s="16">
        <v>3</v>
      </c>
      <c r="X5" s="17">
        <v>2</v>
      </c>
      <c r="Z5">
        <v>3</v>
      </c>
    </row>
    <row r="6" spans="1:26">
      <c r="A6">
        <v>15</v>
      </c>
      <c r="B6">
        <f>VLOOKUP(A6,taskId_to_ImageID!A$1:B$42,2,FALSE)</f>
        <v>251</v>
      </c>
      <c r="C6" t="str">
        <f>VLOOKUP(B6,imageID_toImageName!A$1:C$35,3,FALSE)</f>
        <v>31.jpg</v>
      </c>
      <c r="D6">
        <f t="shared" si="0"/>
        <v>3</v>
      </c>
      <c r="E6">
        <f t="shared" si="1"/>
        <v>3</v>
      </c>
      <c r="F6" s="14">
        <f>VLOOKUP($C6,oldData!$B$1:$Z$36,25,FALSE)</f>
        <v>3</v>
      </c>
      <c r="G6">
        <f>VLOOKUP($C6,RSD!$B$1:$H$35,5,FALSE)</f>
        <v>3</v>
      </c>
      <c r="H6" s="4">
        <f>VLOOKUP($C6,oldData!$B$1:$Z$36,24,FALSE)</f>
        <v>2.8636363636363638</v>
      </c>
      <c r="I6" s="4">
        <f t="shared" si="2"/>
        <v>2.9333333333333331</v>
      </c>
      <c r="J6" s="15">
        <v>3</v>
      </c>
      <c r="K6" s="16">
        <v>3</v>
      </c>
      <c r="L6" s="16">
        <v>3</v>
      </c>
      <c r="M6" s="16">
        <v>3</v>
      </c>
      <c r="N6" s="16">
        <v>3</v>
      </c>
      <c r="O6" s="16">
        <v>3</v>
      </c>
      <c r="P6" s="16">
        <v>3</v>
      </c>
      <c r="Q6" s="16">
        <v>3</v>
      </c>
      <c r="R6" s="16">
        <v>3</v>
      </c>
      <c r="S6" s="16">
        <v>3</v>
      </c>
      <c r="T6" s="16">
        <v>3</v>
      </c>
      <c r="U6" s="16">
        <v>3</v>
      </c>
      <c r="V6" s="16">
        <v>3</v>
      </c>
      <c r="W6" s="16">
        <v>2</v>
      </c>
      <c r="X6" s="17">
        <v>3</v>
      </c>
      <c r="Z6">
        <v>3</v>
      </c>
    </row>
    <row r="7" spans="1:26">
      <c r="A7">
        <v>29</v>
      </c>
      <c r="B7">
        <f>VLOOKUP(A7,taskId_to_ImageID!A$1:B$42,2,FALSE)</f>
        <v>261</v>
      </c>
      <c r="C7" t="str">
        <f>VLOOKUP(B7,imageID_toImageName!A$1:C$35,3,FALSE)</f>
        <v>3.jpg</v>
      </c>
      <c r="D7">
        <f t="shared" si="0"/>
        <v>3</v>
      </c>
      <c r="E7">
        <f t="shared" si="1"/>
        <v>3</v>
      </c>
      <c r="F7" s="14">
        <f>VLOOKUP($C7,oldData!$B$1:$Z$36,25,FALSE)</f>
        <v>3</v>
      </c>
      <c r="G7">
        <f>VLOOKUP($C7,RSD!$B$1:$H$35,5,FALSE)</f>
        <v>3</v>
      </c>
      <c r="H7" s="4">
        <f>VLOOKUP($C7,oldData!$B$1:$Z$36,24,FALSE)</f>
        <v>2.8181818181818183</v>
      </c>
      <c r="I7" s="4">
        <f t="shared" si="2"/>
        <v>2.9333333333333331</v>
      </c>
      <c r="J7" s="15">
        <v>3</v>
      </c>
      <c r="K7" s="16">
        <v>3</v>
      </c>
      <c r="L7" s="16">
        <v>3</v>
      </c>
      <c r="M7" s="16">
        <v>3</v>
      </c>
      <c r="N7" s="16">
        <v>3</v>
      </c>
      <c r="O7" s="16">
        <v>3</v>
      </c>
      <c r="P7" s="16">
        <v>3</v>
      </c>
      <c r="Q7" s="16">
        <v>3</v>
      </c>
      <c r="R7" s="16">
        <v>3</v>
      </c>
      <c r="S7" s="16">
        <v>3</v>
      </c>
      <c r="T7" s="16">
        <v>3</v>
      </c>
      <c r="U7" s="16">
        <v>3</v>
      </c>
      <c r="V7" s="16">
        <v>3</v>
      </c>
      <c r="W7" s="16">
        <v>2</v>
      </c>
      <c r="X7" s="17">
        <v>3</v>
      </c>
      <c r="Z7">
        <v>3</v>
      </c>
    </row>
    <row r="8" spans="1:26">
      <c r="A8">
        <v>32</v>
      </c>
      <c r="B8">
        <f>VLOOKUP(A8,taskId_to_ImageID!A$1:B$42,2,FALSE)</f>
        <v>252</v>
      </c>
      <c r="C8" t="str">
        <f>VLOOKUP(B8,imageID_toImageName!A$1:C$35,3,FALSE)</f>
        <v>16.jpg</v>
      </c>
      <c r="D8">
        <f t="shared" si="0"/>
        <v>3</v>
      </c>
      <c r="E8">
        <f t="shared" si="1"/>
        <v>3</v>
      </c>
      <c r="F8" s="14">
        <f>VLOOKUP($C8,oldData!$B$1:$Z$36,25,FALSE)</f>
        <v>3</v>
      </c>
      <c r="G8">
        <f>VLOOKUP($C8,RSD!$B$1:$H$35,5,FALSE)</f>
        <v>3</v>
      </c>
      <c r="H8" s="4">
        <f>VLOOKUP($C8,oldData!$B$1:$Z$36,24,FALSE)</f>
        <v>2.7272727272727271</v>
      </c>
      <c r="I8" s="4">
        <f t="shared" si="2"/>
        <v>2.9333333333333331</v>
      </c>
      <c r="J8" s="15">
        <v>3</v>
      </c>
      <c r="K8" s="16">
        <v>3</v>
      </c>
      <c r="L8" s="16">
        <v>3</v>
      </c>
      <c r="M8" s="16">
        <v>3</v>
      </c>
      <c r="N8" s="16">
        <v>3</v>
      </c>
      <c r="O8" s="16">
        <v>3</v>
      </c>
      <c r="P8" s="16">
        <v>3</v>
      </c>
      <c r="Q8" s="16">
        <v>3</v>
      </c>
      <c r="R8" s="16">
        <v>3</v>
      </c>
      <c r="S8" s="16">
        <v>3</v>
      </c>
      <c r="T8" s="16">
        <v>3</v>
      </c>
      <c r="U8" s="16">
        <v>3</v>
      </c>
      <c r="V8" s="16">
        <v>3</v>
      </c>
      <c r="W8" s="16">
        <v>2</v>
      </c>
      <c r="X8" s="17">
        <v>3</v>
      </c>
      <c r="Z8">
        <v>3</v>
      </c>
    </row>
    <row r="9" spans="1:26">
      <c r="A9">
        <v>21</v>
      </c>
      <c r="B9">
        <f>VLOOKUP(A9,taskId_to_ImageID!A$1:B$42,2,FALSE)</f>
        <v>274</v>
      </c>
      <c r="C9" t="str">
        <f>VLOOKUP(B9,imageID_toImageName!A$1:C$35,3,FALSE)</f>
        <v>29.jpg</v>
      </c>
      <c r="D9">
        <f t="shared" si="0"/>
        <v>3</v>
      </c>
      <c r="E9">
        <f t="shared" si="1"/>
        <v>3</v>
      </c>
      <c r="F9" s="14">
        <f>VLOOKUP($C9,oldData!$B$1:$Z$36,25,FALSE)</f>
        <v>3</v>
      </c>
      <c r="G9">
        <f>VLOOKUP($C9,RSD!$B$1:$H$35,5,FALSE)</f>
        <v>3</v>
      </c>
      <c r="H9" s="4">
        <f>VLOOKUP($C9,oldData!$B$1:$Z$36,24,FALSE)</f>
        <v>2.6363636363636362</v>
      </c>
      <c r="I9" s="4">
        <f t="shared" si="2"/>
        <v>2.9333333333333331</v>
      </c>
      <c r="J9" s="15">
        <v>3</v>
      </c>
      <c r="K9" s="16">
        <v>3</v>
      </c>
      <c r="L9" s="16">
        <v>3</v>
      </c>
      <c r="M9" s="16">
        <v>3</v>
      </c>
      <c r="N9" s="16">
        <v>3</v>
      </c>
      <c r="O9" s="16">
        <v>3</v>
      </c>
      <c r="P9" s="16">
        <v>3</v>
      </c>
      <c r="Q9" s="16">
        <v>3</v>
      </c>
      <c r="R9" s="16">
        <v>3</v>
      </c>
      <c r="S9" s="16">
        <v>3</v>
      </c>
      <c r="T9" s="16">
        <v>3</v>
      </c>
      <c r="U9" s="16">
        <v>3</v>
      </c>
      <c r="V9" s="16">
        <v>3</v>
      </c>
      <c r="W9" s="16">
        <v>3</v>
      </c>
      <c r="X9" s="17">
        <v>2</v>
      </c>
      <c r="Z9">
        <v>3</v>
      </c>
    </row>
    <row r="10" spans="1:26">
      <c r="A10">
        <v>4</v>
      </c>
      <c r="B10">
        <f>VLOOKUP(A10,taskId_to_ImageID!A$1:B$42,2,FALSE)</f>
        <v>246</v>
      </c>
      <c r="C10" t="str">
        <f>VLOOKUP(B10,imageID_toImageName!A$1:C$35,3,FALSE)</f>
        <v>21.jpg</v>
      </c>
      <c r="D10">
        <f t="shared" si="0"/>
        <v>3</v>
      </c>
      <c r="E10">
        <f t="shared" si="1"/>
        <v>3</v>
      </c>
      <c r="F10" s="14">
        <f>VLOOKUP($C10,oldData!$B$1:$Z$36,25,FALSE)</f>
        <v>3</v>
      </c>
      <c r="G10">
        <f>VLOOKUP($C10,RSD!$B$1:$H$35,5,FALSE)</f>
        <v>3</v>
      </c>
      <c r="H10" s="4">
        <f>VLOOKUP($C10,oldData!$B$1:$Z$36,24,FALSE)</f>
        <v>3</v>
      </c>
      <c r="I10" s="4">
        <f t="shared" si="2"/>
        <v>2.8666666666666667</v>
      </c>
      <c r="J10" s="15">
        <v>3</v>
      </c>
      <c r="K10" s="16">
        <v>3</v>
      </c>
      <c r="L10" s="16">
        <v>3</v>
      </c>
      <c r="M10" s="16">
        <v>3</v>
      </c>
      <c r="N10" s="16">
        <v>3</v>
      </c>
      <c r="O10" s="16">
        <v>3</v>
      </c>
      <c r="P10" s="16">
        <v>3</v>
      </c>
      <c r="Q10" s="16">
        <v>3</v>
      </c>
      <c r="R10" s="16">
        <v>3</v>
      </c>
      <c r="S10" s="16">
        <v>3</v>
      </c>
      <c r="T10" s="16">
        <v>3</v>
      </c>
      <c r="U10" s="16">
        <v>3</v>
      </c>
      <c r="V10" s="16">
        <v>3</v>
      </c>
      <c r="W10" s="16">
        <v>2</v>
      </c>
      <c r="X10" s="17">
        <v>2</v>
      </c>
      <c r="Z10">
        <v>3</v>
      </c>
    </row>
    <row r="11" spans="1:26">
      <c r="A11">
        <v>31</v>
      </c>
      <c r="B11">
        <f>VLOOKUP(A11,taskId_to_ImageID!A$1:B$42,2,FALSE)</f>
        <v>263</v>
      </c>
      <c r="C11" t="str">
        <f>VLOOKUP(B11,imageID_toImageName!A$1:C$35,3,FALSE)</f>
        <v>34.jpg</v>
      </c>
      <c r="D11">
        <f t="shared" si="0"/>
        <v>3</v>
      </c>
      <c r="E11">
        <f t="shared" si="1"/>
        <v>3</v>
      </c>
      <c r="F11" s="14">
        <f>VLOOKUP($C11,oldData!$B$1:$Z$36,25,FALSE)</f>
        <v>3</v>
      </c>
      <c r="G11">
        <f>VLOOKUP($C11,RSD!$B$1:$H$35,5,FALSE)</f>
        <v>3</v>
      </c>
      <c r="H11" s="4">
        <f>VLOOKUP($C11,oldData!$B$1:$Z$36,24,FALSE)</f>
        <v>2.7727272727272729</v>
      </c>
      <c r="I11" s="4">
        <f t="shared" si="2"/>
        <v>2.8666666666666667</v>
      </c>
      <c r="J11" s="15">
        <v>3</v>
      </c>
      <c r="K11" s="16">
        <v>3</v>
      </c>
      <c r="L11" s="16">
        <v>3</v>
      </c>
      <c r="M11" s="16">
        <v>3</v>
      </c>
      <c r="N11" s="16">
        <v>3</v>
      </c>
      <c r="O11" s="16">
        <v>3</v>
      </c>
      <c r="P11" s="16">
        <v>3</v>
      </c>
      <c r="Q11" s="16">
        <v>3</v>
      </c>
      <c r="R11" s="16">
        <v>3</v>
      </c>
      <c r="S11" s="16">
        <v>3</v>
      </c>
      <c r="T11" s="16">
        <v>3</v>
      </c>
      <c r="U11" s="16">
        <v>3</v>
      </c>
      <c r="V11" s="16">
        <v>3</v>
      </c>
      <c r="W11" s="16">
        <v>2</v>
      </c>
      <c r="X11" s="17">
        <v>2</v>
      </c>
      <c r="Z11">
        <v>3</v>
      </c>
    </row>
    <row r="12" spans="1:26">
      <c r="A12">
        <v>28</v>
      </c>
      <c r="B12">
        <f>VLOOKUP(A12,taskId_to_ImageID!A$1:B$42,2,FALSE)</f>
        <v>278</v>
      </c>
      <c r="C12" t="str">
        <f>VLOOKUP(B12,imageID_toImageName!A$1:C$35,3,FALSE)</f>
        <v>24.jpg</v>
      </c>
      <c r="D12">
        <f t="shared" si="0"/>
        <v>3</v>
      </c>
      <c r="E12">
        <f t="shared" si="1"/>
        <v>3</v>
      </c>
      <c r="F12" s="14">
        <f>VLOOKUP($C12,oldData!$B$1:$Z$36,25,FALSE)</f>
        <v>3</v>
      </c>
      <c r="G12">
        <f>VLOOKUP($C12,RSD!$B$1:$H$35,5,FALSE)</f>
        <v>3</v>
      </c>
      <c r="H12" s="4">
        <f>VLOOKUP($C12,oldData!$B$1:$Z$36,24,FALSE)</f>
        <v>2.7727272727272729</v>
      </c>
      <c r="I12" s="4">
        <f t="shared" si="2"/>
        <v>2.8666666666666667</v>
      </c>
      <c r="J12" s="15">
        <v>3</v>
      </c>
      <c r="K12" s="16">
        <v>3</v>
      </c>
      <c r="L12" s="16">
        <v>3</v>
      </c>
      <c r="M12" s="16">
        <v>3</v>
      </c>
      <c r="N12" s="16">
        <v>3</v>
      </c>
      <c r="O12" s="16">
        <v>3</v>
      </c>
      <c r="P12" s="16">
        <v>3</v>
      </c>
      <c r="Q12" s="16">
        <v>3</v>
      </c>
      <c r="R12" s="16">
        <v>3</v>
      </c>
      <c r="S12" s="16">
        <v>3</v>
      </c>
      <c r="T12" s="16">
        <v>3</v>
      </c>
      <c r="U12" s="16">
        <v>3</v>
      </c>
      <c r="V12" s="16">
        <v>3</v>
      </c>
      <c r="W12" s="16">
        <v>1</v>
      </c>
      <c r="X12" s="17">
        <v>3</v>
      </c>
      <c r="Z12">
        <v>3</v>
      </c>
    </row>
    <row r="13" spans="1:26">
      <c r="A13">
        <v>40</v>
      </c>
      <c r="B13">
        <f>VLOOKUP(A13,taskId_to_ImageID!A$1:B$42,2,FALSE)</f>
        <v>249</v>
      </c>
      <c r="C13" t="str">
        <f>VLOOKUP(B13,imageID_toImageName!A$1:C$35,3,FALSE)</f>
        <v>27.jpg</v>
      </c>
      <c r="D13">
        <f t="shared" si="0"/>
        <v>3</v>
      </c>
      <c r="E13">
        <f t="shared" si="1"/>
        <v>3</v>
      </c>
      <c r="F13" s="14">
        <f>VLOOKUP($C13,oldData!$B$1:$Z$36,25,FALSE)</f>
        <v>3</v>
      </c>
      <c r="G13">
        <f>VLOOKUP($C13,RSD!$B$1:$H$35,5,FALSE)</f>
        <v>3</v>
      </c>
      <c r="H13" s="4">
        <f>VLOOKUP($C13,oldData!$B$1:$Z$36,24,FALSE)</f>
        <v>2.7272727272727271</v>
      </c>
      <c r="I13" s="4">
        <f t="shared" si="2"/>
        <v>2.8</v>
      </c>
      <c r="J13" s="15">
        <v>3</v>
      </c>
      <c r="K13" s="16">
        <v>3</v>
      </c>
      <c r="L13" s="16">
        <v>3</v>
      </c>
      <c r="M13" s="16">
        <v>3</v>
      </c>
      <c r="N13" s="16">
        <v>3</v>
      </c>
      <c r="O13" s="16">
        <v>3</v>
      </c>
      <c r="P13" s="16">
        <v>3</v>
      </c>
      <c r="Q13" s="16">
        <v>3</v>
      </c>
      <c r="R13" s="16">
        <v>3</v>
      </c>
      <c r="S13" s="16">
        <v>3</v>
      </c>
      <c r="T13" s="16">
        <v>3</v>
      </c>
      <c r="U13" s="16">
        <v>3</v>
      </c>
      <c r="V13" s="16">
        <v>2</v>
      </c>
      <c r="W13" s="16">
        <v>2</v>
      </c>
      <c r="X13" s="17">
        <v>2</v>
      </c>
      <c r="Z13">
        <v>3</v>
      </c>
    </row>
    <row r="14" spans="1:26">
      <c r="A14">
        <v>3</v>
      </c>
      <c r="B14">
        <f>VLOOKUP(A14,taskId_to_ImageID!A$1:B$42,2,FALSE)</f>
        <v>276</v>
      </c>
      <c r="C14" t="str">
        <f>VLOOKUP(B14,imageID_toImageName!A$1:C$35,3,FALSE)</f>
        <v>23.jpg</v>
      </c>
      <c r="D14">
        <f t="shared" si="0"/>
        <v>3</v>
      </c>
      <c r="E14">
        <f t="shared" si="1"/>
        <v>3</v>
      </c>
      <c r="F14" s="14">
        <f>VLOOKUP($C14,oldData!$B$1:$Z$36,25,FALSE)</f>
        <v>3</v>
      </c>
      <c r="G14">
        <f>VLOOKUP($C14,RSD!$B$1:$H$35,5,FALSE)</f>
        <v>3</v>
      </c>
      <c r="H14" s="4">
        <f>VLOOKUP($C14,oldData!$B$1:$Z$36,24,FALSE)</f>
        <v>2.5909090909090908</v>
      </c>
      <c r="I14" s="4">
        <f t="shared" si="2"/>
        <v>2.8</v>
      </c>
      <c r="J14" s="15">
        <v>3</v>
      </c>
      <c r="K14" s="16">
        <v>3</v>
      </c>
      <c r="L14" s="16">
        <v>3</v>
      </c>
      <c r="M14" s="16">
        <v>3</v>
      </c>
      <c r="N14" s="16">
        <v>3</v>
      </c>
      <c r="O14" s="16">
        <v>3</v>
      </c>
      <c r="P14" s="16">
        <v>3</v>
      </c>
      <c r="Q14" s="16">
        <v>3</v>
      </c>
      <c r="R14" s="16">
        <v>3</v>
      </c>
      <c r="S14" s="16">
        <v>3</v>
      </c>
      <c r="T14" s="16">
        <v>3</v>
      </c>
      <c r="U14" s="16">
        <v>3</v>
      </c>
      <c r="V14" s="16">
        <v>2</v>
      </c>
      <c r="W14" s="16">
        <v>2</v>
      </c>
      <c r="X14" s="17">
        <v>2</v>
      </c>
      <c r="Z14">
        <v>3</v>
      </c>
    </row>
    <row r="15" spans="1:26">
      <c r="A15">
        <v>24</v>
      </c>
      <c r="B15">
        <f>VLOOKUP(A15,taskId_to_ImageID!A$1:B$42,2,FALSE)</f>
        <v>271</v>
      </c>
      <c r="C15" t="str">
        <f>VLOOKUP(B15,imageID_toImageName!A$1:C$35,3,FALSE)</f>
        <v>14.jpg</v>
      </c>
      <c r="D15">
        <f t="shared" si="0"/>
        <v>3</v>
      </c>
      <c r="E15">
        <f t="shared" si="1"/>
        <v>3</v>
      </c>
      <c r="F15" s="14">
        <f>VLOOKUP($C15,oldData!$B$1:$Z$36,25,FALSE)</f>
        <v>2</v>
      </c>
      <c r="G15">
        <f>VLOOKUP($C15,RSD!$B$1:$H$35,5,FALSE)</f>
        <v>3</v>
      </c>
      <c r="H15" s="4">
        <f>VLOOKUP($C15,oldData!$B$1:$Z$36,24,FALSE)</f>
        <v>2.3181818181818183</v>
      </c>
      <c r="I15" s="4">
        <f t="shared" si="2"/>
        <v>2.7333333333333334</v>
      </c>
      <c r="J15" s="15">
        <v>3</v>
      </c>
      <c r="K15" s="16">
        <v>3</v>
      </c>
      <c r="L15" s="16">
        <v>3</v>
      </c>
      <c r="M15" s="16">
        <v>3</v>
      </c>
      <c r="N15" s="16">
        <v>3</v>
      </c>
      <c r="O15" s="16">
        <v>3</v>
      </c>
      <c r="P15" s="16">
        <v>3</v>
      </c>
      <c r="Q15" s="16">
        <v>3</v>
      </c>
      <c r="R15" s="16">
        <v>3</v>
      </c>
      <c r="S15" s="16">
        <v>2</v>
      </c>
      <c r="T15" s="16">
        <v>3</v>
      </c>
      <c r="U15" s="16">
        <v>3</v>
      </c>
      <c r="V15" s="16">
        <v>2</v>
      </c>
      <c r="W15" s="16">
        <v>2</v>
      </c>
      <c r="X15" s="17">
        <v>2</v>
      </c>
      <c r="Z15">
        <v>3</v>
      </c>
    </row>
    <row r="16" spans="1:26">
      <c r="A16">
        <v>33</v>
      </c>
      <c r="B16">
        <f>VLOOKUP(A16,taskId_to_ImageID!A$1:B$42,2,FALSE)</f>
        <v>262</v>
      </c>
      <c r="C16" t="str">
        <f>VLOOKUP(B16,imageID_toImageName!A$1:C$35,3,FALSE)</f>
        <v>18.jpg</v>
      </c>
      <c r="D16">
        <f t="shared" si="0"/>
        <v>3</v>
      </c>
      <c r="E16">
        <f t="shared" si="1"/>
        <v>3</v>
      </c>
      <c r="F16" s="14">
        <f>VLOOKUP($C16,oldData!$B$1:$Z$36,25,FALSE)</f>
        <v>2</v>
      </c>
      <c r="G16">
        <f>VLOOKUP($C16,RSD!$B$1:$H$35,5,FALSE)</f>
        <v>3</v>
      </c>
      <c r="H16" s="4">
        <f>VLOOKUP($C16,oldData!$B$1:$Z$36,24,FALSE)</f>
        <v>2.3636363636363638</v>
      </c>
      <c r="I16" s="4">
        <f t="shared" si="2"/>
        <v>2.6666666666666665</v>
      </c>
      <c r="J16" s="15">
        <v>3</v>
      </c>
      <c r="K16" s="16">
        <v>3</v>
      </c>
      <c r="L16" s="16">
        <v>3</v>
      </c>
      <c r="M16" s="16">
        <v>3</v>
      </c>
      <c r="N16" s="16">
        <v>3</v>
      </c>
      <c r="O16" s="16">
        <v>3</v>
      </c>
      <c r="P16" s="16">
        <v>3</v>
      </c>
      <c r="Q16" s="16">
        <v>3</v>
      </c>
      <c r="R16" s="16">
        <v>2</v>
      </c>
      <c r="S16" s="16">
        <v>3</v>
      </c>
      <c r="T16" s="16">
        <v>3</v>
      </c>
      <c r="U16" s="16">
        <v>3</v>
      </c>
      <c r="V16" s="16">
        <v>2</v>
      </c>
      <c r="W16" s="16">
        <v>1</v>
      </c>
      <c r="X16" s="17">
        <v>2</v>
      </c>
      <c r="Z16">
        <v>3</v>
      </c>
    </row>
    <row r="17" spans="1:26">
      <c r="A17">
        <v>8</v>
      </c>
      <c r="B17">
        <f>VLOOKUP(A17,taskId_to_ImageID!A$1:B$42,2,FALSE)</f>
        <v>265</v>
      </c>
      <c r="C17" t="str">
        <f>VLOOKUP(B17,imageID_toImageName!A$1:C$35,3,FALSE)</f>
        <v>5.jpg</v>
      </c>
      <c r="D17">
        <f t="shared" si="0"/>
        <v>3</v>
      </c>
      <c r="E17">
        <f t="shared" si="1"/>
        <v>3</v>
      </c>
      <c r="F17" s="14">
        <f>VLOOKUP($C17,oldData!$B$1:$Z$36,25,FALSE)</f>
        <v>1</v>
      </c>
      <c r="G17">
        <f>VLOOKUP($C17,RSD!$B$1:$H$35,5,FALSE)</f>
        <v>3</v>
      </c>
      <c r="H17" s="4">
        <f>VLOOKUP($C17,oldData!$B$1:$Z$36,24,FALSE)</f>
        <v>1.8181818181818181</v>
      </c>
      <c r="I17" s="4">
        <f t="shared" si="2"/>
        <v>2.6</v>
      </c>
      <c r="J17" s="15">
        <v>3</v>
      </c>
      <c r="K17" s="16">
        <v>3</v>
      </c>
      <c r="L17" s="16">
        <v>3</v>
      </c>
      <c r="M17" s="16">
        <v>3</v>
      </c>
      <c r="N17" s="16">
        <v>3</v>
      </c>
      <c r="O17" s="16">
        <v>3</v>
      </c>
      <c r="P17" s="16">
        <v>3</v>
      </c>
      <c r="Q17" s="16">
        <v>3</v>
      </c>
      <c r="R17" s="16">
        <v>3</v>
      </c>
      <c r="S17" s="16">
        <v>2</v>
      </c>
      <c r="T17" s="16">
        <v>2</v>
      </c>
      <c r="U17" s="16">
        <v>3</v>
      </c>
      <c r="V17" s="16">
        <v>2</v>
      </c>
      <c r="W17" s="16">
        <v>2</v>
      </c>
      <c r="X17" s="17">
        <v>1</v>
      </c>
      <c r="Z17">
        <v>2</v>
      </c>
    </row>
    <row r="18" spans="1:26">
      <c r="A18">
        <v>13</v>
      </c>
      <c r="B18">
        <f>VLOOKUP(A18,taskId_to_ImageID!A$1:B$42,2,FALSE)</f>
        <v>259</v>
      </c>
      <c r="C18" t="str">
        <f>VLOOKUP(B18,imageID_toImageName!A$1:C$35,3,FALSE)</f>
        <v>4.jpg</v>
      </c>
      <c r="D18">
        <f t="shared" si="0"/>
        <v>3</v>
      </c>
      <c r="E18">
        <f t="shared" si="1"/>
        <v>3</v>
      </c>
      <c r="F18" s="14">
        <f>VLOOKUP($C18,oldData!$B$1:$Z$36,25,FALSE)</f>
        <v>2</v>
      </c>
      <c r="G18">
        <f>VLOOKUP($C18,RSD!$B$1:$H$35,5,FALSE)</f>
        <v>3</v>
      </c>
      <c r="H18" s="4">
        <f>VLOOKUP($C18,oldData!$B$1:$Z$36,24,FALSE)</f>
        <v>2.1363636363636362</v>
      </c>
      <c r="I18" s="4">
        <f t="shared" si="2"/>
        <v>2.5333333333333332</v>
      </c>
      <c r="J18" s="15">
        <v>3</v>
      </c>
      <c r="K18" s="16">
        <v>3</v>
      </c>
      <c r="L18" s="16">
        <v>2</v>
      </c>
      <c r="M18" s="16">
        <v>3</v>
      </c>
      <c r="N18" s="16">
        <v>3</v>
      </c>
      <c r="O18" s="16">
        <v>3</v>
      </c>
      <c r="P18" s="16">
        <v>3</v>
      </c>
      <c r="Q18" s="16">
        <v>3</v>
      </c>
      <c r="R18" s="16">
        <v>2</v>
      </c>
      <c r="S18" s="16">
        <v>2</v>
      </c>
      <c r="T18" s="16">
        <v>3</v>
      </c>
      <c r="U18" s="16">
        <v>2</v>
      </c>
      <c r="V18" s="16">
        <v>2</v>
      </c>
      <c r="W18" s="16">
        <v>2</v>
      </c>
      <c r="X18" s="17">
        <v>2</v>
      </c>
      <c r="Z18">
        <v>3</v>
      </c>
    </row>
    <row r="19" spans="1:26">
      <c r="A19">
        <v>38</v>
      </c>
      <c r="B19">
        <f>VLOOKUP(A19,taskId_to_ImageID!A$1:B$42,2,FALSE)</f>
        <v>272</v>
      </c>
      <c r="C19" t="str">
        <f>VLOOKUP(B19,imageID_toImageName!A$1:C$35,3,FALSE)</f>
        <v>2.jpg</v>
      </c>
      <c r="D19">
        <f t="shared" si="0"/>
        <v>3</v>
      </c>
      <c r="E19">
        <f t="shared" si="1"/>
        <v>3</v>
      </c>
      <c r="F19" s="14">
        <f>VLOOKUP($C19,oldData!$B$1:$Z$36,25,FALSE)</f>
        <v>2</v>
      </c>
      <c r="G19">
        <f>VLOOKUP($C19,RSD!$B$1:$H$35,5,FALSE)</f>
        <v>3</v>
      </c>
      <c r="H19" s="4">
        <f>VLOOKUP($C19,oldData!$B$1:$Z$36,24,FALSE)</f>
        <v>1.9545454545454546</v>
      </c>
      <c r="I19" s="4">
        <f t="shared" si="2"/>
        <v>2.5333333333333332</v>
      </c>
      <c r="J19" s="15">
        <v>3</v>
      </c>
      <c r="K19" s="16">
        <v>3</v>
      </c>
      <c r="L19" s="16">
        <v>3</v>
      </c>
      <c r="M19" s="16">
        <v>3</v>
      </c>
      <c r="N19" s="16">
        <v>3</v>
      </c>
      <c r="O19" s="16">
        <v>3</v>
      </c>
      <c r="P19" s="16">
        <v>3</v>
      </c>
      <c r="Q19" s="16">
        <v>3</v>
      </c>
      <c r="R19" s="16">
        <v>3</v>
      </c>
      <c r="S19" s="16">
        <v>2</v>
      </c>
      <c r="T19" s="16">
        <v>2</v>
      </c>
      <c r="U19" s="16">
        <v>2</v>
      </c>
      <c r="V19" s="16">
        <v>2</v>
      </c>
      <c r="W19" s="16">
        <v>2</v>
      </c>
      <c r="X19" s="17">
        <v>1</v>
      </c>
      <c r="Z19">
        <v>2</v>
      </c>
    </row>
    <row r="20" spans="1:26">
      <c r="A20">
        <v>19</v>
      </c>
      <c r="B20">
        <f>VLOOKUP(A20,taskId_to_ImageID!A$1:B$42,2,FALSE)</f>
        <v>270</v>
      </c>
      <c r="C20" t="str">
        <f>VLOOKUP(B20,imageID_toImageName!A$1:C$35,3,FALSE)</f>
        <v>33.jpg</v>
      </c>
      <c r="D20">
        <f t="shared" si="0"/>
        <v>3</v>
      </c>
      <c r="E20">
        <f t="shared" si="1"/>
        <v>2</v>
      </c>
      <c r="F20" s="14">
        <f>VLOOKUP($C20,oldData!$B$1:$Z$36,25,FALSE)</f>
        <v>2</v>
      </c>
      <c r="G20">
        <f>VLOOKUP($C20,RSD!$B$1:$H$35,5,FALSE)</f>
        <v>2</v>
      </c>
      <c r="H20" s="4">
        <f>VLOOKUP($C20,oldData!$B$1:$Z$36,24,FALSE)</f>
        <v>1.9090909090909092</v>
      </c>
      <c r="I20" s="4">
        <f t="shared" si="2"/>
        <v>2.4666666666666668</v>
      </c>
      <c r="J20" s="15">
        <v>3</v>
      </c>
      <c r="K20" s="16">
        <v>3</v>
      </c>
      <c r="L20" s="16">
        <v>3</v>
      </c>
      <c r="M20" s="16">
        <v>3</v>
      </c>
      <c r="N20" s="16">
        <v>2</v>
      </c>
      <c r="O20" s="16">
        <v>3</v>
      </c>
      <c r="P20" s="16">
        <v>3</v>
      </c>
      <c r="Q20" s="16">
        <v>2</v>
      </c>
      <c r="R20" s="16">
        <v>3</v>
      </c>
      <c r="S20" s="16">
        <v>2</v>
      </c>
      <c r="T20" s="16">
        <v>3</v>
      </c>
      <c r="U20" s="16">
        <v>3</v>
      </c>
      <c r="V20" s="16">
        <v>1</v>
      </c>
      <c r="W20" s="16">
        <v>2</v>
      </c>
      <c r="X20" s="17">
        <v>1</v>
      </c>
      <c r="Z20">
        <v>1</v>
      </c>
    </row>
    <row r="21" spans="1:26">
      <c r="A21">
        <v>17</v>
      </c>
      <c r="B21">
        <f>VLOOKUP(A21,taskId_to_ImageID!A$1:B$42,2,FALSE)</f>
        <v>269</v>
      </c>
      <c r="C21" t="str">
        <f>VLOOKUP(B21,imageID_toImageName!A$1:C$35,3,FALSE)</f>
        <v>30.jpg</v>
      </c>
      <c r="D21">
        <f t="shared" si="0"/>
        <v>3</v>
      </c>
      <c r="E21">
        <f t="shared" si="1"/>
        <v>3</v>
      </c>
      <c r="F21" s="14">
        <f>VLOOKUP($C21,oldData!$B$1:$Z$36,25,FALSE)</f>
        <v>2</v>
      </c>
      <c r="G21">
        <f>VLOOKUP($C21,RSD!$B$1:$H$35,5,FALSE)</f>
        <v>2</v>
      </c>
      <c r="H21" s="4">
        <f>VLOOKUP($C21,oldData!$B$1:$Z$36,24,FALSE)</f>
        <v>1.9090909090909092</v>
      </c>
      <c r="I21" s="4">
        <f t="shared" si="2"/>
        <v>2.4666666666666668</v>
      </c>
      <c r="J21" s="15">
        <v>3</v>
      </c>
      <c r="K21" s="16">
        <v>3</v>
      </c>
      <c r="L21" s="16">
        <v>3</v>
      </c>
      <c r="M21" s="16">
        <v>3</v>
      </c>
      <c r="N21" s="16">
        <v>3</v>
      </c>
      <c r="O21" s="16">
        <v>3</v>
      </c>
      <c r="P21" s="16">
        <v>2</v>
      </c>
      <c r="Q21" s="16">
        <v>3</v>
      </c>
      <c r="R21" s="16">
        <v>3</v>
      </c>
      <c r="S21" s="16">
        <v>2</v>
      </c>
      <c r="T21" s="16">
        <v>2</v>
      </c>
      <c r="U21" s="16">
        <v>2</v>
      </c>
      <c r="V21" s="16">
        <v>2</v>
      </c>
      <c r="W21" s="16">
        <v>2</v>
      </c>
      <c r="X21" s="17">
        <v>1</v>
      </c>
      <c r="Z21">
        <v>3</v>
      </c>
    </row>
    <row r="22" spans="1:26">
      <c r="A22">
        <v>1</v>
      </c>
      <c r="B22">
        <f>VLOOKUP(A22,taskId_to_ImageID!A$1:B$42,2,FALSE)</f>
        <v>277</v>
      </c>
      <c r="C22" t="str">
        <f>VLOOKUP(B22,imageID_toImageName!A$1:C$35,3,FALSE)</f>
        <v>7.jpg</v>
      </c>
      <c r="D22">
        <f t="shared" si="0"/>
        <v>2</v>
      </c>
      <c r="E22">
        <f t="shared" si="1"/>
        <v>2</v>
      </c>
      <c r="F22" s="14">
        <f>VLOOKUP($C22,oldData!$B$1:$Z$36,25,FALSE)</f>
        <v>1</v>
      </c>
      <c r="G22">
        <f>VLOOKUP($C22,RSD!$B$1:$H$35,5,FALSE)</f>
        <v>2</v>
      </c>
      <c r="H22" s="4">
        <f>VLOOKUP($C22,oldData!$B$1:$Z$36,24,FALSE)</f>
        <v>1.5</v>
      </c>
      <c r="I22" s="4">
        <f t="shared" si="2"/>
        <v>2.4666666666666668</v>
      </c>
      <c r="J22" s="15">
        <v>3</v>
      </c>
      <c r="K22" s="16">
        <v>3</v>
      </c>
      <c r="L22" s="16">
        <v>3</v>
      </c>
      <c r="M22" s="16">
        <v>2</v>
      </c>
      <c r="N22" s="16">
        <v>3</v>
      </c>
      <c r="O22" s="16">
        <v>3</v>
      </c>
      <c r="P22" s="16">
        <v>3</v>
      </c>
      <c r="Q22" s="16">
        <v>2</v>
      </c>
      <c r="R22" s="16">
        <v>2</v>
      </c>
      <c r="S22" s="16">
        <v>3</v>
      </c>
      <c r="T22" s="16">
        <v>2</v>
      </c>
      <c r="U22" s="16">
        <v>2</v>
      </c>
      <c r="V22" s="16">
        <v>2</v>
      </c>
      <c r="W22" s="16">
        <v>2</v>
      </c>
      <c r="X22" s="17">
        <v>2</v>
      </c>
      <c r="Z22">
        <v>2</v>
      </c>
    </row>
    <row r="23" spans="1:26">
      <c r="A23">
        <v>5</v>
      </c>
      <c r="B23">
        <f>VLOOKUP(A23,taskId_to_ImageID!A$1:B$42,2,FALSE)</f>
        <v>255</v>
      </c>
      <c r="C23" t="str">
        <f>VLOOKUP(B23,imageID_toImageName!A$1:C$35,3,FALSE)</f>
        <v>1.jpg</v>
      </c>
      <c r="D23">
        <f t="shared" si="0"/>
        <v>3</v>
      </c>
      <c r="E23">
        <f t="shared" si="1"/>
        <v>2</v>
      </c>
      <c r="F23" s="14">
        <f>VLOOKUP($C23,oldData!$B$1:$Z$36,25,FALSE)</f>
        <v>2</v>
      </c>
      <c r="G23">
        <f>VLOOKUP($C23,RSD!$B$1:$H$35,5,FALSE)</f>
        <v>3</v>
      </c>
      <c r="H23" s="4">
        <f>VLOOKUP($C23,oldData!$B$1:$Z$36,24,FALSE)</f>
        <v>1.9545454545454546</v>
      </c>
      <c r="I23" s="4">
        <f t="shared" si="2"/>
        <v>2.4</v>
      </c>
      <c r="J23" s="15">
        <v>3</v>
      </c>
      <c r="K23" s="16">
        <v>3</v>
      </c>
      <c r="L23" s="16">
        <v>3</v>
      </c>
      <c r="M23" s="16">
        <v>3</v>
      </c>
      <c r="N23" s="16">
        <v>2</v>
      </c>
      <c r="O23" s="16">
        <v>3</v>
      </c>
      <c r="P23" s="16">
        <v>3</v>
      </c>
      <c r="Q23" s="16">
        <v>3</v>
      </c>
      <c r="R23" s="16">
        <v>2</v>
      </c>
      <c r="S23" s="16">
        <v>2</v>
      </c>
      <c r="T23" s="16">
        <v>2</v>
      </c>
      <c r="U23" s="16">
        <v>2</v>
      </c>
      <c r="V23" s="16">
        <v>1</v>
      </c>
      <c r="W23" s="16">
        <v>2</v>
      </c>
      <c r="X23" s="17">
        <v>2</v>
      </c>
      <c r="Z23">
        <v>3</v>
      </c>
    </row>
    <row r="24" spans="1:26">
      <c r="A24">
        <v>16</v>
      </c>
      <c r="B24">
        <f>VLOOKUP(A24,taskId_to_ImageID!A$1:B$42,2,FALSE)</f>
        <v>267</v>
      </c>
      <c r="C24" t="str">
        <f>VLOOKUP(B24,imageID_toImageName!A$1:C$35,3,FALSE)</f>
        <v>13.jpg</v>
      </c>
      <c r="D24">
        <f t="shared" si="0"/>
        <v>2</v>
      </c>
      <c r="E24">
        <f t="shared" si="1"/>
        <v>2</v>
      </c>
      <c r="F24" s="14">
        <f>VLOOKUP($C24,oldData!$B$1:$Z$36,25,FALSE)</f>
        <v>2</v>
      </c>
      <c r="G24">
        <f>VLOOKUP($C24,RSD!$B$1:$H$35,5,FALSE)</f>
        <v>2</v>
      </c>
      <c r="H24" s="4">
        <f>VLOOKUP($C24,oldData!$B$1:$Z$36,24,FALSE)</f>
        <v>1.5909090909090908</v>
      </c>
      <c r="I24" s="4">
        <f t="shared" si="2"/>
        <v>2.4</v>
      </c>
      <c r="J24" s="15">
        <v>3</v>
      </c>
      <c r="K24" s="16">
        <v>3</v>
      </c>
      <c r="L24" s="16">
        <v>3</v>
      </c>
      <c r="M24" s="16">
        <v>3</v>
      </c>
      <c r="N24" s="16">
        <v>2</v>
      </c>
      <c r="O24" s="16">
        <v>2</v>
      </c>
      <c r="P24" s="16">
        <v>3</v>
      </c>
      <c r="Q24" s="16">
        <v>2</v>
      </c>
      <c r="R24" s="16">
        <v>3</v>
      </c>
      <c r="S24" s="16">
        <v>2</v>
      </c>
      <c r="T24" s="16">
        <v>2</v>
      </c>
      <c r="U24" s="16">
        <v>2</v>
      </c>
      <c r="V24" s="16">
        <v>2</v>
      </c>
      <c r="W24" s="16">
        <v>2</v>
      </c>
      <c r="X24" s="17">
        <v>2</v>
      </c>
      <c r="Z24">
        <v>2</v>
      </c>
    </row>
    <row r="25" spans="1:26">
      <c r="A25">
        <v>9</v>
      </c>
      <c r="B25">
        <f>VLOOKUP(A25,taskId_to_ImageID!A$1:B$42,2,FALSE)</f>
        <v>257</v>
      </c>
      <c r="C25" t="str">
        <f>VLOOKUP(B25,imageID_toImageName!A$1:C$35,3,FALSE)</f>
        <v>19.jpg</v>
      </c>
      <c r="D25">
        <f t="shared" si="0"/>
        <v>3</v>
      </c>
      <c r="E25">
        <f t="shared" si="1"/>
        <v>3</v>
      </c>
      <c r="F25" s="14">
        <f>VLOOKUP($C25,oldData!$B$1:$Z$36,25,FALSE)</f>
        <v>1</v>
      </c>
      <c r="G25">
        <f>VLOOKUP($C25,RSD!$B$1:$H$35,5,FALSE)</f>
        <v>3</v>
      </c>
      <c r="H25" s="4">
        <f>VLOOKUP($C25,oldData!$B$1:$Z$36,24,FALSE)</f>
        <v>1.5454545454545454</v>
      </c>
      <c r="I25" s="4">
        <f t="shared" si="2"/>
        <v>2.4</v>
      </c>
      <c r="J25" s="15">
        <v>3</v>
      </c>
      <c r="K25" s="16">
        <v>3</v>
      </c>
      <c r="L25" s="16">
        <v>3</v>
      </c>
      <c r="M25" s="16">
        <v>2</v>
      </c>
      <c r="N25" s="16">
        <v>3</v>
      </c>
      <c r="O25" s="16">
        <v>3</v>
      </c>
      <c r="P25" s="16">
        <v>2</v>
      </c>
      <c r="Q25" s="16">
        <v>3</v>
      </c>
      <c r="R25" s="16">
        <v>3</v>
      </c>
      <c r="S25" s="16">
        <v>2</v>
      </c>
      <c r="T25" s="16">
        <v>2</v>
      </c>
      <c r="U25" s="16">
        <v>2</v>
      </c>
      <c r="V25" s="16">
        <v>2</v>
      </c>
      <c r="W25" s="16">
        <v>2</v>
      </c>
      <c r="X25" s="17">
        <v>1</v>
      </c>
      <c r="Z25">
        <v>2</v>
      </c>
    </row>
    <row r="26" spans="1:26">
      <c r="A26">
        <v>6</v>
      </c>
      <c r="B26">
        <f>VLOOKUP(A26,taskId_to_ImageID!A$1:B$42,2,FALSE)</f>
        <v>260</v>
      </c>
      <c r="C26" t="str">
        <f>VLOOKUP(B26,imageID_toImageName!A$1:C$35,3,FALSE)</f>
        <v>26.jpg</v>
      </c>
      <c r="D26">
        <f t="shared" si="0"/>
        <v>2</v>
      </c>
      <c r="E26">
        <f t="shared" si="1"/>
        <v>2</v>
      </c>
      <c r="F26" s="14">
        <f>VLOOKUP($C26,oldData!$B$1:$Z$36,25,FALSE)</f>
        <v>1</v>
      </c>
      <c r="G26">
        <f>VLOOKUP($C26,RSD!$B$1:$H$35,5,FALSE)</f>
        <v>2</v>
      </c>
      <c r="H26" s="4">
        <f>VLOOKUP($C26,oldData!$B$1:$Z$36,24,FALSE)</f>
        <v>1.7272727272727273</v>
      </c>
      <c r="I26" s="4">
        <f t="shared" si="2"/>
        <v>2.3333333333333335</v>
      </c>
      <c r="J26" s="15">
        <v>3</v>
      </c>
      <c r="K26" s="16">
        <v>3</v>
      </c>
      <c r="L26" s="16">
        <v>3</v>
      </c>
      <c r="M26" s="16">
        <v>2</v>
      </c>
      <c r="N26" s="16">
        <v>3</v>
      </c>
      <c r="O26" s="16">
        <v>3</v>
      </c>
      <c r="P26" s="16">
        <v>2</v>
      </c>
      <c r="Q26" s="16">
        <v>2</v>
      </c>
      <c r="R26" s="16">
        <v>3</v>
      </c>
      <c r="S26" s="16">
        <v>2</v>
      </c>
      <c r="T26" s="16">
        <v>2</v>
      </c>
      <c r="U26" s="16">
        <v>2</v>
      </c>
      <c r="V26" s="16">
        <v>2</v>
      </c>
      <c r="W26" s="16">
        <v>2</v>
      </c>
      <c r="X26" s="17">
        <v>1</v>
      </c>
      <c r="Z26">
        <v>3</v>
      </c>
    </row>
    <row r="27" spans="1:26">
      <c r="A27">
        <v>26</v>
      </c>
      <c r="B27">
        <f>VLOOKUP(A27,taskId_to_ImageID!A$1:B$42,2,FALSE)</f>
        <v>248</v>
      </c>
      <c r="C27" t="str">
        <f>VLOOKUP(B27,imageID_toImageName!A$1:C$35,3,FALSE)</f>
        <v>15.jpg</v>
      </c>
      <c r="D27">
        <f t="shared" si="0"/>
        <v>2</v>
      </c>
      <c r="E27">
        <f t="shared" si="1"/>
        <v>2</v>
      </c>
      <c r="F27" s="14">
        <f>VLOOKUP($C27,oldData!$B$1:$Z$36,25,FALSE)</f>
        <v>2</v>
      </c>
      <c r="G27">
        <f>VLOOKUP($C27,RSD!$B$1:$H$35,5,FALSE)</f>
        <v>2</v>
      </c>
      <c r="H27" s="4">
        <f>VLOOKUP($C27,oldData!$B$1:$Z$36,24,FALSE)</f>
        <v>1.8181818181818181</v>
      </c>
      <c r="I27" s="4">
        <f t="shared" si="2"/>
        <v>2.2666666666666666</v>
      </c>
      <c r="J27" s="15">
        <v>3</v>
      </c>
      <c r="K27" s="16">
        <v>3</v>
      </c>
      <c r="L27" s="16">
        <v>2</v>
      </c>
      <c r="M27" s="16">
        <v>3</v>
      </c>
      <c r="N27" s="16">
        <v>2</v>
      </c>
      <c r="O27" s="16">
        <v>2</v>
      </c>
      <c r="P27" s="16">
        <v>3</v>
      </c>
      <c r="Q27" s="16">
        <v>2</v>
      </c>
      <c r="R27" s="16">
        <v>2</v>
      </c>
      <c r="S27" s="16">
        <v>2</v>
      </c>
      <c r="T27" s="16">
        <v>3</v>
      </c>
      <c r="U27" s="16">
        <v>2</v>
      </c>
      <c r="V27" s="16">
        <v>2</v>
      </c>
      <c r="W27" s="16">
        <v>1</v>
      </c>
      <c r="X27" s="17">
        <v>2</v>
      </c>
      <c r="Z27">
        <v>2</v>
      </c>
    </row>
    <row r="28" spans="1:26">
      <c r="A28">
        <v>23</v>
      </c>
      <c r="B28">
        <f>VLOOKUP(A28,taskId_to_ImageID!A$1:B$42,2,FALSE)</f>
        <v>279</v>
      </c>
      <c r="C28" t="str">
        <f>VLOOKUP(B28,imageID_toImageName!A$1:C$35,3,FALSE)</f>
        <v>17.jpg</v>
      </c>
      <c r="D28">
        <f t="shared" si="0"/>
        <v>2</v>
      </c>
      <c r="E28">
        <f t="shared" si="1"/>
        <v>2</v>
      </c>
      <c r="F28" s="14">
        <f>VLOOKUP($C28,oldData!$B$1:$Z$36,25,FALSE)</f>
        <v>2</v>
      </c>
      <c r="G28">
        <f>VLOOKUP($C28,RSD!$B$1:$H$35,5,FALSE)</f>
        <v>2</v>
      </c>
      <c r="H28" s="4">
        <f>VLOOKUP($C28,oldData!$B$1:$Z$36,24,FALSE)</f>
        <v>1.6818181818181819</v>
      </c>
      <c r="I28" s="4">
        <f t="shared" si="2"/>
        <v>2.2666666666666666</v>
      </c>
      <c r="J28" s="15">
        <v>3</v>
      </c>
      <c r="K28" s="16">
        <v>3</v>
      </c>
      <c r="L28" s="16">
        <v>3</v>
      </c>
      <c r="M28" s="16">
        <v>2</v>
      </c>
      <c r="N28" s="16">
        <v>3</v>
      </c>
      <c r="O28" s="16">
        <v>2</v>
      </c>
      <c r="P28" s="16">
        <v>2</v>
      </c>
      <c r="Q28" s="16">
        <v>2</v>
      </c>
      <c r="R28" s="16">
        <v>2</v>
      </c>
      <c r="S28" s="16">
        <v>2</v>
      </c>
      <c r="T28" s="16">
        <v>3</v>
      </c>
      <c r="U28" s="16">
        <v>2</v>
      </c>
      <c r="V28" s="16">
        <v>2</v>
      </c>
      <c r="W28" s="16">
        <v>2</v>
      </c>
      <c r="X28" s="17">
        <v>1</v>
      </c>
      <c r="Z28">
        <v>3</v>
      </c>
    </row>
    <row r="29" spans="1:26">
      <c r="A29">
        <v>12</v>
      </c>
      <c r="B29">
        <f>VLOOKUP(A29,taskId_to_ImageID!A$1:B$42,2,FALSE)</f>
        <v>247</v>
      </c>
      <c r="C29" t="str">
        <f>VLOOKUP(B29,imageID_toImageName!A$1:C$35,3,FALSE)</f>
        <v>9.jpg</v>
      </c>
      <c r="D29">
        <f t="shared" si="0"/>
        <v>2</v>
      </c>
      <c r="E29">
        <f t="shared" si="1"/>
        <v>2</v>
      </c>
      <c r="F29" s="14">
        <f>VLOOKUP($C29,oldData!$B$1:$Z$36,25,FALSE)</f>
        <v>1</v>
      </c>
      <c r="G29">
        <f>VLOOKUP($C29,RSD!$B$1:$H$35,5,FALSE)</f>
        <v>2</v>
      </c>
      <c r="H29" s="4">
        <f>VLOOKUP($C29,oldData!$B$1:$Z$36,24,FALSE)</f>
        <v>1.5454545454545454</v>
      </c>
      <c r="I29" s="4">
        <f t="shared" si="2"/>
        <v>2.2000000000000002</v>
      </c>
      <c r="J29" s="15">
        <v>3</v>
      </c>
      <c r="K29" s="16">
        <v>3</v>
      </c>
      <c r="L29" s="16">
        <v>3</v>
      </c>
      <c r="M29" s="16">
        <v>2</v>
      </c>
      <c r="N29" s="16">
        <v>3</v>
      </c>
      <c r="O29" s="16">
        <v>2</v>
      </c>
      <c r="P29" s="16">
        <v>2</v>
      </c>
      <c r="Q29" s="16">
        <v>2</v>
      </c>
      <c r="R29" s="16">
        <v>2</v>
      </c>
      <c r="S29" s="16">
        <v>2</v>
      </c>
      <c r="T29" s="16">
        <v>2</v>
      </c>
      <c r="U29" s="16">
        <v>2</v>
      </c>
      <c r="V29" s="16">
        <v>2</v>
      </c>
      <c r="W29" s="16">
        <v>2</v>
      </c>
      <c r="X29" s="17">
        <v>1</v>
      </c>
      <c r="Z29">
        <v>2</v>
      </c>
    </row>
    <row r="30" spans="1:26">
      <c r="A30">
        <v>7</v>
      </c>
      <c r="B30">
        <f>VLOOKUP(A30,taskId_to_ImageID!A$1:B$42,2,FALSE)</f>
        <v>268</v>
      </c>
      <c r="C30" t="str">
        <f>VLOOKUP(B30,imageID_toImageName!A$1:C$35,3,FALSE)</f>
        <v>22.jpg</v>
      </c>
      <c r="D30">
        <f t="shared" si="0"/>
        <v>2</v>
      </c>
      <c r="E30">
        <f t="shared" si="1"/>
        <v>2</v>
      </c>
      <c r="F30" s="14">
        <f>VLOOKUP($C30,oldData!$B$1:$Z$36,25,FALSE)</f>
        <v>1</v>
      </c>
      <c r="G30">
        <f>VLOOKUP($C30,RSD!$B$1:$H$35,5,FALSE)</f>
        <v>2</v>
      </c>
      <c r="H30" s="4">
        <f>VLOOKUP($C30,oldData!$B$1:$Z$36,24,FALSE)</f>
        <v>1.5</v>
      </c>
      <c r="I30" s="4">
        <f t="shared" si="2"/>
        <v>2.0666666666666669</v>
      </c>
      <c r="J30" s="15">
        <v>3</v>
      </c>
      <c r="K30" s="16">
        <v>2</v>
      </c>
      <c r="L30" s="16">
        <v>3</v>
      </c>
      <c r="M30" s="16">
        <v>3</v>
      </c>
      <c r="N30" s="16">
        <v>2</v>
      </c>
      <c r="O30" s="16">
        <v>2</v>
      </c>
      <c r="P30" s="16">
        <v>2</v>
      </c>
      <c r="Q30" s="16">
        <v>2</v>
      </c>
      <c r="R30" s="16">
        <v>2</v>
      </c>
      <c r="S30" s="16">
        <v>2</v>
      </c>
      <c r="T30" s="16">
        <v>1</v>
      </c>
      <c r="U30" s="16">
        <v>2</v>
      </c>
      <c r="V30" s="16">
        <v>2</v>
      </c>
      <c r="W30" s="16">
        <v>2</v>
      </c>
      <c r="X30" s="17">
        <v>1</v>
      </c>
      <c r="Z30">
        <v>2.5</v>
      </c>
    </row>
    <row r="31" spans="1:26">
      <c r="A31">
        <v>2</v>
      </c>
      <c r="B31">
        <f>VLOOKUP(A31,taskId_to_ImageID!A$1:B$42,2,FALSE)</f>
        <v>256</v>
      </c>
      <c r="C31" t="str">
        <f>VLOOKUP(B31,imageID_toImageName!A$1:C$35,3,FALSE)</f>
        <v>32.jpg</v>
      </c>
      <c r="D31">
        <f t="shared" si="0"/>
        <v>2</v>
      </c>
      <c r="E31">
        <f t="shared" si="1"/>
        <v>2</v>
      </c>
      <c r="F31" s="14">
        <f>VLOOKUP($C31,oldData!$B$1:$Z$36,25,FALSE)</f>
        <v>1</v>
      </c>
      <c r="G31">
        <f>VLOOKUP($C31,RSD!$B$1:$H$35,5,FALSE)</f>
        <v>2</v>
      </c>
      <c r="H31" s="4">
        <f>VLOOKUP($C31,oldData!$B$1:$Z$36,24,FALSE)</f>
        <v>1.4545454545454546</v>
      </c>
      <c r="I31" s="4">
        <f t="shared" si="2"/>
        <v>2</v>
      </c>
      <c r="J31" s="15">
        <v>3</v>
      </c>
      <c r="K31" s="16">
        <v>2</v>
      </c>
      <c r="L31" s="16">
        <v>3</v>
      </c>
      <c r="M31" s="16">
        <v>2</v>
      </c>
      <c r="N31" s="16">
        <v>2</v>
      </c>
      <c r="O31" s="16">
        <v>2</v>
      </c>
      <c r="P31" s="16">
        <v>3</v>
      </c>
      <c r="Q31" s="16">
        <v>2</v>
      </c>
      <c r="R31" s="16">
        <v>2</v>
      </c>
      <c r="S31" s="16">
        <v>2</v>
      </c>
      <c r="T31" s="16">
        <v>1</v>
      </c>
      <c r="U31" s="16">
        <v>2</v>
      </c>
      <c r="V31" s="16">
        <v>2</v>
      </c>
      <c r="W31" s="16">
        <v>1</v>
      </c>
      <c r="X31" s="17">
        <v>1</v>
      </c>
      <c r="Z31">
        <v>2</v>
      </c>
    </row>
    <row r="32" spans="1:26">
      <c r="A32">
        <v>27</v>
      </c>
      <c r="B32">
        <f>VLOOKUP(A32,taskId_to_ImageID!A$1:B$42,2,FALSE)</f>
        <v>264</v>
      </c>
      <c r="C32" t="str">
        <f>VLOOKUP(B32,imageID_toImageName!A$1:C$35,3,FALSE)</f>
        <v>20.jpg</v>
      </c>
      <c r="D32">
        <f t="shared" si="0"/>
        <v>2</v>
      </c>
      <c r="E32">
        <f t="shared" si="1"/>
        <v>2</v>
      </c>
      <c r="F32" s="14">
        <f>VLOOKUP($C32,oldData!$B$1:$Z$36,25,FALSE)</f>
        <v>2</v>
      </c>
      <c r="G32">
        <f>VLOOKUP($C32,RSD!$B$1:$H$35,5,FALSE)</f>
        <v>2</v>
      </c>
      <c r="H32" s="4">
        <f>VLOOKUP($C32,oldData!$B$1:$Z$36,24,FALSE)</f>
        <v>1.9545454545454546</v>
      </c>
      <c r="I32" s="4">
        <f t="shared" si="2"/>
        <v>1.9333333333333333</v>
      </c>
      <c r="J32" s="15">
        <v>3</v>
      </c>
      <c r="K32" s="16">
        <v>3</v>
      </c>
      <c r="L32" s="16">
        <v>2</v>
      </c>
      <c r="M32" s="16">
        <v>2</v>
      </c>
      <c r="N32" s="16">
        <v>2</v>
      </c>
      <c r="O32" s="16">
        <v>2</v>
      </c>
      <c r="P32" s="16">
        <v>2</v>
      </c>
      <c r="Q32" s="16">
        <v>2</v>
      </c>
      <c r="R32" s="16">
        <v>2</v>
      </c>
      <c r="S32" s="16">
        <v>2</v>
      </c>
      <c r="T32" s="16">
        <v>2</v>
      </c>
      <c r="U32" s="16">
        <v>2</v>
      </c>
      <c r="V32" s="16">
        <v>1</v>
      </c>
      <c r="W32" s="16">
        <v>1</v>
      </c>
      <c r="X32" s="17">
        <v>1</v>
      </c>
      <c r="Z32">
        <v>2.5</v>
      </c>
    </row>
    <row r="33" spans="1:26">
      <c r="A33">
        <v>39</v>
      </c>
      <c r="B33">
        <f>VLOOKUP(A33,taskId_to_ImageID!A$1:B$42,2,FALSE)</f>
        <v>275</v>
      </c>
      <c r="C33" t="str">
        <f>VLOOKUP(B33,imageID_toImageName!A$1:C$35,3,FALSE)</f>
        <v>28.jpg</v>
      </c>
      <c r="D33">
        <f t="shared" si="0"/>
        <v>2</v>
      </c>
      <c r="E33">
        <f t="shared" si="1"/>
        <v>2</v>
      </c>
      <c r="F33" s="14">
        <f>VLOOKUP($C33,oldData!$B$1:$Z$36,25,FALSE)</f>
        <v>1</v>
      </c>
      <c r="G33">
        <f>VLOOKUP($C33,RSD!$B$1:$H$35,5,FALSE)</f>
        <v>2</v>
      </c>
      <c r="H33" s="4">
        <f>VLOOKUP($C33,oldData!$B$1:$Z$36,24,FALSE)</f>
        <v>1.4545454545454546</v>
      </c>
      <c r="I33" s="4">
        <f t="shared" si="2"/>
        <v>1.8</v>
      </c>
      <c r="J33" s="15">
        <v>2</v>
      </c>
      <c r="K33" s="16">
        <v>2</v>
      </c>
      <c r="L33" s="16">
        <v>2</v>
      </c>
      <c r="M33" s="16">
        <v>2</v>
      </c>
      <c r="N33" s="16">
        <v>2</v>
      </c>
      <c r="O33" s="16">
        <v>2</v>
      </c>
      <c r="P33" s="16">
        <v>2</v>
      </c>
      <c r="Q33" s="16">
        <v>2</v>
      </c>
      <c r="R33" s="16">
        <v>2</v>
      </c>
      <c r="S33" s="16">
        <v>2</v>
      </c>
      <c r="T33" s="16">
        <v>2</v>
      </c>
      <c r="U33" s="16">
        <v>2</v>
      </c>
      <c r="V33" s="16">
        <v>1</v>
      </c>
      <c r="W33" s="16">
        <v>1</v>
      </c>
      <c r="X33" s="17">
        <v>1</v>
      </c>
      <c r="Z33">
        <v>1</v>
      </c>
    </row>
    <row r="34" spans="1:26">
      <c r="A34">
        <v>11</v>
      </c>
      <c r="B34">
        <f>VLOOKUP(A34,taskId_to_ImageID!A$1:B$42,2,FALSE)</f>
        <v>266</v>
      </c>
      <c r="C34" t="str">
        <f>VLOOKUP(B34,imageID_toImageName!A$1:C$35,3,FALSE)</f>
        <v>25.jpg</v>
      </c>
      <c r="D34">
        <f t="shared" si="0"/>
        <v>2</v>
      </c>
      <c r="E34">
        <f t="shared" si="1"/>
        <v>2</v>
      </c>
      <c r="F34" s="14">
        <f>VLOOKUP($C34,oldData!$B$1:$Z$36,25,FALSE)</f>
        <v>1</v>
      </c>
      <c r="G34">
        <f>VLOOKUP($C34,RSD!$B$1:$H$35,5,FALSE)</f>
        <v>1</v>
      </c>
      <c r="H34" s="4">
        <f>VLOOKUP($C34,oldData!$B$1:$Z$36,24,FALSE)</f>
        <v>1.2272727272727273</v>
      </c>
      <c r="I34" s="4">
        <f t="shared" si="2"/>
        <v>1.7333333333333334</v>
      </c>
      <c r="J34" s="15">
        <v>3</v>
      </c>
      <c r="K34" s="16">
        <v>3</v>
      </c>
      <c r="L34" s="16">
        <v>2</v>
      </c>
      <c r="M34" s="16">
        <v>2</v>
      </c>
      <c r="N34" s="16">
        <v>2</v>
      </c>
      <c r="O34" s="16">
        <v>2</v>
      </c>
      <c r="P34" s="16">
        <v>1</v>
      </c>
      <c r="Q34" s="16">
        <v>2</v>
      </c>
      <c r="R34" s="16">
        <v>1</v>
      </c>
      <c r="S34" s="16">
        <v>2</v>
      </c>
      <c r="T34" s="16">
        <v>1</v>
      </c>
      <c r="U34" s="16">
        <v>1</v>
      </c>
      <c r="V34" s="16">
        <v>1</v>
      </c>
      <c r="W34" s="16">
        <v>2</v>
      </c>
      <c r="X34" s="17">
        <v>1</v>
      </c>
      <c r="Z34">
        <v>1</v>
      </c>
    </row>
    <row r="35" spans="1:26">
      <c r="A35">
        <v>14</v>
      </c>
      <c r="B35">
        <f>VLOOKUP(A35,taskId_to_ImageID!A$1:B$42,2,FALSE)</f>
        <v>253</v>
      </c>
      <c r="C35" t="str">
        <f>VLOOKUP(B35,imageID_toImageName!A$1:C$35,3,FALSE)</f>
        <v>10.jpg</v>
      </c>
      <c r="D35">
        <f t="shared" si="0"/>
        <v>2</v>
      </c>
      <c r="E35">
        <f t="shared" si="1"/>
        <v>1</v>
      </c>
      <c r="F35" s="14">
        <f>VLOOKUP($C35,oldData!$B$1:$Z$36,25,FALSE)</f>
        <v>1</v>
      </c>
      <c r="G35">
        <f>VLOOKUP($C35,RSD!$B$1:$H$35,5,FALSE)</f>
        <v>2</v>
      </c>
      <c r="H35" s="4">
        <f>VLOOKUP($C35,oldData!$B$1:$Z$36,24,FALSE)</f>
        <v>1</v>
      </c>
      <c r="I35" s="4">
        <f t="shared" si="2"/>
        <v>1.5333333333333334</v>
      </c>
      <c r="J35" s="18">
        <v>2</v>
      </c>
      <c r="K35" s="19">
        <v>2</v>
      </c>
      <c r="L35" s="19">
        <v>2</v>
      </c>
      <c r="M35" s="19">
        <v>2</v>
      </c>
      <c r="N35" s="19">
        <v>2</v>
      </c>
      <c r="O35" s="19">
        <v>2</v>
      </c>
      <c r="P35" s="19">
        <v>2</v>
      </c>
      <c r="Q35" s="19">
        <v>1</v>
      </c>
      <c r="R35" s="19">
        <v>1</v>
      </c>
      <c r="S35" s="19">
        <v>2</v>
      </c>
      <c r="T35" s="19">
        <v>1</v>
      </c>
      <c r="U35" s="19">
        <v>1</v>
      </c>
      <c r="V35" s="19">
        <v>1</v>
      </c>
      <c r="W35" s="19">
        <v>1</v>
      </c>
      <c r="X35" s="20">
        <v>1</v>
      </c>
      <c r="Z35">
        <v>2</v>
      </c>
    </row>
    <row r="36" spans="1:26">
      <c r="F36" s="14"/>
      <c r="H36" s="4"/>
    </row>
    <row r="37" spans="1:26">
      <c r="G37" s="4">
        <f>AVERAGE(G2:G35)</f>
        <v>2.5588235294117645</v>
      </c>
      <c r="H37" s="4">
        <f>AVERAGE(H2:H35)</f>
        <v>2.1537433155080214</v>
      </c>
      <c r="I37" s="4">
        <f>AVERAGE(I2:I35)</f>
        <v>2.5176470588235293</v>
      </c>
      <c r="J37" s="4">
        <f>AVERAGE(J2:J35)</f>
        <v>2.9411764705882355</v>
      </c>
      <c r="K37" s="4">
        <f t="shared" ref="K37:X37" si="3">AVERAGE(K2:K35)</f>
        <v>2.8823529411764706</v>
      </c>
      <c r="L37" s="4">
        <f t="shared" si="3"/>
        <v>2.8235294117647061</v>
      </c>
      <c r="M37" s="4">
        <f t="shared" si="3"/>
        <v>2.7058823529411766</v>
      </c>
      <c r="N37" s="4">
        <f t="shared" si="3"/>
        <v>2.7058823529411766</v>
      </c>
      <c r="O37" s="4">
        <f>AVERAGE(O2:O35)</f>
        <v>2.7058823529411766</v>
      </c>
      <c r="P37" s="4">
        <f t="shared" si="3"/>
        <v>2.6764705882352939</v>
      </c>
      <c r="Q37" s="4">
        <f t="shared" si="3"/>
        <v>2.5882352941176472</v>
      </c>
      <c r="R37" s="4">
        <f t="shared" si="3"/>
        <v>2.5588235294117645</v>
      </c>
      <c r="S37" s="4">
        <f t="shared" si="3"/>
        <v>2.4411764705882355</v>
      </c>
      <c r="T37" s="4">
        <f t="shared" si="3"/>
        <v>2.4411764705882355</v>
      </c>
      <c r="U37" s="4">
        <f t="shared" si="3"/>
        <v>2.4411764705882355</v>
      </c>
      <c r="V37" s="4">
        <f t="shared" si="3"/>
        <v>2.1470588235294117</v>
      </c>
      <c r="W37" s="4">
        <f t="shared" si="3"/>
        <v>1.9411764705882353</v>
      </c>
      <c r="X37" s="4">
        <f t="shared" si="3"/>
        <v>1.7647058823529411</v>
      </c>
      <c r="Z37" s="4">
        <v>2.5227272727272729</v>
      </c>
    </row>
    <row r="38" spans="1:26">
      <c r="J38">
        <v>0.6470588235294118</v>
      </c>
      <c r="K38">
        <v>0.70588235294117652</v>
      </c>
      <c r="L38">
        <v>0.67647058823529416</v>
      </c>
      <c r="M38">
        <v>0.79411764705882348</v>
      </c>
      <c r="N38">
        <v>0.79411764705882348</v>
      </c>
      <c r="O38">
        <v>0.8529411764705882</v>
      </c>
      <c r="P38">
        <v>0.82352941176470584</v>
      </c>
      <c r="Q38">
        <v>0.91176470588235292</v>
      </c>
      <c r="R38">
        <v>0.76470588235294112</v>
      </c>
      <c r="S38">
        <v>0.76470588235294112</v>
      </c>
      <c r="T38">
        <v>0.70588235294117652</v>
      </c>
      <c r="U38">
        <v>0.82352941176470584</v>
      </c>
      <c r="V38">
        <v>0.61764705882352944</v>
      </c>
      <c r="W38">
        <v>0.38235294117647056</v>
      </c>
      <c r="X38">
        <v>0.29411764705882354</v>
      </c>
    </row>
    <row r="40" spans="1:26">
      <c r="B40">
        <f>COUNT(B2:B35)</f>
        <v>34</v>
      </c>
    </row>
    <row r="41" spans="1:26">
      <c r="A41" t="s">
        <v>759</v>
      </c>
      <c r="B41" t="s">
        <v>760</v>
      </c>
      <c r="C41" t="s">
        <v>826</v>
      </c>
      <c r="J41" s="21" t="s">
        <v>221</v>
      </c>
      <c r="K41" s="22" t="s">
        <v>528</v>
      </c>
      <c r="L41" s="22" t="s">
        <v>53</v>
      </c>
      <c r="M41" s="22" t="s">
        <v>486</v>
      </c>
      <c r="N41" s="22" t="s">
        <v>444</v>
      </c>
      <c r="O41" s="22" t="s">
        <v>179</v>
      </c>
      <c r="P41" s="22" t="s">
        <v>7</v>
      </c>
      <c r="Q41" s="22" t="s">
        <v>263</v>
      </c>
      <c r="R41" s="22" t="s">
        <v>95</v>
      </c>
      <c r="S41" s="22" t="s">
        <v>698</v>
      </c>
      <c r="T41" s="22" t="s">
        <v>385</v>
      </c>
      <c r="U41" s="22" t="s">
        <v>611</v>
      </c>
      <c r="V41" s="22" t="s">
        <v>301</v>
      </c>
      <c r="W41" s="22" t="s">
        <v>137</v>
      </c>
      <c r="X41" s="23" t="s">
        <v>343</v>
      </c>
    </row>
    <row r="42" spans="1:26">
      <c r="A42">
        <v>10</v>
      </c>
      <c r="B42">
        <f>VLOOKUP(A42,taskId_to_ImageID!A$1:B$42,2,FALSE)</f>
        <v>254</v>
      </c>
      <c r="C42" t="str">
        <f>VLOOKUP(B42,imageID_toImageName!A$1:C$35,3,FALSE)</f>
        <v>11.jpg</v>
      </c>
      <c r="J42">
        <f t="shared" ref="J42:X42" si="4">IF(J2=$G2,1,0)</f>
        <v>1</v>
      </c>
      <c r="K42">
        <f t="shared" si="4"/>
        <v>1</v>
      </c>
      <c r="L42">
        <f t="shared" si="4"/>
        <v>1</v>
      </c>
      <c r="M42">
        <f t="shared" si="4"/>
        <v>1</v>
      </c>
      <c r="N42">
        <f t="shared" si="4"/>
        <v>1</v>
      </c>
      <c r="O42">
        <f t="shared" si="4"/>
        <v>1</v>
      </c>
      <c r="P42">
        <f t="shared" si="4"/>
        <v>1</v>
      </c>
      <c r="Q42">
        <f t="shared" si="4"/>
        <v>1</v>
      </c>
      <c r="R42">
        <f t="shared" si="4"/>
        <v>1</v>
      </c>
      <c r="S42">
        <f t="shared" si="4"/>
        <v>1</v>
      </c>
      <c r="T42">
        <f t="shared" si="4"/>
        <v>1</v>
      </c>
      <c r="U42">
        <f t="shared" si="4"/>
        <v>1</v>
      </c>
      <c r="V42">
        <f t="shared" si="4"/>
        <v>1</v>
      </c>
      <c r="W42">
        <f t="shared" si="4"/>
        <v>1</v>
      </c>
      <c r="X42">
        <f t="shared" si="4"/>
        <v>1</v>
      </c>
    </row>
    <row r="43" spans="1:26">
      <c r="A43">
        <v>20</v>
      </c>
      <c r="B43">
        <f>VLOOKUP(A43,taskId_to_ImageID!A$1:B$42,2,FALSE)</f>
        <v>250</v>
      </c>
      <c r="C43" t="str">
        <f>VLOOKUP(B43,imageID_toImageName!A$1:C$35,3,FALSE)</f>
        <v>8.jpg</v>
      </c>
      <c r="J43">
        <f t="shared" ref="J43:X43" si="5">IF(J3=$G3,1,0)</f>
        <v>1</v>
      </c>
      <c r="K43">
        <f t="shared" si="5"/>
        <v>1</v>
      </c>
      <c r="L43">
        <f t="shared" si="5"/>
        <v>1</v>
      </c>
      <c r="M43">
        <f t="shared" si="5"/>
        <v>1</v>
      </c>
      <c r="N43">
        <f t="shared" si="5"/>
        <v>1</v>
      </c>
      <c r="O43">
        <f t="shared" si="5"/>
        <v>1</v>
      </c>
      <c r="P43">
        <f t="shared" si="5"/>
        <v>1</v>
      </c>
      <c r="Q43">
        <f t="shared" si="5"/>
        <v>1</v>
      </c>
      <c r="R43">
        <f t="shared" si="5"/>
        <v>1</v>
      </c>
      <c r="S43">
        <f t="shared" si="5"/>
        <v>1</v>
      </c>
      <c r="T43">
        <f t="shared" si="5"/>
        <v>1</v>
      </c>
      <c r="U43">
        <f t="shared" si="5"/>
        <v>1</v>
      </c>
      <c r="V43">
        <f t="shared" si="5"/>
        <v>1</v>
      </c>
      <c r="W43">
        <f t="shared" si="5"/>
        <v>1</v>
      </c>
      <c r="X43">
        <f t="shared" si="5"/>
        <v>1</v>
      </c>
    </row>
    <row r="44" spans="1:26">
      <c r="A44">
        <v>0</v>
      </c>
      <c r="B44">
        <f>VLOOKUP(A44,taskId_to_ImageID!A$1:B$42,2,FALSE)</f>
        <v>273</v>
      </c>
      <c r="C44" t="str">
        <f>VLOOKUP(B44,imageID_toImageName!A$1:C$35,3,FALSE)</f>
        <v>6.jpg</v>
      </c>
      <c r="J44">
        <f t="shared" ref="J44:X44" si="6">IF(J4=$G4,1,0)</f>
        <v>1</v>
      </c>
      <c r="K44">
        <f t="shared" si="6"/>
        <v>1</v>
      </c>
      <c r="L44">
        <f t="shared" si="6"/>
        <v>1</v>
      </c>
      <c r="M44">
        <f t="shared" si="6"/>
        <v>1</v>
      </c>
      <c r="N44">
        <f t="shared" si="6"/>
        <v>1</v>
      </c>
      <c r="O44">
        <f t="shared" si="6"/>
        <v>1</v>
      </c>
      <c r="P44">
        <f t="shared" si="6"/>
        <v>1</v>
      </c>
      <c r="Q44">
        <f t="shared" si="6"/>
        <v>1</v>
      </c>
      <c r="R44">
        <f t="shared" si="6"/>
        <v>1</v>
      </c>
      <c r="S44">
        <f t="shared" si="6"/>
        <v>1</v>
      </c>
      <c r="T44">
        <f t="shared" si="6"/>
        <v>1</v>
      </c>
      <c r="U44">
        <f t="shared" si="6"/>
        <v>1</v>
      </c>
      <c r="V44">
        <f t="shared" si="6"/>
        <v>1</v>
      </c>
      <c r="W44">
        <f t="shared" si="6"/>
        <v>1</v>
      </c>
      <c r="X44">
        <f t="shared" si="6"/>
        <v>0</v>
      </c>
    </row>
    <row r="45" spans="1:26">
      <c r="A45">
        <v>25</v>
      </c>
      <c r="B45">
        <f>VLOOKUP(A45,taskId_to_ImageID!A$1:B$42,2,FALSE)</f>
        <v>258</v>
      </c>
      <c r="C45" t="str">
        <f>VLOOKUP(B45,imageID_toImageName!A$1:C$35,3,FALSE)</f>
        <v>35.jpg</v>
      </c>
      <c r="J45">
        <f t="shared" ref="J45:X45" si="7">IF(J5=$G5,1,0)</f>
        <v>1</v>
      </c>
      <c r="K45">
        <f t="shared" si="7"/>
        <v>1</v>
      </c>
      <c r="L45">
        <f t="shared" si="7"/>
        <v>1</v>
      </c>
      <c r="M45">
        <f t="shared" si="7"/>
        <v>1</v>
      </c>
      <c r="N45">
        <f t="shared" si="7"/>
        <v>1</v>
      </c>
      <c r="O45">
        <f t="shared" si="7"/>
        <v>1</v>
      </c>
      <c r="P45">
        <f t="shared" si="7"/>
        <v>1</v>
      </c>
      <c r="Q45">
        <f t="shared" si="7"/>
        <v>1</v>
      </c>
      <c r="R45">
        <f t="shared" si="7"/>
        <v>1</v>
      </c>
      <c r="S45">
        <f t="shared" si="7"/>
        <v>1</v>
      </c>
      <c r="T45">
        <f t="shared" si="7"/>
        <v>1</v>
      </c>
      <c r="U45">
        <f t="shared" si="7"/>
        <v>1</v>
      </c>
      <c r="V45">
        <f t="shared" si="7"/>
        <v>1</v>
      </c>
      <c r="W45">
        <f t="shared" si="7"/>
        <v>1</v>
      </c>
      <c r="X45">
        <f t="shared" si="7"/>
        <v>0</v>
      </c>
    </row>
    <row r="46" spans="1:26">
      <c r="A46">
        <v>15</v>
      </c>
      <c r="B46">
        <f>VLOOKUP(A46,taskId_to_ImageID!A$1:B$42,2,FALSE)</f>
        <v>251</v>
      </c>
      <c r="C46" t="str">
        <f>VLOOKUP(B46,imageID_toImageName!A$1:C$35,3,FALSE)</f>
        <v>31.jpg</v>
      </c>
      <c r="J46">
        <f t="shared" ref="J46:X46" si="8">IF(J6=$G6,1,0)</f>
        <v>1</v>
      </c>
      <c r="K46">
        <f t="shared" si="8"/>
        <v>1</v>
      </c>
      <c r="L46">
        <f t="shared" si="8"/>
        <v>1</v>
      </c>
      <c r="M46">
        <f t="shared" si="8"/>
        <v>1</v>
      </c>
      <c r="N46">
        <f t="shared" si="8"/>
        <v>1</v>
      </c>
      <c r="O46">
        <f t="shared" si="8"/>
        <v>1</v>
      </c>
      <c r="P46">
        <f t="shared" si="8"/>
        <v>1</v>
      </c>
      <c r="Q46">
        <f t="shared" si="8"/>
        <v>1</v>
      </c>
      <c r="R46">
        <f t="shared" si="8"/>
        <v>1</v>
      </c>
      <c r="S46">
        <f t="shared" si="8"/>
        <v>1</v>
      </c>
      <c r="T46">
        <f t="shared" si="8"/>
        <v>1</v>
      </c>
      <c r="U46">
        <f t="shared" si="8"/>
        <v>1</v>
      </c>
      <c r="V46">
        <f t="shared" si="8"/>
        <v>1</v>
      </c>
      <c r="W46">
        <f t="shared" si="8"/>
        <v>0</v>
      </c>
      <c r="X46">
        <f t="shared" si="8"/>
        <v>1</v>
      </c>
    </row>
    <row r="47" spans="1:26">
      <c r="A47">
        <v>29</v>
      </c>
      <c r="B47">
        <f>VLOOKUP(A47,taskId_to_ImageID!A$1:B$42,2,FALSE)</f>
        <v>261</v>
      </c>
      <c r="C47" t="str">
        <f>VLOOKUP(B47,imageID_toImageName!A$1:C$35,3,FALSE)</f>
        <v>3.jpg</v>
      </c>
      <c r="J47">
        <f t="shared" ref="J47:X47" si="9">IF(J7=$G7,1,0)</f>
        <v>1</v>
      </c>
      <c r="K47">
        <f t="shared" si="9"/>
        <v>1</v>
      </c>
      <c r="L47">
        <f t="shared" si="9"/>
        <v>1</v>
      </c>
      <c r="M47">
        <f t="shared" si="9"/>
        <v>1</v>
      </c>
      <c r="N47">
        <f t="shared" si="9"/>
        <v>1</v>
      </c>
      <c r="O47">
        <f t="shared" si="9"/>
        <v>1</v>
      </c>
      <c r="P47">
        <f t="shared" si="9"/>
        <v>1</v>
      </c>
      <c r="Q47">
        <f t="shared" si="9"/>
        <v>1</v>
      </c>
      <c r="R47">
        <f t="shared" si="9"/>
        <v>1</v>
      </c>
      <c r="S47">
        <f t="shared" si="9"/>
        <v>1</v>
      </c>
      <c r="T47">
        <f t="shared" si="9"/>
        <v>1</v>
      </c>
      <c r="U47">
        <f t="shared" si="9"/>
        <v>1</v>
      </c>
      <c r="V47">
        <f t="shared" si="9"/>
        <v>1</v>
      </c>
      <c r="W47">
        <f t="shared" si="9"/>
        <v>0</v>
      </c>
      <c r="X47">
        <f t="shared" si="9"/>
        <v>1</v>
      </c>
    </row>
    <row r="48" spans="1:26">
      <c r="A48">
        <v>32</v>
      </c>
      <c r="B48">
        <f>VLOOKUP(A48,taskId_to_ImageID!A$1:B$42,2,FALSE)</f>
        <v>252</v>
      </c>
      <c r="C48" t="str">
        <f>VLOOKUP(B48,imageID_toImageName!A$1:C$35,3,FALSE)</f>
        <v>16.jpg</v>
      </c>
      <c r="J48">
        <f t="shared" ref="J48:X48" si="10">IF(J8=$G8,1,0)</f>
        <v>1</v>
      </c>
      <c r="K48">
        <f t="shared" si="10"/>
        <v>1</v>
      </c>
      <c r="L48">
        <f t="shared" si="10"/>
        <v>1</v>
      </c>
      <c r="M48">
        <f t="shared" si="10"/>
        <v>1</v>
      </c>
      <c r="N48">
        <f t="shared" si="10"/>
        <v>1</v>
      </c>
      <c r="O48">
        <f t="shared" si="10"/>
        <v>1</v>
      </c>
      <c r="P48">
        <f t="shared" si="10"/>
        <v>1</v>
      </c>
      <c r="Q48">
        <f t="shared" si="10"/>
        <v>1</v>
      </c>
      <c r="R48">
        <f t="shared" si="10"/>
        <v>1</v>
      </c>
      <c r="S48">
        <f t="shared" si="10"/>
        <v>1</v>
      </c>
      <c r="T48">
        <f t="shared" si="10"/>
        <v>1</v>
      </c>
      <c r="U48">
        <f t="shared" si="10"/>
        <v>1</v>
      </c>
      <c r="V48">
        <f t="shared" si="10"/>
        <v>1</v>
      </c>
      <c r="W48">
        <f t="shared" si="10"/>
        <v>0</v>
      </c>
      <c r="X48">
        <f t="shared" si="10"/>
        <v>1</v>
      </c>
    </row>
    <row r="49" spans="1:24">
      <c r="A49">
        <v>21</v>
      </c>
      <c r="B49">
        <f>VLOOKUP(A49,taskId_to_ImageID!A$1:B$42,2,FALSE)</f>
        <v>274</v>
      </c>
      <c r="C49" t="str">
        <f>VLOOKUP(B49,imageID_toImageName!A$1:C$35,3,FALSE)</f>
        <v>29.jpg</v>
      </c>
      <c r="J49">
        <f t="shared" ref="J49:X49" si="11">IF(J9=$G9,1,0)</f>
        <v>1</v>
      </c>
      <c r="K49">
        <f t="shared" si="11"/>
        <v>1</v>
      </c>
      <c r="L49">
        <f t="shared" si="11"/>
        <v>1</v>
      </c>
      <c r="M49">
        <f t="shared" si="11"/>
        <v>1</v>
      </c>
      <c r="N49">
        <f t="shared" si="11"/>
        <v>1</v>
      </c>
      <c r="O49">
        <f t="shared" si="11"/>
        <v>1</v>
      </c>
      <c r="P49">
        <f t="shared" si="11"/>
        <v>1</v>
      </c>
      <c r="Q49">
        <f t="shared" si="11"/>
        <v>1</v>
      </c>
      <c r="R49">
        <f t="shared" si="11"/>
        <v>1</v>
      </c>
      <c r="S49">
        <f t="shared" si="11"/>
        <v>1</v>
      </c>
      <c r="T49">
        <f t="shared" si="11"/>
        <v>1</v>
      </c>
      <c r="U49">
        <f t="shared" si="11"/>
        <v>1</v>
      </c>
      <c r="V49">
        <f t="shared" si="11"/>
        <v>1</v>
      </c>
      <c r="W49">
        <f t="shared" si="11"/>
        <v>1</v>
      </c>
      <c r="X49">
        <f t="shared" si="11"/>
        <v>0</v>
      </c>
    </row>
    <row r="50" spans="1:24">
      <c r="A50">
        <v>4</v>
      </c>
      <c r="B50">
        <f>VLOOKUP(A50,taskId_to_ImageID!A$1:B$42,2,FALSE)</f>
        <v>246</v>
      </c>
      <c r="C50" t="str">
        <f>VLOOKUP(B50,imageID_toImageName!A$1:C$35,3,FALSE)</f>
        <v>21.jpg</v>
      </c>
      <c r="J50">
        <f t="shared" ref="J50:X50" si="12">IF(J10=$G10,1,0)</f>
        <v>1</v>
      </c>
      <c r="K50">
        <f t="shared" si="12"/>
        <v>1</v>
      </c>
      <c r="L50">
        <f t="shared" si="12"/>
        <v>1</v>
      </c>
      <c r="M50">
        <f t="shared" si="12"/>
        <v>1</v>
      </c>
      <c r="N50">
        <f t="shared" si="12"/>
        <v>1</v>
      </c>
      <c r="O50">
        <f t="shared" si="12"/>
        <v>1</v>
      </c>
      <c r="P50">
        <f t="shared" si="12"/>
        <v>1</v>
      </c>
      <c r="Q50">
        <f t="shared" si="12"/>
        <v>1</v>
      </c>
      <c r="R50">
        <f t="shared" si="12"/>
        <v>1</v>
      </c>
      <c r="S50">
        <f t="shared" si="12"/>
        <v>1</v>
      </c>
      <c r="T50">
        <f t="shared" si="12"/>
        <v>1</v>
      </c>
      <c r="U50">
        <f t="shared" si="12"/>
        <v>1</v>
      </c>
      <c r="V50">
        <f t="shared" si="12"/>
        <v>1</v>
      </c>
      <c r="W50">
        <f t="shared" si="12"/>
        <v>0</v>
      </c>
      <c r="X50">
        <f t="shared" si="12"/>
        <v>0</v>
      </c>
    </row>
    <row r="51" spans="1:24">
      <c r="A51">
        <v>31</v>
      </c>
      <c r="B51">
        <f>VLOOKUP(A51,taskId_to_ImageID!A$1:B$42,2,FALSE)</f>
        <v>263</v>
      </c>
      <c r="C51" t="str">
        <f>VLOOKUP(B51,imageID_toImageName!A$1:C$35,3,FALSE)</f>
        <v>34.jpg</v>
      </c>
      <c r="J51">
        <f t="shared" ref="J51:X51" si="13">IF(J11=$G11,1,0)</f>
        <v>1</v>
      </c>
      <c r="K51">
        <f t="shared" si="13"/>
        <v>1</v>
      </c>
      <c r="L51">
        <f t="shared" si="13"/>
        <v>1</v>
      </c>
      <c r="M51">
        <f t="shared" si="13"/>
        <v>1</v>
      </c>
      <c r="N51">
        <f t="shared" si="13"/>
        <v>1</v>
      </c>
      <c r="O51">
        <f t="shared" si="13"/>
        <v>1</v>
      </c>
      <c r="P51">
        <f t="shared" si="13"/>
        <v>1</v>
      </c>
      <c r="Q51">
        <f t="shared" si="13"/>
        <v>1</v>
      </c>
      <c r="R51">
        <f t="shared" si="13"/>
        <v>1</v>
      </c>
      <c r="S51">
        <f t="shared" si="13"/>
        <v>1</v>
      </c>
      <c r="T51">
        <f t="shared" si="13"/>
        <v>1</v>
      </c>
      <c r="U51">
        <f t="shared" si="13"/>
        <v>1</v>
      </c>
      <c r="V51">
        <f t="shared" si="13"/>
        <v>1</v>
      </c>
      <c r="W51">
        <f t="shared" si="13"/>
        <v>0</v>
      </c>
      <c r="X51">
        <f t="shared" si="13"/>
        <v>0</v>
      </c>
    </row>
    <row r="52" spans="1:24">
      <c r="A52">
        <v>28</v>
      </c>
      <c r="B52">
        <f>VLOOKUP(A52,taskId_to_ImageID!A$1:B$42,2,FALSE)</f>
        <v>278</v>
      </c>
      <c r="C52" t="str">
        <f>VLOOKUP(B52,imageID_toImageName!A$1:C$35,3,FALSE)</f>
        <v>24.jpg</v>
      </c>
      <c r="J52">
        <f t="shared" ref="J52:X52" si="14">IF(J12=$G12,1,0)</f>
        <v>1</v>
      </c>
      <c r="K52">
        <f t="shared" si="14"/>
        <v>1</v>
      </c>
      <c r="L52">
        <f t="shared" si="14"/>
        <v>1</v>
      </c>
      <c r="M52">
        <f t="shared" si="14"/>
        <v>1</v>
      </c>
      <c r="N52">
        <f t="shared" si="14"/>
        <v>1</v>
      </c>
      <c r="O52">
        <f t="shared" si="14"/>
        <v>1</v>
      </c>
      <c r="P52">
        <f t="shared" si="14"/>
        <v>1</v>
      </c>
      <c r="Q52">
        <f t="shared" si="14"/>
        <v>1</v>
      </c>
      <c r="R52">
        <f t="shared" si="14"/>
        <v>1</v>
      </c>
      <c r="S52">
        <f t="shared" si="14"/>
        <v>1</v>
      </c>
      <c r="T52">
        <f t="shared" si="14"/>
        <v>1</v>
      </c>
      <c r="U52">
        <f t="shared" si="14"/>
        <v>1</v>
      </c>
      <c r="V52">
        <f t="shared" si="14"/>
        <v>1</v>
      </c>
      <c r="W52">
        <f t="shared" si="14"/>
        <v>0</v>
      </c>
      <c r="X52">
        <f t="shared" si="14"/>
        <v>1</v>
      </c>
    </row>
    <row r="53" spans="1:24">
      <c r="A53">
        <v>40</v>
      </c>
      <c r="B53">
        <f>VLOOKUP(A53,taskId_to_ImageID!A$1:B$42,2,FALSE)</f>
        <v>249</v>
      </c>
      <c r="C53" t="str">
        <f>VLOOKUP(B53,imageID_toImageName!A$1:C$35,3,FALSE)</f>
        <v>27.jpg</v>
      </c>
      <c r="J53">
        <f t="shared" ref="J53:X53" si="15">IF(J13=$G13,1,0)</f>
        <v>1</v>
      </c>
      <c r="K53">
        <f t="shared" si="15"/>
        <v>1</v>
      </c>
      <c r="L53">
        <f t="shared" si="15"/>
        <v>1</v>
      </c>
      <c r="M53">
        <f t="shared" si="15"/>
        <v>1</v>
      </c>
      <c r="N53">
        <f t="shared" si="15"/>
        <v>1</v>
      </c>
      <c r="O53">
        <f t="shared" si="15"/>
        <v>1</v>
      </c>
      <c r="P53">
        <f t="shared" si="15"/>
        <v>1</v>
      </c>
      <c r="Q53">
        <f t="shared" si="15"/>
        <v>1</v>
      </c>
      <c r="R53">
        <f t="shared" si="15"/>
        <v>1</v>
      </c>
      <c r="S53">
        <f t="shared" si="15"/>
        <v>1</v>
      </c>
      <c r="T53">
        <f t="shared" si="15"/>
        <v>1</v>
      </c>
      <c r="U53">
        <f t="shared" si="15"/>
        <v>1</v>
      </c>
      <c r="V53">
        <f t="shared" si="15"/>
        <v>0</v>
      </c>
      <c r="W53">
        <f t="shared" si="15"/>
        <v>0</v>
      </c>
      <c r="X53">
        <f t="shared" si="15"/>
        <v>0</v>
      </c>
    </row>
    <row r="54" spans="1:24">
      <c r="A54">
        <v>3</v>
      </c>
      <c r="B54">
        <f>VLOOKUP(A54,taskId_to_ImageID!A$1:B$42,2,FALSE)</f>
        <v>276</v>
      </c>
      <c r="C54" t="str">
        <f>VLOOKUP(B54,imageID_toImageName!A$1:C$35,3,FALSE)</f>
        <v>23.jpg</v>
      </c>
      <c r="J54">
        <f t="shared" ref="J54:X54" si="16">IF(J14=$G14,1,0)</f>
        <v>1</v>
      </c>
      <c r="K54">
        <f t="shared" si="16"/>
        <v>1</v>
      </c>
      <c r="L54">
        <f t="shared" si="16"/>
        <v>1</v>
      </c>
      <c r="M54">
        <f t="shared" si="16"/>
        <v>1</v>
      </c>
      <c r="N54">
        <f t="shared" si="16"/>
        <v>1</v>
      </c>
      <c r="O54">
        <f t="shared" si="16"/>
        <v>1</v>
      </c>
      <c r="P54">
        <f t="shared" si="16"/>
        <v>1</v>
      </c>
      <c r="Q54">
        <f t="shared" si="16"/>
        <v>1</v>
      </c>
      <c r="R54">
        <f t="shared" si="16"/>
        <v>1</v>
      </c>
      <c r="S54">
        <f t="shared" si="16"/>
        <v>1</v>
      </c>
      <c r="T54">
        <f t="shared" si="16"/>
        <v>1</v>
      </c>
      <c r="U54">
        <f t="shared" si="16"/>
        <v>1</v>
      </c>
      <c r="V54">
        <f t="shared" si="16"/>
        <v>0</v>
      </c>
      <c r="W54">
        <f t="shared" si="16"/>
        <v>0</v>
      </c>
      <c r="X54">
        <f t="shared" si="16"/>
        <v>0</v>
      </c>
    </row>
    <row r="55" spans="1:24">
      <c r="A55">
        <v>24</v>
      </c>
      <c r="B55">
        <f>VLOOKUP(A55,taskId_to_ImageID!A$1:B$42,2,FALSE)</f>
        <v>271</v>
      </c>
      <c r="C55" t="str">
        <f>VLOOKUP(B55,imageID_toImageName!A$1:C$35,3,FALSE)</f>
        <v>14.jpg</v>
      </c>
      <c r="J55">
        <f t="shared" ref="J55:X55" si="17">IF(J15=$G15,1,0)</f>
        <v>1</v>
      </c>
      <c r="K55">
        <f t="shared" si="17"/>
        <v>1</v>
      </c>
      <c r="L55">
        <f t="shared" si="17"/>
        <v>1</v>
      </c>
      <c r="M55">
        <f t="shared" si="17"/>
        <v>1</v>
      </c>
      <c r="N55">
        <f t="shared" si="17"/>
        <v>1</v>
      </c>
      <c r="O55">
        <f t="shared" si="17"/>
        <v>1</v>
      </c>
      <c r="P55">
        <f t="shared" si="17"/>
        <v>1</v>
      </c>
      <c r="Q55">
        <f t="shared" si="17"/>
        <v>1</v>
      </c>
      <c r="R55">
        <f t="shared" si="17"/>
        <v>1</v>
      </c>
      <c r="S55">
        <f t="shared" si="17"/>
        <v>0</v>
      </c>
      <c r="T55">
        <f t="shared" si="17"/>
        <v>1</v>
      </c>
      <c r="U55">
        <f t="shared" si="17"/>
        <v>1</v>
      </c>
      <c r="V55">
        <f t="shared" si="17"/>
        <v>0</v>
      </c>
      <c r="W55">
        <f t="shared" si="17"/>
        <v>0</v>
      </c>
      <c r="X55">
        <f t="shared" si="17"/>
        <v>0</v>
      </c>
    </row>
    <row r="56" spans="1:24">
      <c r="A56">
        <v>33</v>
      </c>
      <c r="B56">
        <f>VLOOKUP(A56,taskId_to_ImageID!A$1:B$42,2,FALSE)</f>
        <v>262</v>
      </c>
      <c r="C56" t="str">
        <f>VLOOKUP(B56,imageID_toImageName!A$1:C$35,3,FALSE)</f>
        <v>18.jpg</v>
      </c>
      <c r="J56">
        <f t="shared" ref="J56:X56" si="18">IF(J16=$G16,1,0)</f>
        <v>1</v>
      </c>
      <c r="K56">
        <f t="shared" si="18"/>
        <v>1</v>
      </c>
      <c r="L56">
        <f t="shared" si="18"/>
        <v>1</v>
      </c>
      <c r="M56">
        <f t="shared" si="18"/>
        <v>1</v>
      </c>
      <c r="N56">
        <f t="shared" si="18"/>
        <v>1</v>
      </c>
      <c r="O56">
        <f t="shared" si="18"/>
        <v>1</v>
      </c>
      <c r="P56">
        <f t="shared" si="18"/>
        <v>1</v>
      </c>
      <c r="Q56">
        <f t="shared" si="18"/>
        <v>1</v>
      </c>
      <c r="R56">
        <f t="shared" si="18"/>
        <v>0</v>
      </c>
      <c r="S56">
        <f t="shared" si="18"/>
        <v>1</v>
      </c>
      <c r="T56">
        <f t="shared" si="18"/>
        <v>1</v>
      </c>
      <c r="U56">
        <f t="shared" si="18"/>
        <v>1</v>
      </c>
      <c r="V56">
        <f t="shared" si="18"/>
        <v>0</v>
      </c>
      <c r="W56">
        <f t="shared" si="18"/>
        <v>0</v>
      </c>
      <c r="X56">
        <f t="shared" si="18"/>
        <v>0</v>
      </c>
    </row>
    <row r="57" spans="1:24">
      <c r="A57">
        <v>8</v>
      </c>
      <c r="B57">
        <f>VLOOKUP(A57,taskId_to_ImageID!A$1:B$42,2,FALSE)</f>
        <v>265</v>
      </c>
      <c r="C57" t="str">
        <f>VLOOKUP(B57,imageID_toImageName!A$1:C$35,3,FALSE)</f>
        <v>5.jpg</v>
      </c>
      <c r="J57">
        <f t="shared" ref="J57:X57" si="19">IF(J17=$G17,1,0)</f>
        <v>1</v>
      </c>
      <c r="K57">
        <f t="shared" si="19"/>
        <v>1</v>
      </c>
      <c r="L57">
        <f t="shared" si="19"/>
        <v>1</v>
      </c>
      <c r="M57">
        <f t="shared" si="19"/>
        <v>1</v>
      </c>
      <c r="N57">
        <f t="shared" si="19"/>
        <v>1</v>
      </c>
      <c r="O57">
        <f t="shared" si="19"/>
        <v>1</v>
      </c>
      <c r="P57">
        <f t="shared" si="19"/>
        <v>1</v>
      </c>
      <c r="Q57">
        <f t="shared" si="19"/>
        <v>1</v>
      </c>
      <c r="R57">
        <f t="shared" si="19"/>
        <v>1</v>
      </c>
      <c r="S57">
        <f t="shared" si="19"/>
        <v>0</v>
      </c>
      <c r="T57">
        <f t="shared" si="19"/>
        <v>0</v>
      </c>
      <c r="U57">
        <f t="shared" si="19"/>
        <v>1</v>
      </c>
      <c r="V57">
        <f t="shared" si="19"/>
        <v>0</v>
      </c>
      <c r="W57">
        <f t="shared" si="19"/>
        <v>0</v>
      </c>
      <c r="X57">
        <f t="shared" si="19"/>
        <v>0</v>
      </c>
    </row>
    <row r="58" spans="1:24">
      <c r="A58">
        <v>13</v>
      </c>
      <c r="B58">
        <f>VLOOKUP(A58,taskId_to_ImageID!A$1:B$42,2,FALSE)</f>
        <v>259</v>
      </c>
      <c r="C58" t="str">
        <f>VLOOKUP(B58,imageID_toImageName!A$1:C$35,3,FALSE)</f>
        <v>4.jpg</v>
      </c>
      <c r="J58">
        <f t="shared" ref="J58:X58" si="20">IF(J18=$G18,1,0)</f>
        <v>1</v>
      </c>
      <c r="K58">
        <f t="shared" si="20"/>
        <v>1</v>
      </c>
      <c r="L58">
        <f t="shared" si="20"/>
        <v>0</v>
      </c>
      <c r="M58">
        <f t="shared" si="20"/>
        <v>1</v>
      </c>
      <c r="N58">
        <f t="shared" si="20"/>
        <v>1</v>
      </c>
      <c r="O58">
        <f t="shared" si="20"/>
        <v>1</v>
      </c>
      <c r="P58">
        <f t="shared" si="20"/>
        <v>1</v>
      </c>
      <c r="Q58">
        <f t="shared" si="20"/>
        <v>1</v>
      </c>
      <c r="R58">
        <f t="shared" si="20"/>
        <v>0</v>
      </c>
      <c r="S58">
        <f t="shared" si="20"/>
        <v>0</v>
      </c>
      <c r="T58">
        <f t="shared" si="20"/>
        <v>1</v>
      </c>
      <c r="U58">
        <f t="shared" si="20"/>
        <v>0</v>
      </c>
      <c r="V58">
        <f t="shared" si="20"/>
        <v>0</v>
      </c>
      <c r="W58">
        <f t="shared" si="20"/>
        <v>0</v>
      </c>
      <c r="X58">
        <f t="shared" si="20"/>
        <v>0</v>
      </c>
    </row>
    <row r="59" spans="1:24">
      <c r="A59">
        <v>38</v>
      </c>
      <c r="B59">
        <f>VLOOKUP(A59,taskId_to_ImageID!A$1:B$42,2,FALSE)</f>
        <v>272</v>
      </c>
      <c r="C59" t="str">
        <f>VLOOKUP(B59,imageID_toImageName!A$1:C$35,3,FALSE)</f>
        <v>2.jpg</v>
      </c>
      <c r="J59">
        <f t="shared" ref="J59:X59" si="21">IF(J19=$G19,1,0)</f>
        <v>1</v>
      </c>
      <c r="K59">
        <f t="shared" si="21"/>
        <v>1</v>
      </c>
      <c r="L59">
        <f t="shared" si="21"/>
        <v>1</v>
      </c>
      <c r="M59">
        <f t="shared" si="21"/>
        <v>1</v>
      </c>
      <c r="N59">
        <f t="shared" si="21"/>
        <v>1</v>
      </c>
      <c r="O59">
        <f t="shared" si="21"/>
        <v>1</v>
      </c>
      <c r="P59">
        <f t="shared" si="21"/>
        <v>1</v>
      </c>
      <c r="Q59">
        <f t="shared" si="21"/>
        <v>1</v>
      </c>
      <c r="R59">
        <f t="shared" si="21"/>
        <v>1</v>
      </c>
      <c r="S59">
        <f t="shared" si="21"/>
        <v>0</v>
      </c>
      <c r="T59">
        <f t="shared" si="21"/>
        <v>0</v>
      </c>
      <c r="U59">
        <f t="shared" si="21"/>
        <v>0</v>
      </c>
      <c r="V59">
        <f t="shared" si="21"/>
        <v>0</v>
      </c>
      <c r="W59">
        <f t="shared" si="21"/>
        <v>0</v>
      </c>
      <c r="X59">
        <f t="shared" si="21"/>
        <v>0</v>
      </c>
    </row>
    <row r="60" spans="1:24">
      <c r="A60">
        <v>19</v>
      </c>
      <c r="B60">
        <f>VLOOKUP(A60,taskId_to_ImageID!A$1:B$42,2,FALSE)</f>
        <v>270</v>
      </c>
      <c r="C60" t="str">
        <f>VLOOKUP(B60,imageID_toImageName!A$1:C$35,3,FALSE)</f>
        <v>33.jpg</v>
      </c>
      <c r="J60">
        <f t="shared" ref="J60:X60" si="22">IF(J20=$G20,1,0)</f>
        <v>0</v>
      </c>
      <c r="K60">
        <f t="shared" si="22"/>
        <v>0</v>
      </c>
      <c r="L60">
        <f t="shared" si="22"/>
        <v>0</v>
      </c>
      <c r="M60">
        <f t="shared" si="22"/>
        <v>0</v>
      </c>
      <c r="N60">
        <f t="shared" si="22"/>
        <v>1</v>
      </c>
      <c r="O60">
        <f t="shared" si="22"/>
        <v>0</v>
      </c>
      <c r="P60">
        <f t="shared" si="22"/>
        <v>0</v>
      </c>
      <c r="Q60">
        <f t="shared" si="22"/>
        <v>1</v>
      </c>
      <c r="R60">
        <f t="shared" si="22"/>
        <v>0</v>
      </c>
      <c r="S60">
        <f t="shared" si="22"/>
        <v>1</v>
      </c>
      <c r="T60">
        <f t="shared" si="22"/>
        <v>0</v>
      </c>
      <c r="U60">
        <f t="shared" si="22"/>
        <v>0</v>
      </c>
      <c r="V60">
        <f t="shared" si="22"/>
        <v>0</v>
      </c>
      <c r="W60">
        <f t="shared" si="22"/>
        <v>1</v>
      </c>
      <c r="X60">
        <f t="shared" si="22"/>
        <v>0</v>
      </c>
    </row>
    <row r="61" spans="1:24">
      <c r="A61">
        <v>17</v>
      </c>
      <c r="B61">
        <f>VLOOKUP(A61,taskId_to_ImageID!A$1:B$42,2,FALSE)</f>
        <v>269</v>
      </c>
      <c r="C61" t="str">
        <f>VLOOKUP(B61,imageID_toImageName!A$1:C$35,3,FALSE)</f>
        <v>30.jpg</v>
      </c>
      <c r="J61">
        <f t="shared" ref="J61:X61" si="23">IF(J21=$G21,1,0)</f>
        <v>0</v>
      </c>
      <c r="K61">
        <f t="shared" si="23"/>
        <v>0</v>
      </c>
      <c r="L61">
        <f t="shared" si="23"/>
        <v>0</v>
      </c>
      <c r="M61">
        <f t="shared" si="23"/>
        <v>0</v>
      </c>
      <c r="N61">
        <f t="shared" si="23"/>
        <v>0</v>
      </c>
      <c r="O61">
        <f t="shared" si="23"/>
        <v>0</v>
      </c>
      <c r="P61">
        <f t="shared" si="23"/>
        <v>1</v>
      </c>
      <c r="Q61">
        <f t="shared" si="23"/>
        <v>0</v>
      </c>
      <c r="R61">
        <f t="shared" si="23"/>
        <v>0</v>
      </c>
      <c r="S61">
        <f t="shared" si="23"/>
        <v>1</v>
      </c>
      <c r="T61">
        <f t="shared" si="23"/>
        <v>1</v>
      </c>
      <c r="U61">
        <f t="shared" si="23"/>
        <v>1</v>
      </c>
      <c r="V61">
        <f t="shared" si="23"/>
        <v>1</v>
      </c>
      <c r="W61">
        <f t="shared" si="23"/>
        <v>1</v>
      </c>
      <c r="X61">
        <f t="shared" si="23"/>
        <v>0</v>
      </c>
    </row>
    <row r="62" spans="1:24">
      <c r="A62">
        <v>1</v>
      </c>
      <c r="B62">
        <f>VLOOKUP(A62,taskId_to_ImageID!A$1:B$42,2,FALSE)</f>
        <v>277</v>
      </c>
      <c r="C62" t="str">
        <f>VLOOKUP(B62,imageID_toImageName!A$1:C$35,3,FALSE)</f>
        <v>7.jpg</v>
      </c>
      <c r="J62">
        <f t="shared" ref="J62:X62" si="24">IF(J22=$G22,1,0)</f>
        <v>0</v>
      </c>
      <c r="K62">
        <f t="shared" si="24"/>
        <v>0</v>
      </c>
      <c r="L62">
        <f t="shared" si="24"/>
        <v>0</v>
      </c>
      <c r="M62">
        <f t="shared" si="24"/>
        <v>1</v>
      </c>
      <c r="N62">
        <f t="shared" si="24"/>
        <v>0</v>
      </c>
      <c r="O62">
        <f t="shared" si="24"/>
        <v>0</v>
      </c>
      <c r="P62">
        <f t="shared" si="24"/>
        <v>0</v>
      </c>
      <c r="Q62">
        <f t="shared" si="24"/>
        <v>1</v>
      </c>
      <c r="R62">
        <f t="shared" si="24"/>
        <v>1</v>
      </c>
      <c r="S62">
        <f t="shared" si="24"/>
        <v>0</v>
      </c>
      <c r="T62">
        <f t="shared" si="24"/>
        <v>1</v>
      </c>
      <c r="U62">
        <f t="shared" si="24"/>
        <v>1</v>
      </c>
      <c r="V62">
        <f t="shared" si="24"/>
        <v>1</v>
      </c>
      <c r="W62">
        <f t="shared" si="24"/>
        <v>1</v>
      </c>
      <c r="X62">
        <f t="shared" si="24"/>
        <v>1</v>
      </c>
    </row>
    <row r="63" spans="1:24">
      <c r="A63">
        <v>5</v>
      </c>
      <c r="B63">
        <f>VLOOKUP(A63,taskId_to_ImageID!A$1:B$42,2,FALSE)</f>
        <v>255</v>
      </c>
      <c r="C63" t="str">
        <f>VLOOKUP(B63,imageID_toImageName!A$1:C$35,3,FALSE)</f>
        <v>1.jpg</v>
      </c>
      <c r="J63">
        <f t="shared" ref="J63:X63" si="25">IF(J23=$G23,1,0)</f>
        <v>1</v>
      </c>
      <c r="K63">
        <f t="shared" si="25"/>
        <v>1</v>
      </c>
      <c r="L63">
        <f t="shared" si="25"/>
        <v>1</v>
      </c>
      <c r="M63">
        <f t="shared" si="25"/>
        <v>1</v>
      </c>
      <c r="N63">
        <f t="shared" si="25"/>
        <v>0</v>
      </c>
      <c r="O63">
        <f t="shared" si="25"/>
        <v>1</v>
      </c>
      <c r="P63">
        <f t="shared" si="25"/>
        <v>1</v>
      </c>
      <c r="Q63">
        <f t="shared" si="25"/>
        <v>1</v>
      </c>
      <c r="R63">
        <f t="shared" si="25"/>
        <v>0</v>
      </c>
      <c r="S63">
        <f t="shared" si="25"/>
        <v>0</v>
      </c>
      <c r="T63">
        <f t="shared" si="25"/>
        <v>0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</row>
    <row r="64" spans="1:24">
      <c r="A64">
        <v>16</v>
      </c>
      <c r="B64">
        <f>VLOOKUP(A64,taskId_to_ImageID!A$1:B$42,2,FALSE)</f>
        <v>267</v>
      </c>
      <c r="C64" t="str">
        <f>VLOOKUP(B64,imageID_toImageName!A$1:C$35,3,FALSE)</f>
        <v>13.jpg</v>
      </c>
      <c r="J64">
        <f t="shared" ref="J64:X64" si="26">IF(J24=$G24,1,0)</f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1</v>
      </c>
      <c r="O64">
        <f t="shared" si="26"/>
        <v>1</v>
      </c>
      <c r="P64">
        <f t="shared" si="26"/>
        <v>0</v>
      </c>
      <c r="Q64">
        <f t="shared" si="26"/>
        <v>1</v>
      </c>
      <c r="R64">
        <f t="shared" si="26"/>
        <v>0</v>
      </c>
      <c r="S64">
        <f t="shared" si="26"/>
        <v>1</v>
      </c>
      <c r="T64">
        <f t="shared" si="26"/>
        <v>1</v>
      </c>
      <c r="U64">
        <f t="shared" si="26"/>
        <v>1</v>
      </c>
      <c r="V64">
        <f t="shared" si="26"/>
        <v>1</v>
      </c>
      <c r="W64">
        <f t="shared" si="26"/>
        <v>1</v>
      </c>
      <c r="X64">
        <f t="shared" si="26"/>
        <v>1</v>
      </c>
    </row>
    <row r="65" spans="1:24">
      <c r="A65">
        <v>9</v>
      </c>
      <c r="B65">
        <f>VLOOKUP(A65,taskId_to_ImageID!A$1:B$42,2,FALSE)</f>
        <v>257</v>
      </c>
      <c r="C65" t="str">
        <f>VLOOKUP(B65,imageID_toImageName!A$1:C$35,3,FALSE)</f>
        <v>19.jpg</v>
      </c>
      <c r="J65">
        <f t="shared" ref="J65:X65" si="27">IF(J25=$G25,1,0)</f>
        <v>1</v>
      </c>
      <c r="K65">
        <f t="shared" si="27"/>
        <v>1</v>
      </c>
      <c r="L65">
        <f t="shared" si="27"/>
        <v>1</v>
      </c>
      <c r="M65">
        <f t="shared" si="27"/>
        <v>0</v>
      </c>
      <c r="N65">
        <f t="shared" si="27"/>
        <v>1</v>
      </c>
      <c r="O65">
        <f t="shared" si="27"/>
        <v>1</v>
      </c>
      <c r="P65">
        <f t="shared" si="27"/>
        <v>0</v>
      </c>
      <c r="Q65">
        <f t="shared" si="27"/>
        <v>1</v>
      </c>
      <c r="R65">
        <f t="shared" si="27"/>
        <v>1</v>
      </c>
      <c r="S65">
        <f t="shared" si="27"/>
        <v>0</v>
      </c>
      <c r="T65">
        <f t="shared" si="27"/>
        <v>0</v>
      </c>
      <c r="U65">
        <f t="shared" si="27"/>
        <v>0</v>
      </c>
      <c r="V65">
        <f t="shared" si="27"/>
        <v>0</v>
      </c>
      <c r="W65">
        <f t="shared" si="27"/>
        <v>0</v>
      </c>
      <c r="X65">
        <f t="shared" si="27"/>
        <v>0</v>
      </c>
    </row>
    <row r="66" spans="1:24">
      <c r="A66">
        <v>6</v>
      </c>
      <c r="B66">
        <f>VLOOKUP(A66,taskId_to_ImageID!A$1:B$42,2,FALSE)</f>
        <v>260</v>
      </c>
      <c r="C66" t="str">
        <f>VLOOKUP(B66,imageID_toImageName!A$1:C$35,3,FALSE)</f>
        <v>26.jpg</v>
      </c>
      <c r="J66">
        <f t="shared" ref="J66:X66" si="28">IF(J26=$G26,1,0)</f>
        <v>0</v>
      </c>
      <c r="K66">
        <f t="shared" si="28"/>
        <v>0</v>
      </c>
      <c r="L66">
        <f t="shared" si="28"/>
        <v>0</v>
      </c>
      <c r="M66">
        <f t="shared" si="28"/>
        <v>1</v>
      </c>
      <c r="N66">
        <f t="shared" si="28"/>
        <v>0</v>
      </c>
      <c r="O66">
        <f t="shared" si="28"/>
        <v>0</v>
      </c>
      <c r="P66">
        <f t="shared" si="28"/>
        <v>1</v>
      </c>
      <c r="Q66">
        <f t="shared" si="28"/>
        <v>1</v>
      </c>
      <c r="R66">
        <f t="shared" si="28"/>
        <v>0</v>
      </c>
      <c r="S66">
        <f t="shared" si="28"/>
        <v>1</v>
      </c>
      <c r="T66">
        <f t="shared" si="28"/>
        <v>1</v>
      </c>
      <c r="U66">
        <f t="shared" si="28"/>
        <v>1</v>
      </c>
      <c r="V66">
        <f t="shared" si="28"/>
        <v>1</v>
      </c>
      <c r="W66">
        <f t="shared" si="28"/>
        <v>1</v>
      </c>
      <c r="X66">
        <f t="shared" si="28"/>
        <v>0</v>
      </c>
    </row>
    <row r="67" spans="1:24">
      <c r="A67">
        <v>26</v>
      </c>
      <c r="B67">
        <f>VLOOKUP(A67,taskId_to_ImageID!A$1:B$42,2,FALSE)</f>
        <v>248</v>
      </c>
      <c r="C67" t="str">
        <f>VLOOKUP(B67,imageID_toImageName!A$1:C$35,3,FALSE)</f>
        <v>15.jpg</v>
      </c>
      <c r="J67">
        <f t="shared" ref="J67:X67" si="29">IF(J27=$G27,1,0)</f>
        <v>0</v>
      </c>
      <c r="K67">
        <f t="shared" si="29"/>
        <v>0</v>
      </c>
      <c r="L67">
        <f t="shared" si="29"/>
        <v>1</v>
      </c>
      <c r="M67">
        <f t="shared" si="29"/>
        <v>0</v>
      </c>
      <c r="N67">
        <f t="shared" si="29"/>
        <v>1</v>
      </c>
      <c r="O67">
        <f t="shared" si="29"/>
        <v>1</v>
      </c>
      <c r="P67">
        <f t="shared" si="29"/>
        <v>0</v>
      </c>
      <c r="Q67">
        <f t="shared" si="29"/>
        <v>1</v>
      </c>
      <c r="R67">
        <f t="shared" si="29"/>
        <v>1</v>
      </c>
      <c r="S67">
        <f t="shared" si="29"/>
        <v>1</v>
      </c>
      <c r="T67">
        <f t="shared" si="29"/>
        <v>0</v>
      </c>
      <c r="U67">
        <f t="shared" si="29"/>
        <v>1</v>
      </c>
      <c r="V67">
        <f t="shared" si="29"/>
        <v>1</v>
      </c>
      <c r="W67">
        <f t="shared" si="29"/>
        <v>0</v>
      </c>
      <c r="X67">
        <f t="shared" si="29"/>
        <v>1</v>
      </c>
    </row>
    <row r="68" spans="1:24">
      <c r="A68">
        <v>23</v>
      </c>
      <c r="B68">
        <f>VLOOKUP(A68,taskId_to_ImageID!A$1:B$42,2,FALSE)</f>
        <v>279</v>
      </c>
      <c r="C68" t="str">
        <f>VLOOKUP(B68,imageID_toImageName!A$1:C$35,3,FALSE)</f>
        <v>17.jpg</v>
      </c>
      <c r="J68">
        <f t="shared" ref="J68:X68" si="30">IF(J28=$G28,1,0)</f>
        <v>0</v>
      </c>
      <c r="K68">
        <f t="shared" si="30"/>
        <v>0</v>
      </c>
      <c r="L68">
        <f t="shared" si="30"/>
        <v>0</v>
      </c>
      <c r="M68">
        <f t="shared" si="30"/>
        <v>1</v>
      </c>
      <c r="N68">
        <f t="shared" si="30"/>
        <v>0</v>
      </c>
      <c r="O68">
        <f t="shared" si="30"/>
        <v>1</v>
      </c>
      <c r="P68">
        <f t="shared" si="30"/>
        <v>1</v>
      </c>
      <c r="Q68">
        <f t="shared" si="30"/>
        <v>1</v>
      </c>
      <c r="R68">
        <f t="shared" si="30"/>
        <v>1</v>
      </c>
      <c r="S68">
        <f t="shared" si="30"/>
        <v>1</v>
      </c>
      <c r="T68">
        <f t="shared" si="30"/>
        <v>0</v>
      </c>
      <c r="U68">
        <f t="shared" si="30"/>
        <v>1</v>
      </c>
      <c r="V68">
        <f t="shared" si="30"/>
        <v>1</v>
      </c>
      <c r="W68">
        <f t="shared" si="30"/>
        <v>1</v>
      </c>
      <c r="X68">
        <f t="shared" si="30"/>
        <v>0</v>
      </c>
    </row>
    <row r="69" spans="1:24">
      <c r="A69">
        <v>12</v>
      </c>
      <c r="B69">
        <f>VLOOKUP(A69,taskId_to_ImageID!A$1:B$42,2,FALSE)</f>
        <v>247</v>
      </c>
      <c r="C69" t="str">
        <f>VLOOKUP(B69,imageID_toImageName!A$1:C$35,3,FALSE)</f>
        <v>9.jpg</v>
      </c>
      <c r="J69">
        <f t="shared" ref="J69:X69" si="31">IF(J29=$G29,1,0)</f>
        <v>0</v>
      </c>
      <c r="K69">
        <f t="shared" si="31"/>
        <v>0</v>
      </c>
      <c r="L69">
        <f t="shared" si="31"/>
        <v>0</v>
      </c>
      <c r="M69">
        <f t="shared" si="31"/>
        <v>1</v>
      </c>
      <c r="N69">
        <f t="shared" si="31"/>
        <v>0</v>
      </c>
      <c r="O69">
        <f t="shared" si="31"/>
        <v>1</v>
      </c>
      <c r="P69">
        <f t="shared" si="31"/>
        <v>1</v>
      </c>
      <c r="Q69">
        <f t="shared" si="31"/>
        <v>1</v>
      </c>
      <c r="R69">
        <f t="shared" si="31"/>
        <v>1</v>
      </c>
      <c r="S69">
        <f t="shared" si="31"/>
        <v>1</v>
      </c>
      <c r="T69">
        <f t="shared" si="31"/>
        <v>1</v>
      </c>
      <c r="U69">
        <f t="shared" si="31"/>
        <v>1</v>
      </c>
      <c r="V69">
        <f t="shared" si="31"/>
        <v>1</v>
      </c>
      <c r="W69">
        <f t="shared" si="31"/>
        <v>1</v>
      </c>
      <c r="X69">
        <f t="shared" si="31"/>
        <v>0</v>
      </c>
    </row>
    <row r="70" spans="1:24">
      <c r="A70">
        <v>7</v>
      </c>
      <c r="B70">
        <f>VLOOKUP(A70,taskId_to_ImageID!A$1:B$42,2,FALSE)</f>
        <v>268</v>
      </c>
      <c r="C70" t="str">
        <f>VLOOKUP(B70,imageID_toImageName!A$1:C$35,3,FALSE)</f>
        <v>22.jpg</v>
      </c>
      <c r="J70">
        <f t="shared" ref="J70:X70" si="32">IF(J30=$G30,1,0)</f>
        <v>0</v>
      </c>
      <c r="K70">
        <f t="shared" si="32"/>
        <v>1</v>
      </c>
      <c r="L70">
        <f t="shared" si="32"/>
        <v>0</v>
      </c>
      <c r="M70">
        <f t="shared" si="32"/>
        <v>0</v>
      </c>
      <c r="N70">
        <f t="shared" si="32"/>
        <v>1</v>
      </c>
      <c r="O70">
        <f t="shared" si="32"/>
        <v>1</v>
      </c>
      <c r="P70">
        <f t="shared" si="32"/>
        <v>1</v>
      </c>
      <c r="Q70">
        <f t="shared" si="32"/>
        <v>1</v>
      </c>
      <c r="R70">
        <f t="shared" si="32"/>
        <v>1</v>
      </c>
      <c r="S70">
        <f t="shared" si="32"/>
        <v>1</v>
      </c>
      <c r="T70">
        <f t="shared" si="32"/>
        <v>0</v>
      </c>
      <c r="U70">
        <f t="shared" si="32"/>
        <v>1</v>
      </c>
      <c r="V70">
        <f t="shared" si="32"/>
        <v>1</v>
      </c>
      <c r="W70">
        <f t="shared" si="32"/>
        <v>1</v>
      </c>
      <c r="X70">
        <f t="shared" si="32"/>
        <v>0</v>
      </c>
    </row>
    <row r="71" spans="1:24">
      <c r="A71">
        <v>2</v>
      </c>
      <c r="B71">
        <f>VLOOKUP(A71,taskId_to_ImageID!A$1:B$42,2,FALSE)</f>
        <v>256</v>
      </c>
      <c r="C71" t="str">
        <f>VLOOKUP(B71,imageID_toImageName!A$1:C$35,3,FALSE)</f>
        <v>32.jpg</v>
      </c>
      <c r="J71">
        <f t="shared" ref="J71:X71" si="33">IF(J31=$G31,1,0)</f>
        <v>0</v>
      </c>
      <c r="K71">
        <f t="shared" si="33"/>
        <v>1</v>
      </c>
      <c r="L71">
        <f t="shared" si="33"/>
        <v>0</v>
      </c>
      <c r="M71">
        <f t="shared" si="33"/>
        <v>1</v>
      </c>
      <c r="N71">
        <f t="shared" si="33"/>
        <v>1</v>
      </c>
      <c r="O71">
        <f t="shared" si="33"/>
        <v>1</v>
      </c>
      <c r="P71">
        <f t="shared" si="33"/>
        <v>0</v>
      </c>
      <c r="Q71">
        <f t="shared" si="33"/>
        <v>1</v>
      </c>
      <c r="R71">
        <f t="shared" si="33"/>
        <v>1</v>
      </c>
      <c r="S71">
        <f t="shared" si="33"/>
        <v>1</v>
      </c>
      <c r="T71">
        <f t="shared" si="33"/>
        <v>0</v>
      </c>
      <c r="U71">
        <f t="shared" si="33"/>
        <v>1</v>
      </c>
      <c r="V71">
        <f t="shared" si="33"/>
        <v>1</v>
      </c>
      <c r="W71">
        <f t="shared" si="33"/>
        <v>0</v>
      </c>
      <c r="X71">
        <f t="shared" si="33"/>
        <v>0</v>
      </c>
    </row>
    <row r="72" spans="1:24">
      <c r="A72">
        <v>27</v>
      </c>
      <c r="B72">
        <f>VLOOKUP(A72,taskId_to_ImageID!A$1:B$42,2,FALSE)</f>
        <v>264</v>
      </c>
      <c r="C72" t="str">
        <f>VLOOKUP(B72,imageID_toImageName!A$1:C$35,3,FALSE)</f>
        <v>20.jpg</v>
      </c>
      <c r="J72">
        <f t="shared" ref="J72:X72" si="34">IF(J32=$G32,1,0)</f>
        <v>0</v>
      </c>
      <c r="K72">
        <f t="shared" si="34"/>
        <v>0</v>
      </c>
      <c r="L72">
        <f t="shared" si="34"/>
        <v>1</v>
      </c>
      <c r="M72">
        <f t="shared" si="34"/>
        <v>1</v>
      </c>
      <c r="N72">
        <f t="shared" si="34"/>
        <v>1</v>
      </c>
      <c r="O72">
        <f t="shared" si="34"/>
        <v>1</v>
      </c>
      <c r="P72">
        <f t="shared" si="34"/>
        <v>1</v>
      </c>
      <c r="Q72">
        <f t="shared" si="34"/>
        <v>1</v>
      </c>
      <c r="R72">
        <f t="shared" si="34"/>
        <v>1</v>
      </c>
      <c r="S72">
        <f t="shared" si="34"/>
        <v>1</v>
      </c>
      <c r="T72">
        <f t="shared" si="34"/>
        <v>1</v>
      </c>
      <c r="U72">
        <f t="shared" si="34"/>
        <v>1</v>
      </c>
      <c r="V72">
        <f t="shared" si="34"/>
        <v>0</v>
      </c>
      <c r="W72">
        <f t="shared" si="34"/>
        <v>0</v>
      </c>
      <c r="X72">
        <f t="shared" si="34"/>
        <v>0</v>
      </c>
    </row>
    <row r="73" spans="1:24">
      <c r="A73">
        <v>39</v>
      </c>
      <c r="B73">
        <f>VLOOKUP(A73,taskId_to_ImageID!A$1:B$42,2,FALSE)</f>
        <v>275</v>
      </c>
      <c r="C73" t="str">
        <f>VLOOKUP(B73,imageID_toImageName!A$1:C$35,3,FALSE)</f>
        <v>28.jpg</v>
      </c>
      <c r="J73">
        <f t="shared" ref="J73:X73" si="35">IF(J33=$G33,1,0)</f>
        <v>1</v>
      </c>
      <c r="K73">
        <f t="shared" si="35"/>
        <v>1</v>
      </c>
      <c r="L73">
        <f t="shared" si="35"/>
        <v>1</v>
      </c>
      <c r="M73">
        <f t="shared" si="35"/>
        <v>1</v>
      </c>
      <c r="N73">
        <f t="shared" si="35"/>
        <v>1</v>
      </c>
      <c r="O73">
        <f t="shared" si="35"/>
        <v>1</v>
      </c>
      <c r="P73">
        <f t="shared" si="35"/>
        <v>1</v>
      </c>
      <c r="Q73">
        <f t="shared" si="35"/>
        <v>1</v>
      </c>
      <c r="R73">
        <f t="shared" si="35"/>
        <v>1</v>
      </c>
      <c r="S73">
        <f t="shared" si="35"/>
        <v>1</v>
      </c>
      <c r="T73">
        <f t="shared" si="35"/>
        <v>1</v>
      </c>
      <c r="U73">
        <f t="shared" si="35"/>
        <v>1</v>
      </c>
      <c r="V73">
        <f t="shared" si="35"/>
        <v>0</v>
      </c>
      <c r="W73">
        <f t="shared" si="35"/>
        <v>0</v>
      </c>
      <c r="X73">
        <f t="shared" si="35"/>
        <v>0</v>
      </c>
    </row>
    <row r="74" spans="1:24">
      <c r="A74">
        <v>11</v>
      </c>
      <c r="B74">
        <f>VLOOKUP(A74,taskId_to_ImageID!A$1:B$42,2,FALSE)</f>
        <v>266</v>
      </c>
      <c r="C74" t="str">
        <f>VLOOKUP(B74,imageID_toImageName!A$1:C$35,3,FALSE)</f>
        <v>25.jpg</v>
      </c>
      <c r="J74">
        <f t="shared" ref="J74:X74" si="36">IF(J34=$G34,1,0)</f>
        <v>0</v>
      </c>
      <c r="K74">
        <f t="shared" si="36"/>
        <v>0</v>
      </c>
      <c r="L74">
        <f t="shared" si="36"/>
        <v>0</v>
      </c>
      <c r="M74">
        <f t="shared" si="36"/>
        <v>0</v>
      </c>
      <c r="N74">
        <f t="shared" si="36"/>
        <v>0</v>
      </c>
      <c r="O74">
        <f t="shared" si="36"/>
        <v>0</v>
      </c>
      <c r="P74">
        <f t="shared" si="36"/>
        <v>1</v>
      </c>
      <c r="Q74">
        <f t="shared" si="36"/>
        <v>0</v>
      </c>
      <c r="R74">
        <f t="shared" si="36"/>
        <v>1</v>
      </c>
      <c r="S74">
        <f t="shared" si="36"/>
        <v>0</v>
      </c>
      <c r="T74">
        <f t="shared" si="36"/>
        <v>1</v>
      </c>
      <c r="U74">
        <f t="shared" si="36"/>
        <v>1</v>
      </c>
      <c r="V74">
        <f t="shared" si="36"/>
        <v>1</v>
      </c>
      <c r="W74">
        <f t="shared" si="36"/>
        <v>0</v>
      </c>
      <c r="X74">
        <f t="shared" si="36"/>
        <v>1</v>
      </c>
    </row>
    <row r="75" spans="1:24">
      <c r="A75">
        <v>14</v>
      </c>
      <c r="B75">
        <f>VLOOKUP(A75,taskId_to_ImageID!A$1:B$42,2,FALSE)</f>
        <v>253</v>
      </c>
      <c r="C75" t="str">
        <f>VLOOKUP(B75,imageID_toImageName!A$1:C$35,3,FALSE)</f>
        <v>10.jpg</v>
      </c>
      <c r="J75">
        <f t="shared" ref="J75:X75" si="37">IF(J35=$G35,1,0)</f>
        <v>1</v>
      </c>
      <c r="K75">
        <f t="shared" si="37"/>
        <v>1</v>
      </c>
      <c r="L75">
        <f t="shared" si="37"/>
        <v>1</v>
      </c>
      <c r="M75">
        <f t="shared" si="37"/>
        <v>1</v>
      </c>
      <c r="N75">
        <f t="shared" si="37"/>
        <v>1</v>
      </c>
      <c r="O75">
        <f t="shared" si="37"/>
        <v>1</v>
      </c>
      <c r="P75">
        <f t="shared" si="37"/>
        <v>1</v>
      </c>
      <c r="Q75">
        <f t="shared" si="37"/>
        <v>0</v>
      </c>
      <c r="R75">
        <f t="shared" si="37"/>
        <v>0</v>
      </c>
      <c r="S75">
        <f t="shared" si="37"/>
        <v>1</v>
      </c>
      <c r="T75">
        <f t="shared" si="37"/>
        <v>0</v>
      </c>
      <c r="U75">
        <f t="shared" si="37"/>
        <v>0</v>
      </c>
      <c r="V75">
        <f t="shared" si="37"/>
        <v>0</v>
      </c>
      <c r="W75">
        <f t="shared" si="37"/>
        <v>0</v>
      </c>
      <c r="X75">
        <f t="shared" si="37"/>
        <v>0</v>
      </c>
    </row>
    <row r="77" spans="1:24">
      <c r="J77">
        <f>SUM(J42:J76)</f>
        <v>22</v>
      </c>
      <c r="K77">
        <f t="shared" ref="K77:X77" si="38">SUM(K42:K76)</f>
        <v>24</v>
      </c>
      <c r="L77">
        <f t="shared" si="38"/>
        <v>23</v>
      </c>
      <c r="M77">
        <f t="shared" si="38"/>
        <v>27</v>
      </c>
      <c r="N77">
        <f t="shared" si="38"/>
        <v>27</v>
      </c>
      <c r="O77">
        <f>SUM(O42:O76)</f>
        <v>29</v>
      </c>
      <c r="P77">
        <f t="shared" si="38"/>
        <v>28</v>
      </c>
      <c r="Q77">
        <f t="shared" si="38"/>
        <v>31</v>
      </c>
      <c r="R77">
        <f t="shared" si="38"/>
        <v>26</v>
      </c>
      <c r="S77">
        <f t="shared" si="38"/>
        <v>26</v>
      </c>
      <c r="T77">
        <f t="shared" si="38"/>
        <v>24</v>
      </c>
      <c r="U77">
        <f t="shared" si="38"/>
        <v>28</v>
      </c>
      <c r="V77">
        <f t="shared" si="38"/>
        <v>21</v>
      </c>
      <c r="W77">
        <f t="shared" si="38"/>
        <v>13</v>
      </c>
      <c r="X77">
        <f t="shared" si="38"/>
        <v>10</v>
      </c>
    </row>
    <row r="79" spans="1:24">
      <c r="J79" s="24">
        <f>J77/34</f>
        <v>0.6470588235294118</v>
      </c>
      <c r="K79" s="24">
        <f t="shared" ref="K79:X79" si="39">K77/34</f>
        <v>0.70588235294117652</v>
      </c>
      <c r="L79" s="24">
        <f t="shared" si="39"/>
        <v>0.67647058823529416</v>
      </c>
      <c r="M79" s="24">
        <f t="shared" si="39"/>
        <v>0.79411764705882348</v>
      </c>
      <c r="N79" s="24">
        <f t="shared" si="39"/>
        <v>0.79411764705882348</v>
      </c>
      <c r="O79" s="24">
        <f>O77/34</f>
        <v>0.8529411764705882</v>
      </c>
      <c r="P79" s="24">
        <f t="shared" si="39"/>
        <v>0.82352941176470584</v>
      </c>
      <c r="Q79" s="24">
        <f t="shared" si="39"/>
        <v>0.91176470588235292</v>
      </c>
      <c r="R79" s="24">
        <f t="shared" si="39"/>
        <v>0.76470588235294112</v>
      </c>
      <c r="S79" s="24">
        <f t="shared" si="39"/>
        <v>0.76470588235294112</v>
      </c>
      <c r="T79" s="24">
        <f t="shared" si="39"/>
        <v>0.70588235294117652</v>
      </c>
      <c r="U79" s="24">
        <f t="shared" si="39"/>
        <v>0.82352941176470584</v>
      </c>
      <c r="V79" s="24">
        <f t="shared" si="39"/>
        <v>0.61764705882352944</v>
      </c>
      <c r="W79" s="24">
        <f t="shared" si="39"/>
        <v>0.38235294117647056</v>
      </c>
      <c r="X79" s="24">
        <f t="shared" si="39"/>
        <v>0.29411764705882354</v>
      </c>
    </row>
    <row r="84" spans="1:24">
      <c r="A84" t="s">
        <v>759</v>
      </c>
      <c r="B84" t="s">
        <v>760</v>
      </c>
      <c r="C84" t="s">
        <v>826</v>
      </c>
      <c r="J84" s="21" t="s">
        <v>221</v>
      </c>
      <c r="K84" s="22" t="s">
        <v>528</v>
      </c>
      <c r="L84" s="22" t="s">
        <v>53</v>
      </c>
      <c r="M84" s="22" t="s">
        <v>486</v>
      </c>
      <c r="N84" s="22" t="s">
        <v>444</v>
      </c>
      <c r="O84" s="22" t="s">
        <v>179</v>
      </c>
      <c r="P84" s="22" t="s">
        <v>7</v>
      </c>
      <c r="Q84" s="22" t="s">
        <v>263</v>
      </c>
      <c r="R84" s="22" t="s">
        <v>95</v>
      </c>
      <c r="S84" s="22" t="s">
        <v>698</v>
      </c>
      <c r="T84" s="22" t="s">
        <v>385</v>
      </c>
      <c r="U84" s="22" t="s">
        <v>611</v>
      </c>
      <c r="V84" s="22" t="s">
        <v>301</v>
      </c>
      <c r="W84" s="22" t="s">
        <v>137</v>
      </c>
      <c r="X84" s="23" t="s">
        <v>343</v>
      </c>
    </row>
    <row r="85" spans="1:24">
      <c r="A85">
        <v>10</v>
      </c>
      <c r="B85">
        <f>VLOOKUP(A85,taskId_to_ImageID!A$1:B$42,2,FALSE)</f>
        <v>254</v>
      </c>
      <c r="C85" t="str">
        <f>VLOOKUP(B85,imageID_toImageName!A$1:C$35,3,FALSE)</f>
        <v>11.jpg</v>
      </c>
      <c r="J85">
        <f>(J2-$G2)</f>
        <v>0</v>
      </c>
      <c r="K85">
        <f t="shared" ref="K85:X85" si="40">(K2-$G2)</f>
        <v>0</v>
      </c>
      <c r="L85">
        <f t="shared" si="40"/>
        <v>0</v>
      </c>
      <c r="M85">
        <f t="shared" si="40"/>
        <v>0</v>
      </c>
      <c r="N85">
        <f t="shared" si="40"/>
        <v>0</v>
      </c>
      <c r="O85">
        <f t="shared" ref="O85:O118" si="41">(O2-$G2)</f>
        <v>0</v>
      </c>
      <c r="P85">
        <f t="shared" si="40"/>
        <v>0</v>
      </c>
      <c r="Q85">
        <f t="shared" si="40"/>
        <v>0</v>
      </c>
      <c r="R85">
        <f t="shared" si="40"/>
        <v>0</v>
      </c>
      <c r="S85">
        <f t="shared" si="40"/>
        <v>0</v>
      </c>
      <c r="T85">
        <f t="shared" si="40"/>
        <v>0</v>
      </c>
      <c r="U85">
        <f t="shared" si="40"/>
        <v>0</v>
      </c>
      <c r="V85">
        <f t="shared" si="40"/>
        <v>0</v>
      </c>
      <c r="W85">
        <f t="shared" si="40"/>
        <v>0</v>
      </c>
      <c r="X85">
        <f t="shared" si="40"/>
        <v>0</v>
      </c>
    </row>
    <row r="86" spans="1:24">
      <c r="A86">
        <v>20</v>
      </c>
      <c r="B86">
        <f>VLOOKUP(A86,taskId_to_ImageID!A$1:B$42,2,FALSE)</f>
        <v>250</v>
      </c>
      <c r="C86" t="str">
        <f>VLOOKUP(B86,imageID_toImageName!A$1:C$35,3,FALSE)</f>
        <v>8.jpg</v>
      </c>
      <c r="J86">
        <f t="shared" ref="J86:X118" si="42">(J3-$G3)</f>
        <v>0</v>
      </c>
      <c r="K86">
        <f t="shared" si="42"/>
        <v>0</v>
      </c>
      <c r="L86">
        <f t="shared" si="42"/>
        <v>0</v>
      </c>
      <c r="M86">
        <f t="shared" si="42"/>
        <v>0</v>
      </c>
      <c r="N86">
        <f t="shared" si="42"/>
        <v>0</v>
      </c>
      <c r="O86">
        <f t="shared" si="41"/>
        <v>0</v>
      </c>
      <c r="P86">
        <f t="shared" si="42"/>
        <v>0</v>
      </c>
      <c r="Q86">
        <f t="shared" si="42"/>
        <v>0</v>
      </c>
      <c r="R86">
        <f t="shared" si="42"/>
        <v>0</v>
      </c>
      <c r="S86">
        <f t="shared" si="42"/>
        <v>0</v>
      </c>
      <c r="T86">
        <f t="shared" si="42"/>
        <v>0</v>
      </c>
      <c r="U86">
        <f t="shared" si="42"/>
        <v>0</v>
      </c>
      <c r="V86">
        <f t="shared" si="42"/>
        <v>0</v>
      </c>
      <c r="W86">
        <f t="shared" si="42"/>
        <v>0</v>
      </c>
      <c r="X86">
        <f t="shared" si="42"/>
        <v>0</v>
      </c>
    </row>
    <row r="87" spans="1:24">
      <c r="A87">
        <v>0</v>
      </c>
      <c r="B87">
        <f>VLOOKUP(A87,taskId_to_ImageID!A$1:B$42,2,FALSE)</f>
        <v>273</v>
      </c>
      <c r="C87" t="str">
        <f>VLOOKUP(B87,imageID_toImageName!A$1:C$35,3,FALSE)</f>
        <v>6.jpg</v>
      </c>
      <c r="J87">
        <f t="shared" si="42"/>
        <v>0</v>
      </c>
      <c r="K87">
        <f t="shared" si="42"/>
        <v>0</v>
      </c>
      <c r="L87">
        <f t="shared" si="42"/>
        <v>0</v>
      </c>
      <c r="M87">
        <f t="shared" si="42"/>
        <v>0</v>
      </c>
      <c r="N87">
        <f t="shared" si="42"/>
        <v>0</v>
      </c>
      <c r="O87">
        <f t="shared" si="41"/>
        <v>0</v>
      </c>
      <c r="P87">
        <f t="shared" si="42"/>
        <v>0</v>
      </c>
      <c r="Q87">
        <f t="shared" si="42"/>
        <v>0</v>
      </c>
      <c r="R87">
        <f t="shared" si="42"/>
        <v>0</v>
      </c>
      <c r="S87">
        <f t="shared" si="42"/>
        <v>0</v>
      </c>
      <c r="T87">
        <f t="shared" si="42"/>
        <v>0</v>
      </c>
      <c r="U87">
        <f t="shared" si="42"/>
        <v>0</v>
      </c>
      <c r="V87">
        <f t="shared" si="42"/>
        <v>0</v>
      </c>
      <c r="W87">
        <f t="shared" si="42"/>
        <v>0</v>
      </c>
      <c r="X87">
        <f t="shared" si="42"/>
        <v>-1</v>
      </c>
    </row>
    <row r="88" spans="1:24">
      <c r="A88">
        <v>25</v>
      </c>
      <c r="B88">
        <f>VLOOKUP(A88,taskId_to_ImageID!A$1:B$42,2,FALSE)</f>
        <v>258</v>
      </c>
      <c r="C88" t="str">
        <f>VLOOKUP(B88,imageID_toImageName!A$1:C$35,3,FALSE)</f>
        <v>35.jpg</v>
      </c>
      <c r="J88">
        <f t="shared" si="42"/>
        <v>0</v>
      </c>
      <c r="K88">
        <f t="shared" si="42"/>
        <v>0</v>
      </c>
      <c r="L88">
        <f t="shared" si="42"/>
        <v>0</v>
      </c>
      <c r="M88">
        <f t="shared" si="42"/>
        <v>0</v>
      </c>
      <c r="N88">
        <f t="shared" si="42"/>
        <v>0</v>
      </c>
      <c r="O88">
        <f t="shared" si="41"/>
        <v>0</v>
      </c>
      <c r="P88">
        <f t="shared" si="42"/>
        <v>0</v>
      </c>
      <c r="Q88">
        <f t="shared" si="42"/>
        <v>0</v>
      </c>
      <c r="R88">
        <f t="shared" si="42"/>
        <v>0</v>
      </c>
      <c r="S88">
        <f t="shared" si="42"/>
        <v>0</v>
      </c>
      <c r="T88">
        <f t="shared" si="42"/>
        <v>0</v>
      </c>
      <c r="U88">
        <f t="shared" si="42"/>
        <v>0</v>
      </c>
      <c r="V88">
        <f t="shared" si="42"/>
        <v>0</v>
      </c>
      <c r="W88">
        <f t="shared" si="42"/>
        <v>0</v>
      </c>
      <c r="X88">
        <f t="shared" si="42"/>
        <v>-1</v>
      </c>
    </row>
    <row r="89" spans="1:24">
      <c r="A89">
        <v>15</v>
      </c>
      <c r="B89">
        <f>VLOOKUP(A89,taskId_to_ImageID!A$1:B$42,2,FALSE)</f>
        <v>251</v>
      </c>
      <c r="C89" t="str">
        <f>VLOOKUP(B89,imageID_toImageName!A$1:C$35,3,FALSE)</f>
        <v>31.jpg</v>
      </c>
      <c r="J89">
        <f t="shared" si="42"/>
        <v>0</v>
      </c>
      <c r="K89">
        <f t="shared" si="42"/>
        <v>0</v>
      </c>
      <c r="L89">
        <f t="shared" si="42"/>
        <v>0</v>
      </c>
      <c r="M89">
        <f t="shared" si="42"/>
        <v>0</v>
      </c>
      <c r="N89">
        <f t="shared" si="42"/>
        <v>0</v>
      </c>
      <c r="O89">
        <f t="shared" si="41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-1</v>
      </c>
      <c r="X89">
        <f t="shared" si="42"/>
        <v>0</v>
      </c>
    </row>
    <row r="90" spans="1:24">
      <c r="A90">
        <v>29</v>
      </c>
      <c r="B90">
        <f>VLOOKUP(A90,taskId_to_ImageID!A$1:B$42,2,FALSE)</f>
        <v>261</v>
      </c>
      <c r="C90" t="str">
        <f>VLOOKUP(B90,imageID_toImageName!A$1:C$35,3,FALSE)</f>
        <v>3.jpg</v>
      </c>
      <c r="J90">
        <f t="shared" si="42"/>
        <v>0</v>
      </c>
      <c r="K90">
        <f t="shared" si="42"/>
        <v>0</v>
      </c>
      <c r="L90">
        <f t="shared" si="42"/>
        <v>0</v>
      </c>
      <c r="M90">
        <f t="shared" si="42"/>
        <v>0</v>
      </c>
      <c r="N90">
        <f t="shared" si="42"/>
        <v>0</v>
      </c>
      <c r="O90">
        <f t="shared" si="41"/>
        <v>0</v>
      </c>
      <c r="P90">
        <f t="shared" si="42"/>
        <v>0</v>
      </c>
      <c r="Q90">
        <f t="shared" si="42"/>
        <v>0</v>
      </c>
      <c r="R90">
        <f t="shared" si="42"/>
        <v>0</v>
      </c>
      <c r="S90">
        <f t="shared" si="42"/>
        <v>0</v>
      </c>
      <c r="T90">
        <f t="shared" si="42"/>
        <v>0</v>
      </c>
      <c r="U90">
        <f t="shared" si="42"/>
        <v>0</v>
      </c>
      <c r="V90">
        <f t="shared" si="42"/>
        <v>0</v>
      </c>
      <c r="W90">
        <f t="shared" si="42"/>
        <v>-1</v>
      </c>
      <c r="X90">
        <f t="shared" si="42"/>
        <v>0</v>
      </c>
    </row>
    <row r="91" spans="1:24">
      <c r="A91">
        <v>32</v>
      </c>
      <c r="B91">
        <f>VLOOKUP(A91,taskId_to_ImageID!A$1:B$42,2,FALSE)</f>
        <v>252</v>
      </c>
      <c r="C91" t="str">
        <f>VLOOKUP(B91,imageID_toImageName!A$1:C$35,3,FALSE)</f>
        <v>16.jpg</v>
      </c>
      <c r="J91">
        <f t="shared" si="42"/>
        <v>0</v>
      </c>
      <c r="K91">
        <f t="shared" si="42"/>
        <v>0</v>
      </c>
      <c r="L91">
        <f t="shared" si="42"/>
        <v>0</v>
      </c>
      <c r="M91">
        <f t="shared" si="42"/>
        <v>0</v>
      </c>
      <c r="N91">
        <f t="shared" si="42"/>
        <v>0</v>
      </c>
      <c r="O91">
        <f t="shared" si="41"/>
        <v>0</v>
      </c>
      <c r="P91">
        <f t="shared" si="42"/>
        <v>0</v>
      </c>
      <c r="Q91">
        <f t="shared" si="42"/>
        <v>0</v>
      </c>
      <c r="R91">
        <f t="shared" si="42"/>
        <v>0</v>
      </c>
      <c r="S91">
        <f t="shared" si="42"/>
        <v>0</v>
      </c>
      <c r="T91">
        <f t="shared" si="42"/>
        <v>0</v>
      </c>
      <c r="U91">
        <f t="shared" si="42"/>
        <v>0</v>
      </c>
      <c r="V91">
        <f t="shared" si="42"/>
        <v>0</v>
      </c>
      <c r="W91">
        <f t="shared" si="42"/>
        <v>-1</v>
      </c>
      <c r="X91">
        <f t="shared" si="42"/>
        <v>0</v>
      </c>
    </row>
    <row r="92" spans="1:24">
      <c r="A92">
        <v>21</v>
      </c>
      <c r="B92">
        <f>VLOOKUP(A92,taskId_to_ImageID!A$1:B$42,2,FALSE)</f>
        <v>274</v>
      </c>
      <c r="C92" t="str">
        <f>VLOOKUP(B92,imageID_toImageName!A$1:C$35,3,FALSE)</f>
        <v>29.jpg</v>
      </c>
      <c r="J92">
        <f t="shared" si="42"/>
        <v>0</v>
      </c>
      <c r="K92">
        <f t="shared" si="42"/>
        <v>0</v>
      </c>
      <c r="L92">
        <f t="shared" si="42"/>
        <v>0</v>
      </c>
      <c r="M92">
        <f t="shared" si="42"/>
        <v>0</v>
      </c>
      <c r="N92">
        <f t="shared" si="42"/>
        <v>0</v>
      </c>
      <c r="O92">
        <f t="shared" si="41"/>
        <v>0</v>
      </c>
      <c r="P92">
        <f t="shared" si="42"/>
        <v>0</v>
      </c>
      <c r="Q92">
        <f t="shared" si="42"/>
        <v>0</v>
      </c>
      <c r="R92">
        <f t="shared" si="42"/>
        <v>0</v>
      </c>
      <c r="S92">
        <f t="shared" si="42"/>
        <v>0</v>
      </c>
      <c r="T92">
        <f t="shared" si="42"/>
        <v>0</v>
      </c>
      <c r="U92">
        <f t="shared" si="42"/>
        <v>0</v>
      </c>
      <c r="V92">
        <f t="shared" si="42"/>
        <v>0</v>
      </c>
      <c r="W92">
        <f t="shared" si="42"/>
        <v>0</v>
      </c>
      <c r="X92">
        <f t="shared" si="42"/>
        <v>-1</v>
      </c>
    </row>
    <row r="93" spans="1:24">
      <c r="A93">
        <v>4</v>
      </c>
      <c r="B93">
        <f>VLOOKUP(A93,taskId_to_ImageID!A$1:B$42,2,FALSE)</f>
        <v>246</v>
      </c>
      <c r="C93" t="str">
        <f>VLOOKUP(B93,imageID_toImageName!A$1:C$35,3,FALSE)</f>
        <v>21.jpg</v>
      </c>
      <c r="J93">
        <f t="shared" si="42"/>
        <v>0</v>
      </c>
      <c r="K93">
        <f t="shared" si="42"/>
        <v>0</v>
      </c>
      <c r="L93">
        <f t="shared" si="42"/>
        <v>0</v>
      </c>
      <c r="M93">
        <f t="shared" si="42"/>
        <v>0</v>
      </c>
      <c r="N93">
        <f t="shared" si="42"/>
        <v>0</v>
      </c>
      <c r="O93">
        <f t="shared" si="41"/>
        <v>0</v>
      </c>
      <c r="P93">
        <f t="shared" si="42"/>
        <v>0</v>
      </c>
      <c r="Q93">
        <f t="shared" si="42"/>
        <v>0</v>
      </c>
      <c r="R93">
        <f t="shared" si="42"/>
        <v>0</v>
      </c>
      <c r="S93">
        <f t="shared" si="42"/>
        <v>0</v>
      </c>
      <c r="T93">
        <f t="shared" si="42"/>
        <v>0</v>
      </c>
      <c r="U93">
        <f t="shared" si="42"/>
        <v>0</v>
      </c>
      <c r="V93">
        <f t="shared" si="42"/>
        <v>0</v>
      </c>
      <c r="W93">
        <f t="shared" si="42"/>
        <v>-1</v>
      </c>
      <c r="X93">
        <f t="shared" si="42"/>
        <v>-1</v>
      </c>
    </row>
    <row r="94" spans="1:24">
      <c r="A94">
        <v>31</v>
      </c>
      <c r="B94">
        <f>VLOOKUP(A94,taskId_to_ImageID!A$1:B$42,2,FALSE)</f>
        <v>263</v>
      </c>
      <c r="C94" t="str">
        <f>VLOOKUP(B94,imageID_toImageName!A$1:C$35,3,FALSE)</f>
        <v>34.jpg</v>
      </c>
      <c r="J94">
        <f t="shared" si="42"/>
        <v>0</v>
      </c>
      <c r="K94">
        <f t="shared" si="42"/>
        <v>0</v>
      </c>
      <c r="L94">
        <f t="shared" si="42"/>
        <v>0</v>
      </c>
      <c r="M94">
        <f t="shared" si="42"/>
        <v>0</v>
      </c>
      <c r="N94">
        <f t="shared" si="42"/>
        <v>0</v>
      </c>
      <c r="O94">
        <f t="shared" si="41"/>
        <v>0</v>
      </c>
      <c r="P94">
        <f t="shared" si="42"/>
        <v>0</v>
      </c>
      <c r="Q94">
        <f t="shared" si="42"/>
        <v>0</v>
      </c>
      <c r="R94">
        <f t="shared" si="42"/>
        <v>0</v>
      </c>
      <c r="S94">
        <f t="shared" si="42"/>
        <v>0</v>
      </c>
      <c r="T94">
        <f t="shared" si="42"/>
        <v>0</v>
      </c>
      <c r="U94">
        <f t="shared" si="42"/>
        <v>0</v>
      </c>
      <c r="V94">
        <f t="shared" si="42"/>
        <v>0</v>
      </c>
      <c r="W94">
        <f t="shared" si="42"/>
        <v>-1</v>
      </c>
      <c r="X94">
        <f t="shared" si="42"/>
        <v>-1</v>
      </c>
    </row>
    <row r="95" spans="1:24">
      <c r="A95">
        <v>28</v>
      </c>
      <c r="B95">
        <f>VLOOKUP(A95,taskId_to_ImageID!A$1:B$42,2,FALSE)</f>
        <v>278</v>
      </c>
      <c r="C95" t="str">
        <f>VLOOKUP(B95,imageID_toImageName!A$1:C$35,3,FALSE)</f>
        <v>24.jpg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1"/>
        <v>0</v>
      </c>
      <c r="P95">
        <f t="shared" si="42"/>
        <v>0</v>
      </c>
      <c r="Q95">
        <f t="shared" si="42"/>
        <v>0</v>
      </c>
      <c r="R95">
        <f t="shared" si="42"/>
        <v>0</v>
      </c>
      <c r="S95">
        <f t="shared" si="42"/>
        <v>0</v>
      </c>
      <c r="T95">
        <f t="shared" si="42"/>
        <v>0</v>
      </c>
      <c r="U95">
        <f t="shared" si="42"/>
        <v>0</v>
      </c>
      <c r="V95">
        <f t="shared" si="42"/>
        <v>0</v>
      </c>
      <c r="W95">
        <f t="shared" si="42"/>
        <v>-2</v>
      </c>
      <c r="X95">
        <f t="shared" si="42"/>
        <v>0</v>
      </c>
    </row>
    <row r="96" spans="1:24">
      <c r="A96">
        <v>40</v>
      </c>
      <c r="B96">
        <f>VLOOKUP(A96,taskId_to_ImageID!A$1:B$42,2,FALSE)</f>
        <v>249</v>
      </c>
      <c r="C96" t="str">
        <f>VLOOKUP(B96,imageID_toImageName!A$1:C$35,3,FALSE)</f>
        <v>27.jpg</v>
      </c>
      <c r="J96">
        <f t="shared" si="42"/>
        <v>0</v>
      </c>
      <c r="K96">
        <f t="shared" si="42"/>
        <v>0</v>
      </c>
      <c r="L96">
        <f t="shared" si="42"/>
        <v>0</v>
      </c>
      <c r="M96">
        <f t="shared" si="42"/>
        <v>0</v>
      </c>
      <c r="N96">
        <f t="shared" si="42"/>
        <v>0</v>
      </c>
      <c r="O96">
        <f t="shared" si="41"/>
        <v>0</v>
      </c>
      <c r="P96">
        <f t="shared" si="42"/>
        <v>0</v>
      </c>
      <c r="Q96">
        <f t="shared" si="42"/>
        <v>0</v>
      </c>
      <c r="R96">
        <f t="shared" si="42"/>
        <v>0</v>
      </c>
      <c r="S96">
        <f t="shared" si="42"/>
        <v>0</v>
      </c>
      <c r="T96">
        <f t="shared" si="42"/>
        <v>0</v>
      </c>
      <c r="U96">
        <f t="shared" si="42"/>
        <v>0</v>
      </c>
      <c r="V96">
        <f t="shared" si="42"/>
        <v>-1</v>
      </c>
      <c r="W96">
        <f t="shared" si="42"/>
        <v>-1</v>
      </c>
      <c r="X96">
        <f t="shared" si="42"/>
        <v>-1</v>
      </c>
    </row>
    <row r="97" spans="1:24">
      <c r="A97">
        <v>3</v>
      </c>
      <c r="B97">
        <f>VLOOKUP(A97,taskId_to_ImageID!A$1:B$42,2,FALSE)</f>
        <v>276</v>
      </c>
      <c r="C97" t="str">
        <f>VLOOKUP(B97,imageID_toImageName!A$1:C$35,3,FALSE)</f>
        <v>23.jpg</v>
      </c>
      <c r="J97">
        <f t="shared" si="42"/>
        <v>0</v>
      </c>
      <c r="K97">
        <f t="shared" si="42"/>
        <v>0</v>
      </c>
      <c r="L97">
        <f t="shared" si="42"/>
        <v>0</v>
      </c>
      <c r="M97">
        <f t="shared" si="42"/>
        <v>0</v>
      </c>
      <c r="N97">
        <f t="shared" si="42"/>
        <v>0</v>
      </c>
      <c r="O97">
        <f t="shared" si="41"/>
        <v>0</v>
      </c>
      <c r="P97">
        <f t="shared" si="42"/>
        <v>0</v>
      </c>
      <c r="Q97">
        <f t="shared" si="42"/>
        <v>0</v>
      </c>
      <c r="R97">
        <f t="shared" si="42"/>
        <v>0</v>
      </c>
      <c r="S97">
        <f t="shared" si="42"/>
        <v>0</v>
      </c>
      <c r="T97">
        <f t="shared" si="42"/>
        <v>0</v>
      </c>
      <c r="U97">
        <f t="shared" si="42"/>
        <v>0</v>
      </c>
      <c r="V97">
        <f t="shared" si="42"/>
        <v>-1</v>
      </c>
      <c r="W97">
        <f t="shared" si="42"/>
        <v>-1</v>
      </c>
      <c r="X97">
        <f t="shared" si="42"/>
        <v>-1</v>
      </c>
    </row>
    <row r="98" spans="1:24">
      <c r="A98">
        <v>24</v>
      </c>
      <c r="B98">
        <f>VLOOKUP(A98,taskId_to_ImageID!A$1:B$42,2,FALSE)</f>
        <v>271</v>
      </c>
      <c r="C98" t="str">
        <f>VLOOKUP(B98,imageID_toImageName!A$1:C$35,3,FALSE)</f>
        <v>14.jpg</v>
      </c>
      <c r="J98">
        <f t="shared" si="42"/>
        <v>0</v>
      </c>
      <c r="K98">
        <f t="shared" si="42"/>
        <v>0</v>
      </c>
      <c r="L98">
        <f t="shared" si="42"/>
        <v>0</v>
      </c>
      <c r="M98">
        <f t="shared" si="42"/>
        <v>0</v>
      </c>
      <c r="N98">
        <f t="shared" si="42"/>
        <v>0</v>
      </c>
      <c r="O98">
        <f t="shared" si="41"/>
        <v>0</v>
      </c>
      <c r="P98">
        <f t="shared" si="42"/>
        <v>0</v>
      </c>
      <c r="Q98">
        <f t="shared" si="42"/>
        <v>0</v>
      </c>
      <c r="R98">
        <f t="shared" si="42"/>
        <v>0</v>
      </c>
      <c r="S98">
        <f t="shared" si="42"/>
        <v>-1</v>
      </c>
      <c r="T98">
        <f t="shared" si="42"/>
        <v>0</v>
      </c>
      <c r="U98">
        <f t="shared" si="42"/>
        <v>0</v>
      </c>
      <c r="V98">
        <f t="shared" si="42"/>
        <v>-1</v>
      </c>
      <c r="W98">
        <f t="shared" si="42"/>
        <v>-1</v>
      </c>
      <c r="X98">
        <f t="shared" si="42"/>
        <v>-1</v>
      </c>
    </row>
    <row r="99" spans="1:24">
      <c r="A99">
        <v>33</v>
      </c>
      <c r="B99">
        <f>VLOOKUP(A99,taskId_to_ImageID!A$1:B$42,2,FALSE)</f>
        <v>262</v>
      </c>
      <c r="C99" t="str">
        <f>VLOOKUP(B99,imageID_toImageName!A$1:C$35,3,FALSE)</f>
        <v>18.jpg</v>
      </c>
      <c r="J99">
        <f t="shared" si="42"/>
        <v>0</v>
      </c>
      <c r="K99">
        <f t="shared" si="42"/>
        <v>0</v>
      </c>
      <c r="L99">
        <f t="shared" si="42"/>
        <v>0</v>
      </c>
      <c r="M99">
        <f t="shared" si="42"/>
        <v>0</v>
      </c>
      <c r="N99">
        <f t="shared" si="42"/>
        <v>0</v>
      </c>
      <c r="O99">
        <f t="shared" si="41"/>
        <v>0</v>
      </c>
      <c r="P99">
        <f t="shared" si="42"/>
        <v>0</v>
      </c>
      <c r="Q99">
        <f t="shared" si="42"/>
        <v>0</v>
      </c>
      <c r="R99">
        <f t="shared" si="42"/>
        <v>-1</v>
      </c>
      <c r="S99">
        <f t="shared" si="42"/>
        <v>0</v>
      </c>
      <c r="T99">
        <f t="shared" si="42"/>
        <v>0</v>
      </c>
      <c r="U99">
        <f t="shared" si="42"/>
        <v>0</v>
      </c>
      <c r="V99">
        <f t="shared" si="42"/>
        <v>-1</v>
      </c>
      <c r="W99">
        <f t="shared" si="42"/>
        <v>-2</v>
      </c>
      <c r="X99">
        <f t="shared" si="42"/>
        <v>-1</v>
      </c>
    </row>
    <row r="100" spans="1:24">
      <c r="A100">
        <v>8</v>
      </c>
      <c r="B100">
        <f>VLOOKUP(A100,taskId_to_ImageID!A$1:B$42,2,FALSE)</f>
        <v>265</v>
      </c>
      <c r="C100" t="str">
        <f>VLOOKUP(B100,imageID_toImageName!A$1:C$35,3,FALSE)</f>
        <v>5.jpg</v>
      </c>
      <c r="J100">
        <f t="shared" si="42"/>
        <v>0</v>
      </c>
      <c r="K100">
        <f t="shared" si="42"/>
        <v>0</v>
      </c>
      <c r="L100">
        <f t="shared" si="42"/>
        <v>0</v>
      </c>
      <c r="M100">
        <f t="shared" si="42"/>
        <v>0</v>
      </c>
      <c r="N100">
        <f t="shared" si="42"/>
        <v>0</v>
      </c>
      <c r="O100">
        <f t="shared" si="41"/>
        <v>0</v>
      </c>
      <c r="P100">
        <f t="shared" si="42"/>
        <v>0</v>
      </c>
      <c r="Q100">
        <f t="shared" si="42"/>
        <v>0</v>
      </c>
      <c r="R100">
        <f t="shared" si="42"/>
        <v>0</v>
      </c>
      <c r="S100">
        <f t="shared" si="42"/>
        <v>-1</v>
      </c>
      <c r="T100">
        <f t="shared" si="42"/>
        <v>-1</v>
      </c>
      <c r="U100">
        <f t="shared" si="42"/>
        <v>0</v>
      </c>
      <c r="V100">
        <f t="shared" si="42"/>
        <v>-1</v>
      </c>
      <c r="W100">
        <f t="shared" si="42"/>
        <v>-1</v>
      </c>
      <c r="X100">
        <f t="shared" si="42"/>
        <v>-2</v>
      </c>
    </row>
    <row r="101" spans="1:24">
      <c r="A101">
        <v>13</v>
      </c>
      <c r="B101">
        <f>VLOOKUP(A101,taskId_to_ImageID!A$1:B$42,2,FALSE)</f>
        <v>259</v>
      </c>
      <c r="C101" t="str">
        <f>VLOOKUP(B101,imageID_toImageName!A$1:C$35,3,FALSE)</f>
        <v>4.jpg</v>
      </c>
      <c r="J101">
        <f t="shared" si="42"/>
        <v>0</v>
      </c>
      <c r="K101">
        <f t="shared" si="42"/>
        <v>0</v>
      </c>
      <c r="L101">
        <f t="shared" si="42"/>
        <v>-1</v>
      </c>
      <c r="M101">
        <f t="shared" si="42"/>
        <v>0</v>
      </c>
      <c r="N101">
        <f t="shared" si="42"/>
        <v>0</v>
      </c>
      <c r="O101">
        <f t="shared" si="41"/>
        <v>0</v>
      </c>
      <c r="P101">
        <f t="shared" si="42"/>
        <v>0</v>
      </c>
      <c r="Q101">
        <f t="shared" si="42"/>
        <v>0</v>
      </c>
      <c r="R101">
        <f t="shared" si="42"/>
        <v>-1</v>
      </c>
      <c r="S101">
        <f t="shared" si="42"/>
        <v>-1</v>
      </c>
      <c r="T101">
        <f t="shared" si="42"/>
        <v>0</v>
      </c>
      <c r="U101">
        <f t="shared" si="42"/>
        <v>-1</v>
      </c>
      <c r="V101">
        <f t="shared" si="42"/>
        <v>-1</v>
      </c>
      <c r="W101">
        <f t="shared" ref="K101:X116" si="43">(W18-$G18)</f>
        <v>-1</v>
      </c>
      <c r="X101">
        <f t="shared" si="43"/>
        <v>-1</v>
      </c>
    </row>
    <row r="102" spans="1:24">
      <c r="A102">
        <v>38</v>
      </c>
      <c r="B102">
        <f>VLOOKUP(A102,taskId_to_ImageID!A$1:B$42,2,FALSE)</f>
        <v>272</v>
      </c>
      <c r="C102" t="str">
        <f>VLOOKUP(B102,imageID_toImageName!A$1:C$35,3,FALSE)</f>
        <v>2.jpg</v>
      </c>
      <c r="J102">
        <f t="shared" si="42"/>
        <v>0</v>
      </c>
      <c r="K102">
        <f t="shared" si="43"/>
        <v>0</v>
      </c>
      <c r="L102">
        <f t="shared" si="43"/>
        <v>0</v>
      </c>
      <c r="M102">
        <f t="shared" si="43"/>
        <v>0</v>
      </c>
      <c r="N102">
        <f t="shared" si="43"/>
        <v>0</v>
      </c>
      <c r="O102">
        <f t="shared" si="41"/>
        <v>0</v>
      </c>
      <c r="P102">
        <f t="shared" si="43"/>
        <v>0</v>
      </c>
      <c r="Q102">
        <f t="shared" si="43"/>
        <v>0</v>
      </c>
      <c r="R102">
        <f t="shared" si="43"/>
        <v>0</v>
      </c>
      <c r="S102">
        <f t="shared" si="43"/>
        <v>-1</v>
      </c>
      <c r="T102">
        <f t="shared" si="43"/>
        <v>-1</v>
      </c>
      <c r="U102">
        <f t="shared" si="43"/>
        <v>-1</v>
      </c>
      <c r="V102">
        <f t="shared" si="43"/>
        <v>-1</v>
      </c>
      <c r="W102">
        <f t="shared" si="43"/>
        <v>-1</v>
      </c>
      <c r="X102">
        <f t="shared" si="43"/>
        <v>-2</v>
      </c>
    </row>
    <row r="103" spans="1:24">
      <c r="A103">
        <v>19</v>
      </c>
      <c r="B103">
        <f>VLOOKUP(A103,taskId_to_ImageID!A$1:B$42,2,FALSE)</f>
        <v>270</v>
      </c>
      <c r="C103" t="str">
        <f>VLOOKUP(B103,imageID_toImageName!A$1:C$35,3,FALSE)</f>
        <v>33.jpg</v>
      </c>
      <c r="J103">
        <f t="shared" si="42"/>
        <v>1</v>
      </c>
      <c r="K103">
        <f t="shared" si="43"/>
        <v>1</v>
      </c>
      <c r="L103">
        <f t="shared" si="43"/>
        <v>1</v>
      </c>
      <c r="M103">
        <f t="shared" si="43"/>
        <v>1</v>
      </c>
      <c r="N103">
        <f t="shared" si="43"/>
        <v>0</v>
      </c>
      <c r="O103">
        <f t="shared" si="41"/>
        <v>1</v>
      </c>
      <c r="P103">
        <f t="shared" si="43"/>
        <v>1</v>
      </c>
      <c r="Q103">
        <f t="shared" si="43"/>
        <v>0</v>
      </c>
      <c r="R103">
        <f t="shared" si="43"/>
        <v>1</v>
      </c>
      <c r="S103">
        <f t="shared" si="43"/>
        <v>0</v>
      </c>
      <c r="T103">
        <f t="shared" si="43"/>
        <v>1</v>
      </c>
      <c r="U103">
        <f t="shared" si="43"/>
        <v>1</v>
      </c>
      <c r="V103">
        <f t="shared" si="43"/>
        <v>-1</v>
      </c>
      <c r="W103">
        <f t="shared" si="43"/>
        <v>0</v>
      </c>
      <c r="X103">
        <f t="shared" si="43"/>
        <v>-1</v>
      </c>
    </row>
    <row r="104" spans="1:24">
      <c r="A104">
        <v>17</v>
      </c>
      <c r="B104">
        <f>VLOOKUP(A104,taskId_to_ImageID!A$1:B$42,2,FALSE)</f>
        <v>269</v>
      </c>
      <c r="C104" t="str">
        <f>VLOOKUP(B104,imageID_toImageName!A$1:C$35,3,FALSE)</f>
        <v>30.jpg</v>
      </c>
      <c r="J104">
        <f t="shared" si="42"/>
        <v>1</v>
      </c>
      <c r="K104">
        <f t="shared" si="43"/>
        <v>1</v>
      </c>
      <c r="L104">
        <f t="shared" si="43"/>
        <v>1</v>
      </c>
      <c r="M104">
        <f t="shared" si="43"/>
        <v>1</v>
      </c>
      <c r="N104">
        <f t="shared" si="43"/>
        <v>1</v>
      </c>
      <c r="O104">
        <f t="shared" si="41"/>
        <v>1</v>
      </c>
      <c r="P104">
        <f t="shared" si="43"/>
        <v>0</v>
      </c>
      <c r="Q104">
        <f t="shared" si="43"/>
        <v>1</v>
      </c>
      <c r="R104">
        <f t="shared" si="43"/>
        <v>1</v>
      </c>
      <c r="S104">
        <f t="shared" si="43"/>
        <v>0</v>
      </c>
      <c r="T104">
        <f t="shared" si="43"/>
        <v>0</v>
      </c>
      <c r="U104">
        <f t="shared" si="43"/>
        <v>0</v>
      </c>
      <c r="V104">
        <f t="shared" si="43"/>
        <v>0</v>
      </c>
      <c r="W104">
        <f t="shared" si="43"/>
        <v>0</v>
      </c>
      <c r="X104">
        <f t="shared" si="43"/>
        <v>-1</v>
      </c>
    </row>
    <row r="105" spans="1:24">
      <c r="A105">
        <v>1</v>
      </c>
      <c r="B105">
        <f>VLOOKUP(A105,taskId_to_ImageID!A$1:B$42,2,FALSE)</f>
        <v>277</v>
      </c>
      <c r="C105" t="str">
        <f>VLOOKUP(B105,imageID_toImageName!A$1:C$35,3,FALSE)</f>
        <v>7.jpg</v>
      </c>
      <c r="J105">
        <f t="shared" si="42"/>
        <v>1</v>
      </c>
      <c r="K105">
        <f t="shared" si="43"/>
        <v>1</v>
      </c>
      <c r="L105">
        <f t="shared" si="43"/>
        <v>1</v>
      </c>
      <c r="M105">
        <f t="shared" si="43"/>
        <v>0</v>
      </c>
      <c r="N105">
        <f t="shared" si="43"/>
        <v>1</v>
      </c>
      <c r="O105">
        <f t="shared" si="41"/>
        <v>1</v>
      </c>
      <c r="P105">
        <f t="shared" si="43"/>
        <v>1</v>
      </c>
      <c r="Q105">
        <f t="shared" si="43"/>
        <v>0</v>
      </c>
      <c r="R105">
        <f t="shared" si="43"/>
        <v>0</v>
      </c>
      <c r="S105">
        <f t="shared" si="43"/>
        <v>1</v>
      </c>
      <c r="T105">
        <f t="shared" si="43"/>
        <v>0</v>
      </c>
      <c r="U105">
        <f t="shared" si="43"/>
        <v>0</v>
      </c>
      <c r="V105">
        <f t="shared" si="43"/>
        <v>0</v>
      </c>
      <c r="W105">
        <f t="shared" si="43"/>
        <v>0</v>
      </c>
      <c r="X105">
        <f t="shared" si="43"/>
        <v>0</v>
      </c>
    </row>
    <row r="106" spans="1:24">
      <c r="A106">
        <v>5</v>
      </c>
      <c r="B106">
        <f>VLOOKUP(A106,taskId_to_ImageID!A$1:B$42,2,FALSE)</f>
        <v>255</v>
      </c>
      <c r="C106" t="str">
        <f>VLOOKUP(B106,imageID_toImageName!A$1:C$35,3,FALSE)</f>
        <v>1.jpg</v>
      </c>
      <c r="J106">
        <f t="shared" si="42"/>
        <v>0</v>
      </c>
      <c r="K106">
        <f t="shared" si="43"/>
        <v>0</v>
      </c>
      <c r="L106">
        <f t="shared" si="43"/>
        <v>0</v>
      </c>
      <c r="M106">
        <f t="shared" si="43"/>
        <v>0</v>
      </c>
      <c r="N106">
        <f t="shared" si="43"/>
        <v>-1</v>
      </c>
      <c r="O106">
        <f t="shared" si="41"/>
        <v>0</v>
      </c>
      <c r="P106">
        <f t="shared" si="43"/>
        <v>0</v>
      </c>
      <c r="Q106">
        <f t="shared" si="43"/>
        <v>0</v>
      </c>
      <c r="R106">
        <f t="shared" si="43"/>
        <v>-1</v>
      </c>
      <c r="S106">
        <f t="shared" si="43"/>
        <v>-1</v>
      </c>
      <c r="T106">
        <f t="shared" si="43"/>
        <v>-1</v>
      </c>
      <c r="U106">
        <f t="shared" si="43"/>
        <v>-1</v>
      </c>
      <c r="V106">
        <f t="shared" si="43"/>
        <v>-2</v>
      </c>
      <c r="W106">
        <f t="shared" si="43"/>
        <v>-1</v>
      </c>
      <c r="X106">
        <f t="shared" si="43"/>
        <v>-1</v>
      </c>
    </row>
    <row r="107" spans="1:24">
      <c r="A107">
        <v>16</v>
      </c>
      <c r="B107">
        <f>VLOOKUP(A107,taskId_to_ImageID!A$1:B$42,2,FALSE)</f>
        <v>267</v>
      </c>
      <c r="C107" t="str">
        <f>VLOOKUP(B107,imageID_toImageName!A$1:C$35,3,FALSE)</f>
        <v>13.jpg</v>
      </c>
      <c r="J107">
        <f t="shared" si="42"/>
        <v>1</v>
      </c>
      <c r="K107">
        <f t="shared" si="43"/>
        <v>1</v>
      </c>
      <c r="L107">
        <f t="shared" si="43"/>
        <v>1</v>
      </c>
      <c r="M107">
        <f t="shared" si="43"/>
        <v>1</v>
      </c>
      <c r="N107">
        <f t="shared" si="43"/>
        <v>0</v>
      </c>
      <c r="O107">
        <f t="shared" si="41"/>
        <v>0</v>
      </c>
      <c r="P107">
        <f t="shared" si="43"/>
        <v>1</v>
      </c>
      <c r="Q107">
        <f t="shared" si="43"/>
        <v>0</v>
      </c>
      <c r="R107">
        <f t="shared" si="43"/>
        <v>1</v>
      </c>
      <c r="S107">
        <f t="shared" si="43"/>
        <v>0</v>
      </c>
      <c r="T107">
        <f t="shared" si="43"/>
        <v>0</v>
      </c>
      <c r="U107">
        <f t="shared" si="43"/>
        <v>0</v>
      </c>
      <c r="V107">
        <f t="shared" si="43"/>
        <v>0</v>
      </c>
      <c r="W107">
        <f t="shared" si="43"/>
        <v>0</v>
      </c>
      <c r="X107">
        <f t="shared" si="43"/>
        <v>0</v>
      </c>
    </row>
    <row r="108" spans="1:24">
      <c r="A108">
        <v>9</v>
      </c>
      <c r="B108">
        <f>VLOOKUP(A108,taskId_to_ImageID!A$1:B$42,2,FALSE)</f>
        <v>257</v>
      </c>
      <c r="C108" t="str">
        <f>VLOOKUP(B108,imageID_toImageName!A$1:C$35,3,FALSE)</f>
        <v>19.jpg</v>
      </c>
      <c r="J108">
        <f t="shared" si="42"/>
        <v>0</v>
      </c>
      <c r="K108">
        <f t="shared" si="43"/>
        <v>0</v>
      </c>
      <c r="L108">
        <f t="shared" si="43"/>
        <v>0</v>
      </c>
      <c r="M108">
        <f t="shared" si="43"/>
        <v>-1</v>
      </c>
      <c r="N108">
        <f t="shared" si="43"/>
        <v>0</v>
      </c>
      <c r="O108">
        <f t="shared" si="41"/>
        <v>0</v>
      </c>
      <c r="P108">
        <f t="shared" si="43"/>
        <v>-1</v>
      </c>
      <c r="Q108">
        <f t="shared" si="43"/>
        <v>0</v>
      </c>
      <c r="R108">
        <f t="shared" si="43"/>
        <v>0</v>
      </c>
      <c r="S108">
        <f t="shared" si="43"/>
        <v>-1</v>
      </c>
      <c r="T108">
        <f t="shared" si="43"/>
        <v>-1</v>
      </c>
      <c r="U108">
        <f t="shared" si="43"/>
        <v>-1</v>
      </c>
      <c r="V108">
        <f t="shared" si="43"/>
        <v>-1</v>
      </c>
      <c r="W108">
        <f t="shared" si="43"/>
        <v>-1</v>
      </c>
      <c r="X108">
        <f t="shared" si="43"/>
        <v>-2</v>
      </c>
    </row>
    <row r="109" spans="1:24">
      <c r="A109">
        <v>6</v>
      </c>
      <c r="B109">
        <f>VLOOKUP(A109,taskId_to_ImageID!A$1:B$42,2,FALSE)</f>
        <v>260</v>
      </c>
      <c r="C109" t="str">
        <f>VLOOKUP(B109,imageID_toImageName!A$1:C$35,3,FALSE)</f>
        <v>26.jpg</v>
      </c>
      <c r="J109">
        <f t="shared" si="42"/>
        <v>1</v>
      </c>
      <c r="K109">
        <f t="shared" si="43"/>
        <v>1</v>
      </c>
      <c r="L109">
        <f t="shared" si="43"/>
        <v>1</v>
      </c>
      <c r="M109">
        <f t="shared" si="43"/>
        <v>0</v>
      </c>
      <c r="N109">
        <f t="shared" si="43"/>
        <v>1</v>
      </c>
      <c r="O109">
        <f t="shared" si="41"/>
        <v>1</v>
      </c>
      <c r="P109">
        <f t="shared" si="43"/>
        <v>0</v>
      </c>
      <c r="Q109">
        <f t="shared" si="43"/>
        <v>0</v>
      </c>
      <c r="R109">
        <f t="shared" si="43"/>
        <v>1</v>
      </c>
      <c r="S109">
        <f t="shared" si="43"/>
        <v>0</v>
      </c>
      <c r="T109">
        <f t="shared" si="43"/>
        <v>0</v>
      </c>
      <c r="U109">
        <f t="shared" si="43"/>
        <v>0</v>
      </c>
      <c r="V109">
        <f t="shared" si="43"/>
        <v>0</v>
      </c>
      <c r="W109">
        <f t="shared" si="43"/>
        <v>0</v>
      </c>
      <c r="X109">
        <f t="shared" si="43"/>
        <v>-1</v>
      </c>
    </row>
    <row r="110" spans="1:24">
      <c r="A110">
        <v>26</v>
      </c>
      <c r="B110">
        <f>VLOOKUP(A110,taskId_to_ImageID!A$1:B$42,2,FALSE)</f>
        <v>248</v>
      </c>
      <c r="C110" t="str">
        <f>VLOOKUP(B110,imageID_toImageName!A$1:C$35,3,FALSE)</f>
        <v>15.jpg</v>
      </c>
      <c r="J110">
        <f t="shared" si="42"/>
        <v>1</v>
      </c>
      <c r="K110">
        <f t="shared" si="43"/>
        <v>1</v>
      </c>
      <c r="L110">
        <f t="shared" si="43"/>
        <v>0</v>
      </c>
      <c r="M110">
        <f t="shared" si="43"/>
        <v>1</v>
      </c>
      <c r="N110">
        <f t="shared" si="43"/>
        <v>0</v>
      </c>
      <c r="O110">
        <f t="shared" si="41"/>
        <v>0</v>
      </c>
      <c r="P110">
        <f t="shared" si="43"/>
        <v>1</v>
      </c>
      <c r="Q110">
        <f t="shared" si="43"/>
        <v>0</v>
      </c>
      <c r="R110">
        <f t="shared" si="43"/>
        <v>0</v>
      </c>
      <c r="S110">
        <f t="shared" si="43"/>
        <v>0</v>
      </c>
      <c r="T110">
        <f t="shared" si="43"/>
        <v>1</v>
      </c>
      <c r="U110">
        <f t="shared" si="43"/>
        <v>0</v>
      </c>
      <c r="V110">
        <f t="shared" si="43"/>
        <v>0</v>
      </c>
      <c r="W110">
        <f t="shared" si="43"/>
        <v>-1</v>
      </c>
      <c r="X110">
        <f t="shared" si="43"/>
        <v>0</v>
      </c>
    </row>
    <row r="111" spans="1:24">
      <c r="A111">
        <v>23</v>
      </c>
      <c r="B111">
        <f>VLOOKUP(A111,taskId_to_ImageID!A$1:B$42,2,FALSE)</f>
        <v>279</v>
      </c>
      <c r="C111" t="str">
        <f>VLOOKUP(B111,imageID_toImageName!A$1:C$35,3,FALSE)</f>
        <v>17.jpg</v>
      </c>
      <c r="J111">
        <f t="shared" si="42"/>
        <v>1</v>
      </c>
      <c r="K111">
        <f t="shared" si="43"/>
        <v>1</v>
      </c>
      <c r="L111">
        <f t="shared" si="43"/>
        <v>1</v>
      </c>
      <c r="M111">
        <f t="shared" si="43"/>
        <v>0</v>
      </c>
      <c r="N111">
        <f t="shared" si="43"/>
        <v>1</v>
      </c>
      <c r="O111">
        <f t="shared" si="41"/>
        <v>0</v>
      </c>
      <c r="P111">
        <f t="shared" si="43"/>
        <v>0</v>
      </c>
      <c r="Q111">
        <f t="shared" si="43"/>
        <v>0</v>
      </c>
      <c r="R111">
        <f t="shared" si="43"/>
        <v>0</v>
      </c>
      <c r="S111">
        <f t="shared" si="43"/>
        <v>0</v>
      </c>
      <c r="T111">
        <f t="shared" si="43"/>
        <v>1</v>
      </c>
      <c r="U111">
        <f t="shared" si="43"/>
        <v>0</v>
      </c>
      <c r="V111">
        <f t="shared" si="43"/>
        <v>0</v>
      </c>
      <c r="W111">
        <f t="shared" si="43"/>
        <v>0</v>
      </c>
      <c r="X111">
        <f t="shared" si="43"/>
        <v>-1</v>
      </c>
    </row>
    <row r="112" spans="1:24">
      <c r="A112">
        <v>12</v>
      </c>
      <c r="B112">
        <f>VLOOKUP(A112,taskId_to_ImageID!A$1:B$42,2,FALSE)</f>
        <v>247</v>
      </c>
      <c r="C112" t="str">
        <f>VLOOKUP(B112,imageID_toImageName!A$1:C$35,3,FALSE)</f>
        <v>9.jpg</v>
      </c>
      <c r="J112">
        <f t="shared" si="42"/>
        <v>1</v>
      </c>
      <c r="K112">
        <f t="shared" si="43"/>
        <v>1</v>
      </c>
      <c r="L112">
        <f t="shared" si="43"/>
        <v>1</v>
      </c>
      <c r="M112">
        <f t="shared" si="43"/>
        <v>0</v>
      </c>
      <c r="N112">
        <f t="shared" si="43"/>
        <v>1</v>
      </c>
      <c r="O112">
        <f t="shared" si="41"/>
        <v>0</v>
      </c>
      <c r="P112">
        <f t="shared" si="43"/>
        <v>0</v>
      </c>
      <c r="Q112">
        <f t="shared" si="43"/>
        <v>0</v>
      </c>
      <c r="R112">
        <f t="shared" si="43"/>
        <v>0</v>
      </c>
      <c r="S112">
        <f t="shared" si="43"/>
        <v>0</v>
      </c>
      <c r="T112">
        <f t="shared" si="43"/>
        <v>0</v>
      </c>
      <c r="U112">
        <f t="shared" si="43"/>
        <v>0</v>
      </c>
      <c r="V112">
        <f t="shared" si="43"/>
        <v>0</v>
      </c>
      <c r="W112">
        <f t="shared" si="43"/>
        <v>0</v>
      </c>
      <c r="X112">
        <f t="shared" si="43"/>
        <v>-1</v>
      </c>
    </row>
    <row r="113" spans="1:24">
      <c r="A113">
        <v>7</v>
      </c>
      <c r="B113">
        <f>VLOOKUP(A113,taskId_to_ImageID!A$1:B$42,2,FALSE)</f>
        <v>268</v>
      </c>
      <c r="C113" t="str">
        <f>VLOOKUP(B113,imageID_toImageName!A$1:C$35,3,FALSE)</f>
        <v>22.jpg</v>
      </c>
      <c r="J113">
        <f t="shared" si="42"/>
        <v>1</v>
      </c>
      <c r="K113">
        <f t="shared" si="43"/>
        <v>0</v>
      </c>
      <c r="L113">
        <f t="shared" si="43"/>
        <v>1</v>
      </c>
      <c r="M113">
        <f t="shared" si="43"/>
        <v>1</v>
      </c>
      <c r="N113">
        <f t="shared" si="43"/>
        <v>0</v>
      </c>
      <c r="O113">
        <f t="shared" si="41"/>
        <v>0</v>
      </c>
      <c r="P113">
        <f t="shared" si="43"/>
        <v>0</v>
      </c>
      <c r="Q113">
        <f t="shared" si="43"/>
        <v>0</v>
      </c>
      <c r="R113">
        <f t="shared" si="43"/>
        <v>0</v>
      </c>
      <c r="S113">
        <f t="shared" si="43"/>
        <v>0</v>
      </c>
      <c r="T113">
        <f t="shared" si="43"/>
        <v>-1</v>
      </c>
      <c r="U113">
        <f t="shared" si="43"/>
        <v>0</v>
      </c>
      <c r="V113">
        <f t="shared" si="43"/>
        <v>0</v>
      </c>
      <c r="W113">
        <f t="shared" si="43"/>
        <v>0</v>
      </c>
      <c r="X113">
        <f t="shared" si="43"/>
        <v>-1</v>
      </c>
    </row>
    <row r="114" spans="1:24">
      <c r="A114">
        <v>2</v>
      </c>
      <c r="B114">
        <f>VLOOKUP(A114,taskId_to_ImageID!A$1:B$42,2,FALSE)</f>
        <v>256</v>
      </c>
      <c r="C114" t="str">
        <f>VLOOKUP(B114,imageID_toImageName!A$1:C$35,3,FALSE)</f>
        <v>32.jpg</v>
      </c>
      <c r="J114">
        <f t="shared" si="42"/>
        <v>1</v>
      </c>
      <c r="K114">
        <f t="shared" si="43"/>
        <v>0</v>
      </c>
      <c r="L114">
        <f t="shared" si="43"/>
        <v>1</v>
      </c>
      <c r="M114">
        <f t="shared" si="43"/>
        <v>0</v>
      </c>
      <c r="N114">
        <f t="shared" si="43"/>
        <v>0</v>
      </c>
      <c r="O114">
        <f t="shared" si="41"/>
        <v>0</v>
      </c>
      <c r="P114">
        <f t="shared" si="43"/>
        <v>1</v>
      </c>
      <c r="Q114">
        <f t="shared" si="43"/>
        <v>0</v>
      </c>
      <c r="R114">
        <f t="shared" si="43"/>
        <v>0</v>
      </c>
      <c r="S114">
        <f t="shared" si="43"/>
        <v>0</v>
      </c>
      <c r="T114">
        <f t="shared" si="43"/>
        <v>-1</v>
      </c>
      <c r="U114">
        <f t="shared" si="43"/>
        <v>0</v>
      </c>
      <c r="V114">
        <f t="shared" si="43"/>
        <v>0</v>
      </c>
      <c r="W114">
        <f t="shared" si="43"/>
        <v>-1</v>
      </c>
      <c r="X114">
        <f t="shared" si="43"/>
        <v>-1</v>
      </c>
    </row>
    <row r="115" spans="1:24">
      <c r="A115">
        <v>27</v>
      </c>
      <c r="B115">
        <f>VLOOKUP(A115,taskId_to_ImageID!A$1:B$42,2,FALSE)</f>
        <v>264</v>
      </c>
      <c r="C115" t="str">
        <f>VLOOKUP(B115,imageID_toImageName!A$1:C$35,3,FALSE)</f>
        <v>20.jpg</v>
      </c>
      <c r="J115">
        <f t="shared" si="42"/>
        <v>1</v>
      </c>
      <c r="K115">
        <f t="shared" si="43"/>
        <v>1</v>
      </c>
      <c r="L115">
        <f t="shared" si="43"/>
        <v>0</v>
      </c>
      <c r="M115">
        <f t="shared" si="43"/>
        <v>0</v>
      </c>
      <c r="N115">
        <f t="shared" si="43"/>
        <v>0</v>
      </c>
      <c r="O115">
        <f t="shared" si="41"/>
        <v>0</v>
      </c>
      <c r="P115">
        <f t="shared" si="43"/>
        <v>0</v>
      </c>
      <c r="Q115">
        <f t="shared" si="43"/>
        <v>0</v>
      </c>
      <c r="R115">
        <f t="shared" si="43"/>
        <v>0</v>
      </c>
      <c r="S115">
        <f t="shared" si="43"/>
        <v>0</v>
      </c>
      <c r="T115">
        <f t="shared" si="43"/>
        <v>0</v>
      </c>
      <c r="U115">
        <f t="shared" si="43"/>
        <v>0</v>
      </c>
      <c r="V115">
        <f t="shared" si="43"/>
        <v>-1</v>
      </c>
      <c r="W115">
        <f t="shared" si="43"/>
        <v>-1</v>
      </c>
      <c r="X115">
        <f t="shared" si="43"/>
        <v>-1</v>
      </c>
    </row>
    <row r="116" spans="1:24">
      <c r="A116">
        <v>39</v>
      </c>
      <c r="B116">
        <f>VLOOKUP(A116,taskId_to_ImageID!A$1:B$42,2,FALSE)</f>
        <v>275</v>
      </c>
      <c r="C116" t="str">
        <f>VLOOKUP(B116,imageID_toImageName!A$1:C$35,3,FALSE)</f>
        <v>28.jpg</v>
      </c>
      <c r="J116">
        <f t="shared" si="42"/>
        <v>0</v>
      </c>
      <c r="K116">
        <f t="shared" si="43"/>
        <v>0</v>
      </c>
      <c r="L116">
        <f t="shared" si="43"/>
        <v>0</v>
      </c>
      <c r="M116">
        <f t="shared" si="43"/>
        <v>0</v>
      </c>
      <c r="N116">
        <f t="shared" si="43"/>
        <v>0</v>
      </c>
      <c r="O116">
        <f t="shared" si="41"/>
        <v>0</v>
      </c>
      <c r="P116">
        <f t="shared" si="43"/>
        <v>0</v>
      </c>
      <c r="Q116">
        <f t="shared" si="43"/>
        <v>0</v>
      </c>
      <c r="R116">
        <f t="shared" si="43"/>
        <v>0</v>
      </c>
      <c r="S116">
        <f t="shared" si="43"/>
        <v>0</v>
      </c>
      <c r="T116">
        <f t="shared" si="43"/>
        <v>0</v>
      </c>
      <c r="U116">
        <f t="shared" si="43"/>
        <v>0</v>
      </c>
      <c r="V116">
        <f t="shared" si="43"/>
        <v>-1</v>
      </c>
      <c r="W116">
        <f t="shared" si="43"/>
        <v>-1</v>
      </c>
      <c r="X116">
        <f t="shared" si="43"/>
        <v>-1</v>
      </c>
    </row>
    <row r="117" spans="1:24">
      <c r="A117">
        <v>11</v>
      </c>
      <c r="B117">
        <f>VLOOKUP(A117,taskId_to_ImageID!A$1:B$42,2,FALSE)</f>
        <v>266</v>
      </c>
      <c r="C117" t="str">
        <f>VLOOKUP(B117,imageID_toImageName!A$1:C$35,3,FALSE)</f>
        <v>25.jpg</v>
      </c>
      <c r="J117">
        <f t="shared" si="42"/>
        <v>2</v>
      </c>
      <c r="K117">
        <f t="shared" ref="K117:X118" si="44">(K34-$G34)</f>
        <v>2</v>
      </c>
      <c r="L117">
        <f t="shared" si="44"/>
        <v>1</v>
      </c>
      <c r="M117">
        <f t="shared" si="44"/>
        <v>1</v>
      </c>
      <c r="N117">
        <f t="shared" si="44"/>
        <v>1</v>
      </c>
      <c r="O117">
        <f t="shared" si="41"/>
        <v>1</v>
      </c>
      <c r="P117">
        <f t="shared" si="44"/>
        <v>0</v>
      </c>
      <c r="Q117">
        <f t="shared" si="44"/>
        <v>1</v>
      </c>
      <c r="R117">
        <f t="shared" si="44"/>
        <v>0</v>
      </c>
      <c r="S117">
        <f t="shared" si="44"/>
        <v>1</v>
      </c>
      <c r="T117">
        <f t="shared" si="44"/>
        <v>0</v>
      </c>
      <c r="U117">
        <f t="shared" si="44"/>
        <v>0</v>
      </c>
      <c r="V117">
        <f t="shared" si="44"/>
        <v>0</v>
      </c>
      <c r="W117">
        <f t="shared" si="44"/>
        <v>1</v>
      </c>
      <c r="X117">
        <f t="shared" si="44"/>
        <v>0</v>
      </c>
    </row>
    <row r="118" spans="1:24">
      <c r="A118">
        <v>14</v>
      </c>
      <c r="B118">
        <f>VLOOKUP(A118,taskId_to_ImageID!A$1:B$42,2,FALSE)</f>
        <v>253</v>
      </c>
      <c r="C118" t="str">
        <f>VLOOKUP(B118,imageID_toImageName!A$1:C$35,3,FALSE)</f>
        <v>10.jpg</v>
      </c>
      <c r="J118">
        <f t="shared" si="42"/>
        <v>0</v>
      </c>
      <c r="K118">
        <f t="shared" si="44"/>
        <v>0</v>
      </c>
      <c r="L118">
        <f t="shared" si="44"/>
        <v>0</v>
      </c>
      <c r="M118">
        <f t="shared" si="44"/>
        <v>0</v>
      </c>
      <c r="N118">
        <f t="shared" si="44"/>
        <v>0</v>
      </c>
      <c r="O118">
        <f t="shared" si="41"/>
        <v>0</v>
      </c>
      <c r="P118">
        <f t="shared" si="44"/>
        <v>0</v>
      </c>
      <c r="Q118">
        <f t="shared" si="44"/>
        <v>-1</v>
      </c>
      <c r="R118">
        <f t="shared" si="44"/>
        <v>-1</v>
      </c>
      <c r="S118">
        <f t="shared" si="44"/>
        <v>0</v>
      </c>
      <c r="T118">
        <f t="shared" si="44"/>
        <v>-1</v>
      </c>
      <c r="U118">
        <f t="shared" si="44"/>
        <v>-1</v>
      </c>
      <c r="V118">
        <f t="shared" si="44"/>
        <v>-1</v>
      </c>
      <c r="W118">
        <f t="shared" si="44"/>
        <v>-1</v>
      </c>
      <c r="X118">
        <f t="shared" si="44"/>
        <v>-1</v>
      </c>
    </row>
    <row r="121" spans="1:24">
      <c r="J121">
        <f>SUM(J85:J118)</f>
        <v>13</v>
      </c>
      <c r="K121">
        <f t="shared" ref="K121:X121" si="45">SUM(K85:K118)</f>
        <v>11</v>
      </c>
      <c r="L121">
        <f t="shared" si="45"/>
        <v>9</v>
      </c>
      <c r="M121">
        <f t="shared" si="45"/>
        <v>5</v>
      </c>
      <c r="N121">
        <f t="shared" si="45"/>
        <v>5</v>
      </c>
      <c r="O121">
        <f>SUM(O85:O118)</f>
        <v>5</v>
      </c>
      <c r="P121">
        <f t="shared" si="45"/>
        <v>4</v>
      </c>
      <c r="Q121">
        <f t="shared" si="45"/>
        <v>1</v>
      </c>
      <c r="R121">
        <f t="shared" si="45"/>
        <v>0</v>
      </c>
      <c r="S121">
        <f t="shared" si="45"/>
        <v>-4</v>
      </c>
      <c r="T121">
        <f t="shared" si="45"/>
        <v>-4</v>
      </c>
      <c r="U121">
        <f t="shared" si="45"/>
        <v>-4</v>
      </c>
      <c r="V121">
        <f t="shared" si="45"/>
        <v>-14</v>
      </c>
      <c r="W121">
        <f t="shared" si="45"/>
        <v>-21</v>
      </c>
      <c r="X121">
        <f t="shared" si="45"/>
        <v>-27</v>
      </c>
    </row>
    <row r="122" spans="1:24">
      <c r="J122">
        <f>J121/34</f>
        <v>0.38235294117647056</v>
      </c>
      <c r="K122">
        <f t="shared" ref="K122:X122" si="46">K121/34</f>
        <v>0.3235294117647059</v>
      </c>
      <c r="L122">
        <f t="shared" si="46"/>
        <v>0.26470588235294118</v>
      </c>
      <c r="M122">
        <f t="shared" si="46"/>
        <v>0.14705882352941177</v>
      </c>
      <c r="N122">
        <f t="shared" si="46"/>
        <v>0.14705882352941177</v>
      </c>
      <c r="O122">
        <f>O121/34</f>
        <v>0.14705882352941177</v>
      </c>
      <c r="P122">
        <f t="shared" si="46"/>
        <v>0.11764705882352941</v>
      </c>
      <c r="Q122">
        <f t="shared" si="46"/>
        <v>2.9411764705882353E-2</v>
      </c>
      <c r="R122">
        <f t="shared" si="46"/>
        <v>0</v>
      </c>
      <c r="S122">
        <f t="shared" si="46"/>
        <v>-0.11764705882352941</v>
      </c>
      <c r="T122">
        <f t="shared" si="46"/>
        <v>-0.11764705882352941</v>
      </c>
      <c r="U122">
        <f t="shared" si="46"/>
        <v>-0.11764705882352941</v>
      </c>
      <c r="V122">
        <f t="shared" si="46"/>
        <v>-0.41176470588235292</v>
      </c>
      <c r="W122">
        <f t="shared" si="46"/>
        <v>-0.61764705882352944</v>
      </c>
      <c r="X122">
        <f t="shared" si="46"/>
        <v>-0.79411764705882348</v>
      </c>
    </row>
    <row r="133" spans="6:9">
      <c r="F133" s="33" t="s">
        <v>919</v>
      </c>
      <c r="G133" s="33" t="s">
        <v>920</v>
      </c>
      <c r="H133" s="33" t="s">
        <v>921</v>
      </c>
      <c r="I133" s="39" t="s">
        <v>922</v>
      </c>
    </row>
    <row r="134" spans="6:9">
      <c r="F134" s="33" t="s">
        <v>221</v>
      </c>
      <c r="G134" s="25">
        <v>2.9411764705882355</v>
      </c>
      <c r="H134" s="25">
        <v>0.6470588235294118</v>
      </c>
      <c r="I134" s="25">
        <v>0.38235294117647056</v>
      </c>
    </row>
    <row r="135" spans="6:9">
      <c r="F135" s="33" t="s">
        <v>528</v>
      </c>
      <c r="G135" s="25">
        <v>2.8823529411764706</v>
      </c>
      <c r="H135" s="25">
        <v>0.70588235294117652</v>
      </c>
      <c r="I135" s="25">
        <v>0.3235294117647059</v>
      </c>
    </row>
    <row r="136" spans="6:9" ht="16" thickBot="1">
      <c r="F136" s="34" t="s">
        <v>53</v>
      </c>
      <c r="G136" s="26">
        <v>2.8235294117647061</v>
      </c>
      <c r="H136" s="26">
        <v>0.67647058823529416</v>
      </c>
      <c r="I136" s="26">
        <v>0.26470588235294118</v>
      </c>
    </row>
    <row r="137" spans="6:9">
      <c r="F137" s="35" t="s">
        <v>486</v>
      </c>
      <c r="G137" s="28">
        <v>2.7058823529411766</v>
      </c>
      <c r="H137" s="28">
        <v>0.79411764705882348</v>
      </c>
      <c r="I137" s="29">
        <v>0.14705882352941177</v>
      </c>
    </row>
    <row r="138" spans="6:9">
      <c r="F138" s="36" t="s">
        <v>444</v>
      </c>
      <c r="G138" s="25">
        <v>2.7058823529411766</v>
      </c>
      <c r="H138" s="25">
        <v>0.79411764705882348</v>
      </c>
      <c r="I138" s="30">
        <v>0.14705882352941177</v>
      </c>
    </row>
    <row r="139" spans="6:9">
      <c r="F139" s="36" t="s">
        <v>179</v>
      </c>
      <c r="G139" s="25">
        <v>2.7058823529411766</v>
      </c>
      <c r="H139" s="25">
        <v>0.8529411764705882</v>
      </c>
      <c r="I139" s="30">
        <v>0.14705882352941177</v>
      </c>
    </row>
    <row r="140" spans="6:9">
      <c r="F140" s="36" t="s">
        <v>7</v>
      </c>
      <c r="G140" s="25">
        <v>2.6764705882352939</v>
      </c>
      <c r="H140" s="25">
        <v>0.82352941176470584</v>
      </c>
      <c r="I140" s="30">
        <v>0.11764705882352941</v>
      </c>
    </row>
    <row r="141" spans="6:9">
      <c r="F141" s="36" t="s">
        <v>263</v>
      </c>
      <c r="G141" s="25">
        <v>2.5882352941176472</v>
      </c>
      <c r="H141" s="25">
        <v>0.91176470588235292</v>
      </c>
      <c r="I141" s="30">
        <v>2.9411764705882353E-2</v>
      </c>
    </row>
    <row r="142" spans="6:9">
      <c r="F142" s="36" t="s">
        <v>95</v>
      </c>
      <c r="G142" s="25">
        <v>2.5588235294117645</v>
      </c>
      <c r="H142" s="25">
        <v>0.76470588235294112</v>
      </c>
      <c r="I142" s="30">
        <v>0</v>
      </c>
    </row>
    <row r="143" spans="6:9">
      <c r="F143" s="36" t="s">
        <v>698</v>
      </c>
      <c r="G143" s="25">
        <v>2.4411764705882355</v>
      </c>
      <c r="H143" s="25">
        <v>0.76470588235294112</v>
      </c>
      <c r="I143" s="30">
        <v>-0.11764705882352941</v>
      </c>
    </row>
    <row r="144" spans="6:9">
      <c r="F144" s="36" t="s">
        <v>385</v>
      </c>
      <c r="G144" s="25">
        <v>2.4411764705882355</v>
      </c>
      <c r="H144" s="25">
        <v>0.70588235294117652</v>
      </c>
      <c r="I144" s="30">
        <v>-0.11764705882352941</v>
      </c>
    </row>
    <row r="145" spans="6:9" ht="16" thickBot="1">
      <c r="F145" s="37" t="s">
        <v>611</v>
      </c>
      <c r="G145" s="31">
        <v>2.4411764705882355</v>
      </c>
      <c r="H145" s="31">
        <v>0.82352941176470584</v>
      </c>
      <c r="I145" s="32">
        <v>-0.11764705882352941</v>
      </c>
    </row>
    <row r="146" spans="6:9">
      <c r="F146" s="38" t="s">
        <v>301</v>
      </c>
      <c r="G146" s="27">
        <v>2.1470588235294117</v>
      </c>
      <c r="H146" s="27">
        <v>0.61764705882352944</v>
      </c>
      <c r="I146" s="27">
        <v>-0.41176470588235292</v>
      </c>
    </row>
    <row r="147" spans="6:9">
      <c r="F147" s="33" t="s">
        <v>137</v>
      </c>
      <c r="G147" s="25">
        <v>1.9411764705882353</v>
      </c>
      <c r="H147" s="25">
        <v>0.38235294117647056</v>
      </c>
      <c r="I147" s="25">
        <v>-0.61764705882352944</v>
      </c>
    </row>
    <row r="148" spans="6:9">
      <c r="F148" s="33" t="s">
        <v>343</v>
      </c>
      <c r="G148" s="25">
        <v>1.7647058823529411</v>
      </c>
      <c r="H148" s="25">
        <v>0.29411764705882354</v>
      </c>
      <c r="I148" s="25">
        <v>-0.79411764705882348</v>
      </c>
    </row>
  </sheetData>
  <conditionalFormatting sqref="Z1:Z36 J1:X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J37:X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X37 J41:O41 J84:O84">
    <cfRule type="colorScale" priority="20">
      <colorScale>
        <cfvo type="num" val="1"/>
        <cfvo type="percentile" val="50"/>
        <cfvo type="num" val="3"/>
        <color rgb="FFFF7128"/>
        <color rgb="FFFFEB84"/>
        <color rgb="FF63BE7B"/>
      </colorScale>
    </cfRule>
  </conditionalFormatting>
  <conditionalFormatting sqref="J1:X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X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I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X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X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P41:X41">
    <cfRule type="colorScale" priority="16">
      <colorScale>
        <cfvo type="num" val="1"/>
        <cfvo type="percentile" val="50"/>
        <cfvo type="num" val="3"/>
        <color rgb="FFFF7128"/>
        <color rgb="FFFFEB84"/>
        <color rgb="FF63BE7B"/>
      </colorScale>
    </cfRule>
  </conditionalFormatting>
  <conditionalFormatting sqref="J41:X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X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X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X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P84:X84">
    <cfRule type="colorScale" priority="9">
      <colorScale>
        <cfvo type="num" val="1"/>
        <cfvo type="percentile" val="50"/>
        <cfvo type="num" val="3"/>
        <color rgb="FFFF7128"/>
        <color rgb="FFFFEB84"/>
        <color rgb="FF63BE7B"/>
      </colorScale>
    </cfRule>
  </conditionalFormatting>
  <conditionalFormatting sqref="J84:X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X1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:X1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I1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3:I1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6"/>
  <sheetViews>
    <sheetView workbookViewId="0">
      <selection activeCell="A4" sqref="A4:S46"/>
    </sheetView>
  </sheetViews>
  <sheetFormatPr baseColWidth="10" defaultRowHeight="15" x14ac:dyDescent="0"/>
  <cols>
    <col min="1" max="1" width="22.6640625" bestFit="1" customWidth="1"/>
    <col min="2" max="2" width="15.83203125" customWidth="1"/>
    <col min="3" max="11" width="12.1640625" customWidth="1"/>
    <col min="12" max="12" width="5.1640625" customWidth="1"/>
    <col min="13" max="20" width="12.1640625" customWidth="1"/>
    <col min="21" max="21" width="19.1640625" bestFit="1" customWidth="1"/>
    <col min="22" max="22" width="16.1640625" bestFit="1" customWidth="1"/>
    <col min="23" max="23" width="19.1640625" bestFit="1" customWidth="1"/>
    <col min="24" max="24" width="16.1640625" bestFit="1" customWidth="1"/>
    <col min="25" max="25" width="19.1640625" bestFit="1" customWidth="1"/>
    <col min="26" max="26" width="16.1640625" bestFit="1" customWidth="1"/>
    <col min="27" max="27" width="19.1640625" bestFit="1" customWidth="1"/>
    <col min="28" max="28" width="16.1640625" bestFit="1" customWidth="1"/>
    <col min="29" max="29" width="19.1640625" bestFit="1" customWidth="1"/>
    <col min="30" max="30" width="16.1640625" bestFit="1" customWidth="1"/>
    <col min="31" max="31" width="19.1640625" bestFit="1" customWidth="1"/>
    <col min="32" max="32" width="16.1640625" bestFit="1" customWidth="1"/>
    <col min="33" max="33" width="19.1640625" bestFit="1" customWidth="1"/>
    <col min="34" max="34" width="16.1640625" bestFit="1" customWidth="1"/>
    <col min="35" max="35" width="19.1640625" bestFit="1" customWidth="1"/>
    <col min="36" max="36" width="16.1640625" bestFit="1" customWidth="1"/>
    <col min="37" max="37" width="19.1640625" bestFit="1" customWidth="1"/>
    <col min="38" max="38" width="20.83203125" bestFit="1" customWidth="1"/>
    <col min="39" max="39" width="23.6640625" bestFit="1" customWidth="1"/>
  </cols>
  <sheetData>
    <row r="3" spans="1:20">
      <c r="A3" s="1" t="s">
        <v>756</v>
      </c>
      <c r="B3" s="1" t="s">
        <v>754</v>
      </c>
    </row>
    <row r="4" spans="1:20">
      <c r="A4" s="1" t="s">
        <v>752</v>
      </c>
      <c r="B4" t="s">
        <v>7</v>
      </c>
      <c r="C4" t="s">
        <v>53</v>
      </c>
      <c r="D4" t="s">
        <v>95</v>
      </c>
      <c r="E4" t="s">
        <v>137</v>
      </c>
      <c r="F4" t="s">
        <v>179</v>
      </c>
      <c r="G4" t="s">
        <v>221</v>
      </c>
      <c r="H4" t="s">
        <v>263</v>
      </c>
      <c r="I4" t="s">
        <v>301</v>
      </c>
      <c r="J4" t="s">
        <v>343</v>
      </c>
      <c r="K4" t="s">
        <v>385</v>
      </c>
      <c r="L4" t="s">
        <v>427</v>
      </c>
      <c r="M4" t="s">
        <v>444</v>
      </c>
      <c r="N4" t="s">
        <v>486</v>
      </c>
      <c r="O4" t="s">
        <v>528</v>
      </c>
      <c r="P4" t="s">
        <v>611</v>
      </c>
      <c r="Q4" t="s">
        <v>653</v>
      </c>
      <c r="R4" t="s">
        <v>698</v>
      </c>
      <c r="S4" t="s">
        <v>740</v>
      </c>
      <c r="T4" t="s">
        <v>753</v>
      </c>
    </row>
    <row r="5" spans="1:20">
      <c r="A5" s="2">
        <v>0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/>
      <c r="I5" s="3">
        <v>3</v>
      </c>
      <c r="J5" s="3">
        <v>2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/>
      <c r="Q5" s="3">
        <v>3</v>
      </c>
      <c r="R5" s="3">
        <v>3</v>
      </c>
      <c r="S5" s="3">
        <v>1</v>
      </c>
      <c r="T5" s="3">
        <v>2.88</v>
      </c>
    </row>
    <row r="6" spans="1:20">
      <c r="A6" s="2">
        <v>1</v>
      </c>
      <c r="B6" s="3">
        <v>3</v>
      </c>
      <c r="C6" s="3">
        <v>3</v>
      </c>
      <c r="D6" s="3">
        <v>2</v>
      </c>
      <c r="E6" s="3">
        <v>2</v>
      </c>
      <c r="F6" s="3">
        <v>3</v>
      </c>
      <c r="G6" s="3">
        <v>3</v>
      </c>
      <c r="H6" s="3"/>
      <c r="I6" s="3">
        <v>2</v>
      </c>
      <c r="J6" s="3">
        <v>2</v>
      </c>
      <c r="K6" s="3">
        <v>2</v>
      </c>
      <c r="L6" s="3">
        <v>2</v>
      </c>
      <c r="M6" s="3">
        <v>3</v>
      </c>
      <c r="N6" s="3">
        <v>2</v>
      </c>
      <c r="O6" s="3">
        <v>3</v>
      </c>
      <c r="P6" s="3">
        <v>2</v>
      </c>
      <c r="Q6" s="3">
        <v>2.5</v>
      </c>
      <c r="R6" s="3">
        <v>3</v>
      </c>
      <c r="S6" s="3">
        <v>2</v>
      </c>
      <c r="T6" s="3">
        <v>2.4736842105263159</v>
      </c>
    </row>
    <row r="7" spans="1:20">
      <c r="A7" s="2">
        <v>2</v>
      </c>
      <c r="B7" s="3">
        <v>3</v>
      </c>
      <c r="C7" s="3">
        <v>3</v>
      </c>
      <c r="D7" s="3">
        <v>2</v>
      </c>
      <c r="E7" s="3">
        <v>1</v>
      </c>
      <c r="F7" s="3">
        <v>2</v>
      </c>
      <c r="G7" s="3">
        <v>3</v>
      </c>
      <c r="H7" s="3"/>
      <c r="I7" s="3">
        <v>2</v>
      </c>
      <c r="J7" s="3">
        <v>1</v>
      </c>
      <c r="K7" s="3">
        <v>1</v>
      </c>
      <c r="L7" s="3">
        <v>2</v>
      </c>
      <c r="M7" s="3">
        <v>2</v>
      </c>
      <c r="N7" s="3">
        <v>2</v>
      </c>
      <c r="O7" s="3">
        <v>2.5</v>
      </c>
      <c r="P7" s="3">
        <v>2</v>
      </c>
      <c r="Q7" s="3">
        <v>2.5</v>
      </c>
      <c r="R7" s="3">
        <v>2</v>
      </c>
      <c r="S7" s="3">
        <v>3</v>
      </c>
      <c r="T7" s="3">
        <v>2.1428571428571428</v>
      </c>
    </row>
    <row r="8" spans="1:20">
      <c r="A8" s="2">
        <v>3</v>
      </c>
      <c r="B8" s="3">
        <v>3</v>
      </c>
      <c r="C8" s="3">
        <v>3</v>
      </c>
      <c r="D8" s="3">
        <v>3</v>
      </c>
      <c r="E8" s="3">
        <v>2</v>
      </c>
      <c r="F8" s="3">
        <v>3</v>
      </c>
      <c r="G8" s="3">
        <v>3</v>
      </c>
      <c r="H8" s="3"/>
      <c r="I8" s="3">
        <v>2</v>
      </c>
      <c r="J8" s="3">
        <v>2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2.8571428571428572</v>
      </c>
    </row>
    <row r="9" spans="1:20">
      <c r="A9" s="2">
        <v>4</v>
      </c>
      <c r="B9" s="3">
        <v>3</v>
      </c>
      <c r="C9" s="3">
        <v>3</v>
      </c>
      <c r="D9" s="3">
        <v>3</v>
      </c>
      <c r="E9" s="3">
        <v>2</v>
      </c>
      <c r="F9" s="3">
        <v>3</v>
      </c>
      <c r="G9" s="3">
        <v>3</v>
      </c>
      <c r="H9" s="3">
        <v>3</v>
      </c>
      <c r="I9" s="3">
        <v>3</v>
      </c>
      <c r="J9" s="3">
        <v>2</v>
      </c>
      <c r="K9" s="3">
        <v>3</v>
      </c>
      <c r="L9" s="3"/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2</v>
      </c>
      <c r="T9" s="3">
        <v>2.8333333333333335</v>
      </c>
    </row>
    <row r="10" spans="1:20">
      <c r="A10" s="2">
        <v>5</v>
      </c>
      <c r="B10" s="3">
        <v>3</v>
      </c>
      <c r="C10" s="3">
        <v>3</v>
      </c>
      <c r="D10" s="3">
        <v>2</v>
      </c>
      <c r="E10" s="3">
        <v>2</v>
      </c>
      <c r="F10" s="3">
        <v>3</v>
      </c>
      <c r="G10" s="3">
        <v>3</v>
      </c>
      <c r="H10" s="3">
        <v>3</v>
      </c>
      <c r="I10" s="3">
        <v>1</v>
      </c>
      <c r="J10" s="3">
        <v>2</v>
      </c>
      <c r="K10" s="3">
        <v>2</v>
      </c>
      <c r="L10" s="3"/>
      <c r="M10" s="3">
        <v>2</v>
      </c>
      <c r="N10" s="3">
        <v>3</v>
      </c>
      <c r="O10" s="3">
        <v>2.5</v>
      </c>
      <c r="P10" s="3">
        <v>2</v>
      </c>
      <c r="Q10" s="3">
        <v>2</v>
      </c>
      <c r="R10" s="3">
        <v>2</v>
      </c>
      <c r="S10" s="3">
        <v>2</v>
      </c>
      <c r="T10" s="3">
        <v>2.3333333333333335</v>
      </c>
    </row>
    <row r="11" spans="1:20">
      <c r="A11" s="2">
        <v>6</v>
      </c>
      <c r="B11" s="3">
        <v>2</v>
      </c>
      <c r="C11" s="3">
        <v>3</v>
      </c>
      <c r="D11" s="3">
        <v>3</v>
      </c>
      <c r="E11" s="3">
        <v>2</v>
      </c>
      <c r="F11" s="3">
        <v>3</v>
      </c>
      <c r="G11" s="3">
        <v>3</v>
      </c>
      <c r="H11" s="3">
        <v>2</v>
      </c>
      <c r="I11" s="3">
        <v>2</v>
      </c>
      <c r="J11" s="3">
        <v>1</v>
      </c>
      <c r="K11" s="3">
        <v>2</v>
      </c>
      <c r="L11" s="3"/>
      <c r="M11" s="3">
        <v>3</v>
      </c>
      <c r="N11" s="3">
        <v>2</v>
      </c>
      <c r="O11" s="3">
        <v>2.5</v>
      </c>
      <c r="P11" s="3">
        <v>2</v>
      </c>
      <c r="Q11" s="3">
        <v>2</v>
      </c>
      <c r="R11" s="3">
        <v>2</v>
      </c>
      <c r="S11" s="3">
        <v>2</v>
      </c>
      <c r="T11" s="3">
        <v>2.2777777777777777</v>
      </c>
    </row>
    <row r="12" spans="1:20">
      <c r="A12" s="2">
        <v>7</v>
      </c>
      <c r="B12" s="3">
        <v>2</v>
      </c>
      <c r="C12" s="3">
        <v>3</v>
      </c>
      <c r="D12" s="3">
        <v>2</v>
      </c>
      <c r="E12" s="3">
        <v>2</v>
      </c>
      <c r="F12" s="3">
        <v>2</v>
      </c>
      <c r="G12" s="3">
        <v>3</v>
      </c>
      <c r="H12" s="3">
        <v>2</v>
      </c>
      <c r="I12" s="3">
        <v>2</v>
      </c>
      <c r="J12" s="3">
        <v>1</v>
      </c>
      <c r="K12" s="3">
        <v>1</v>
      </c>
      <c r="L12" s="3"/>
      <c r="M12" s="3">
        <v>2</v>
      </c>
      <c r="N12" s="3">
        <v>3</v>
      </c>
      <c r="O12" s="3">
        <v>2</v>
      </c>
      <c r="P12" s="3">
        <v>2</v>
      </c>
      <c r="Q12" s="3">
        <v>2</v>
      </c>
      <c r="R12" s="3">
        <v>2</v>
      </c>
      <c r="S12" s="3">
        <v>1</v>
      </c>
      <c r="T12" s="3">
        <v>2</v>
      </c>
    </row>
    <row r="13" spans="1:20">
      <c r="A13" s="2">
        <v>8</v>
      </c>
      <c r="B13" s="3">
        <v>3</v>
      </c>
      <c r="C13" s="3">
        <v>3</v>
      </c>
      <c r="D13" s="3">
        <v>3</v>
      </c>
      <c r="E13" s="3">
        <v>2</v>
      </c>
      <c r="F13" s="3">
        <v>3</v>
      </c>
      <c r="G13" s="3">
        <v>3</v>
      </c>
      <c r="H13" s="3">
        <v>3</v>
      </c>
      <c r="I13" s="3">
        <v>2</v>
      </c>
      <c r="J13" s="3">
        <v>1</v>
      </c>
      <c r="K13" s="3">
        <v>2</v>
      </c>
      <c r="L13" s="3"/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2</v>
      </c>
      <c r="S13" s="3">
        <v>2</v>
      </c>
      <c r="T13" s="3">
        <v>2.6111111111111112</v>
      </c>
    </row>
    <row r="14" spans="1:20">
      <c r="A14" s="2">
        <v>9</v>
      </c>
      <c r="B14" s="3">
        <v>2</v>
      </c>
      <c r="C14" s="3">
        <v>3</v>
      </c>
      <c r="D14" s="3">
        <v>3</v>
      </c>
      <c r="E14" s="3">
        <v>2</v>
      </c>
      <c r="F14" s="3">
        <v>3</v>
      </c>
      <c r="G14" s="3">
        <v>3</v>
      </c>
      <c r="H14" s="3">
        <v>3</v>
      </c>
      <c r="I14" s="3">
        <v>2</v>
      </c>
      <c r="J14" s="3">
        <v>1</v>
      </c>
      <c r="K14" s="3">
        <v>2</v>
      </c>
      <c r="L14" s="3"/>
      <c r="M14" s="3">
        <v>3</v>
      </c>
      <c r="N14" s="3">
        <v>2</v>
      </c>
      <c r="O14" s="3">
        <v>3</v>
      </c>
      <c r="P14" s="3">
        <v>2</v>
      </c>
      <c r="Q14" s="3">
        <v>3</v>
      </c>
      <c r="R14" s="3">
        <v>2</v>
      </c>
      <c r="S14" s="3">
        <v>2</v>
      </c>
      <c r="T14" s="3">
        <v>2.4444444444444446</v>
      </c>
    </row>
    <row r="15" spans="1:20">
      <c r="A15" s="2">
        <v>10</v>
      </c>
      <c r="B15" s="3">
        <v>3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/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</row>
    <row r="16" spans="1:20">
      <c r="A16" s="2">
        <v>11</v>
      </c>
      <c r="B16" s="3">
        <v>1</v>
      </c>
      <c r="C16" s="3">
        <v>2</v>
      </c>
      <c r="D16" s="3">
        <v>1</v>
      </c>
      <c r="E16" s="3">
        <v>2</v>
      </c>
      <c r="F16" s="3">
        <v>2</v>
      </c>
      <c r="G16" s="3">
        <v>3</v>
      </c>
      <c r="H16" s="3">
        <v>2</v>
      </c>
      <c r="I16" s="3">
        <v>1</v>
      </c>
      <c r="J16" s="3">
        <v>1</v>
      </c>
      <c r="K16" s="3">
        <v>1</v>
      </c>
      <c r="L16" s="3"/>
      <c r="M16" s="3">
        <v>2</v>
      </c>
      <c r="N16" s="3">
        <v>2</v>
      </c>
      <c r="O16" s="3">
        <v>2.5</v>
      </c>
      <c r="P16" s="3">
        <v>1</v>
      </c>
      <c r="Q16" s="3">
        <v>1</v>
      </c>
      <c r="R16" s="3">
        <v>2</v>
      </c>
      <c r="S16" s="3"/>
      <c r="T16" s="3">
        <v>1.7058823529411764</v>
      </c>
    </row>
    <row r="17" spans="1:20">
      <c r="A17" s="2">
        <v>12</v>
      </c>
      <c r="B17" s="3">
        <v>2</v>
      </c>
      <c r="C17" s="3">
        <v>3</v>
      </c>
      <c r="D17" s="3">
        <v>2</v>
      </c>
      <c r="E17" s="3">
        <v>2</v>
      </c>
      <c r="F17" s="3">
        <v>2</v>
      </c>
      <c r="G17" s="3">
        <v>3</v>
      </c>
      <c r="H17" s="3">
        <v>2</v>
      </c>
      <c r="I17" s="3">
        <v>2</v>
      </c>
      <c r="J17" s="3">
        <v>1</v>
      </c>
      <c r="K17" s="3">
        <v>2</v>
      </c>
      <c r="L17" s="3"/>
      <c r="M17" s="3">
        <v>3</v>
      </c>
      <c r="N17" s="3">
        <v>2</v>
      </c>
      <c r="O17" s="3">
        <v>3</v>
      </c>
      <c r="P17" s="3">
        <v>2</v>
      </c>
      <c r="Q17" s="3">
        <v>2</v>
      </c>
      <c r="R17" s="3">
        <v>2</v>
      </c>
      <c r="S17" s="3"/>
      <c r="T17" s="3">
        <v>2.2352941176470589</v>
      </c>
    </row>
    <row r="18" spans="1:20">
      <c r="A18" s="2">
        <v>13</v>
      </c>
      <c r="B18" s="3">
        <v>3</v>
      </c>
      <c r="C18" s="3">
        <v>2</v>
      </c>
      <c r="D18" s="3">
        <v>2</v>
      </c>
      <c r="E18" s="3">
        <v>2</v>
      </c>
      <c r="F18" s="3">
        <v>3</v>
      </c>
      <c r="G18" s="3">
        <v>3</v>
      </c>
      <c r="H18" s="3">
        <v>3</v>
      </c>
      <c r="I18" s="3">
        <v>2</v>
      </c>
      <c r="J18" s="3">
        <v>2</v>
      </c>
      <c r="K18" s="3">
        <v>3</v>
      </c>
      <c r="L18" s="3"/>
      <c r="M18" s="3">
        <v>3</v>
      </c>
      <c r="N18" s="3">
        <v>3</v>
      </c>
      <c r="O18" s="3">
        <v>3</v>
      </c>
      <c r="P18" s="3">
        <v>2</v>
      </c>
      <c r="Q18" s="3">
        <v>2</v>
      </c>
      <c r="R18" s="3">
        <v>2</v>
      </c>
      <c r="S18" s="3"/>
      <c r="T18" s="3">
        <v>2.5294117647058822</v>
      </c>
    </row>
    <row r="19" spans="1:20">
      <c r="A19" s="2">
        <v>14</v>
      </c>
      <c r="B19" s="3">
        <v>2</v>
      </c>
      <c r="C19" s="3">
        <v>2</v>
      </c>
      <c r="D19" s="3">
        <v>1</v>
      </c>
      <c r="E19" s="3">
        <v>1</v>
      </c>
      <c r="F19" s="3">
        <v>2</v>
      </c>
      <c r="G19" s="3">
        <v>2</v>
      </c>
      <c r="H19" s="3">
        <v>1</v>
      </c>
      <c r="I19" s="3">
        <v>1</v>
      </c>
      <c r="J19" s="3">
        <v>1</v>
      </c>
      <c r="K19" s="3">
        <v>1</v>
      </c>
      <c r="L19" s="3"/>
      <c r="M19" s="3">
        <v>2</v>
      </c>
      <c r="N19" s="3">
        <v>2</v>
      </c>
      <c r="O19" s="3">
        <v>2</v>
      </c>
      <c r="P19" s="3">
        <v>1</v>
      </c>
      <c r="Q19" s="3">
        <v>2</v>
      </c>
      <c r="R19" s="3">
        <v>2</v>
      </c>
      <c r="S19" s="3"/>
      <c r="T19" s="3">
        <v>1.588235294117647</v>
      </c>
    </row>
    <row r="20" spans="1:20">
      <c r="A20" s="2">
        <v>15</v>
      </c>
      <c r="B20" s="3">
        <v>3</v>
      </c>
      <c r="C20" s="3">
        <v>3</v>
      </c>
      <c r="D20" s="3">
        <v>3</v>
      </c>
      <c r="E20" s="3">
        <v>2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/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/>
      <c r="T20" s="3">
        <v>2.9411764705882355</v>
      </c>
    </row>
    <row r="21" spans="1:20">
      <c r="A21" s="2">
        <v>16</v>
      </c>
      <c r="B21" s="3">
        <v>3</v>
      </c>
      <c r="C21" s="3">
        <v>3</v>
      </c>
      <c r="D21" s="3">
        <v>3</v>
      </c>
      <c r="E21" s="3">
        <v>2</v>
      </c>
      <c r="F21" s="3">
        <v>2</v>
      </c>
      <c r="G21" s="3">
        <v>3</v>
      </c>
      <c r="H21" s="3">
        <v>2</v>
      </c>
      <c r="I21" s="3">
        <v>2</v>
      </c>
      <c r="J21" s="3">
        <v>2</v>
      </c>
      <c r="K21" s="3">
        <v>2</v>
      </c>
      <c r="L21" s="3"/>
      <c r="M21" s="3">
        <v>2</v>
      </c>
      <c r="N21" s="3">
        <v>3</v>
      </c>
      <c r="O21" s="3">
        <v>3</v>
      </c>
      <c r="P21" s="3">
        <v>2</v>
      </c>
      <c r="Q21" s="3">
        <v>2</v>
      </c>
      <c r="R21" s="3">
        <v>2</v>
      </c>
      <c r="S21" s="3"/>
      <c r="T21" s="3">
        <v>2.4117647058823528</v>
      </c>
    </row>
    <row r="22" spans="1:20">
      <c r="A22" s="2">
        <v>17</v>
      </c>
      <c r="B22" s="3">
        <v>2</v>
      </c>
      <c r="C22" s="3">
        <v>3</v>
      </c>
      <c r="D22" s="3">
        <v>3</v>
      </c>
      <c r="E22" s="3">
        <v>2</v>
      </c>
      <c r="F22" s="3">
        <v>3</v>
      </c>
      <c r="G22" s="3">
        <v>3</v>
      </c>
      <c r="H22" s="3">
        <v>3</v>
      </c>
      <c r="I22" s="3">
        <v>2</v>
      </c>
      <c r="J22" s="3">
        <v>1</v>
      </c>
      <c r="K22" s="3">
        <v>2</v>
      </c>
      <c r="L22" s="3"/>
      <c r="M22" s="3">
        <v>3</v>
      </c>
      <c r="N22" s="3">
        <v>3</v>
      </c>
      <c r="O22" s="3">
        <v>2.5</v>
      </c>
      <c r="P22" s="3">
        <v>2</v>
      </c>
      <c r="Q22" s="3">
        <v>2</v>
      </c>
      <c r="R22" s="3">
        <v>2</v>
      </c>
      <c r="S22" s="3"/>
      <c r="T22" s="3">
        <v>2.4117647058823528</v>
      </c>
    </row>
    <row r="23" spans="1:20">
      <c r="A23" s="2">
        <v>18</v>
      </c>
      <c r="B23" s="3">
        <v>2</v>
      </c>
      <c r="C23" s="3">
        <v>2</v>
      </c>
      <c r="D23" s="3">
        <v>1</v>
      </c>
      <c r="E23" s="3">
        <v>1</v>
      </c>
      <c r="F23" s="3">
        <v>2</v>
      </c>
      <c r="G23" s="3">
        <v>2</v>
      </c>
      <c r="H23" s="3">
        <v>1</v>
      </c>
      <c r="I23" s="3">
        <v>1</v>
      </c>
      <c r="J23" s="3">
        <v>1</v>
      </c>
      <c r="K23" s="3">
        <v>1</v>
      </c>
      <c r="L23" s="3"/>
      <c r="M23" s="3">
        <v>2</v>
      </c>
      <c r="N23" s="3">
        <v>2</v>
      </c>
      <c r="O23" s="3">
        <v>2</v>
      </c>
      <c r="P23" s="3">
        <v>1</v>
      </c>
      <c r="Q23" s="3">
        <v>2</v>
      </c>
      <c r="R23" s="3">
        <v>2</v>
      </c>
      <c r="S23" s="3"/>
      <c r="T23" s="3">
        <v>1.588235294117647</v>
      </c>
    </row>
    <row r="24" spans="1:20">
      <c r="A24" s="2">
        <v>19</v>
      </c>
      <c r="B24" s="3">
        <v>3</v>
      </c>
      <c r="C24" s="3">
        <v>3</v>
      </c>
      <c r="D24" s="3">
        <v>3</v>
      </c>
      <c r="E24" s="3">
        <v>2</v>
      </c>
      <c r="F24" s="3">
        <v>3</v>
      </c>
      <c r="G24" s="3">
        <v>3</v>
      </c>
      <c r="H24" s="3">
        <v>2</v>
      </c>
      <c r="I24" s="3">
        <v>1</v>
      </c>
      <c r="J24" s="3">
        <v>1</v>
      </c>
      <c r="K24" s="3">
        <v>3</v>
      </c>
      <c r="L24" s="3"/>
      <c r="M24" s="3">
        <v>2</v>
      </c>
      <c r="N24" s="3">
        <v>3</v>
      </c>
      <c r="O24" s="3">
        <v>2.5</v>
      </c>
      <c r="P24" s="3">
        <v>3</v>
      </c>
      <c r="Q24" s="3">
        <v>3</v>
      </c>
      <c r="R24" s="3">
        <v>2</v>
      </c>
      <c r="S24" s="3"/>
      <c r="T24" s="3">
        <v>2.4705882352941178</v>
      </c>
    </row>
    <row r="25" spans="1:20">
      <c r="A25" s="2">
        <v>20</v>
      </c>
      <c r="B25" s="3">
        <v>3</v>
      </c>
      <c r="C25" s="3">
        <v>3</v>
      </c>
      <c r="D25" s="3">
        <v>3</v>
      </c>
      <c r="E25" s="3">
        <v>3</v>
      </c>
      <c r="F25" s="3">
        <v>3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/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/>
      <c r="T25" s="3">
        <v>3</v>
      </c>
    </row>
    <row r="26" spans="1:20">
      <c r="A26" s="2">
        <v>21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2</v>
      </c>
      <c r="K26" s="3">
        <v>3</v>
      </c>
      <c r="L26" s="3"/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/>
      <c r="T26" s="3">
        <v>2.9411764705882355</v>
      </c>
    </row>
    <row r="27" spans="1:20">
      <c r="A27" s="2">
        <v>22</v>
      </c>
      <c r="B27" s="3">
        <v>2</v>
      </c>
      <c r="C27" s="3">
        <v>2</v>
      </c>
      <c r="D27" s="3">
        <v>2</v>
      </c>
      <c r="E27" s="3">
        <v>2</v>
      </c>
      <c r="F27" s="3">
        <v>3</v>
      </c>
      <c r="G27" s="3">
        <v>3</v>
      </c>
      <c r="H27" s="3">
        <v>2</v>
      </c>
      <c r="I27" s="3">
        <v>2</v>
      </c>
      <c r="J27" s="3">
        <v>1</v>
      </c>
      <c r="K27" s="3">
        <v>2</v>
      </c>
      <c r="L27" s="3"/>
      <c r="M27" s="3">
        <v>2</v>
      </c>
      <c r="N27" s="3">
        <v>2</v>
      </c>
      <c r="O27" s="3">
        <v>2.5</v>
      </c>
      <c r="P27" s="3">
        <v>2</v>
      </c>
      <c r="Q27" s="3">
        <v>2</v>
      </c>
      <c r="R27" s="3">
        <v>2</v>
      </c>
      <c r="S27" s="3"/>
      <c r="T27" s="3">
        <v>2.1111111111111112</v>
      </c>
    </row>
    <row r="28" spans="1:20">
      <c r="A28" s="2">
        <v>23</v>
      </c>
      <c r="B28" s="3">
        <v>2</v>
      </c>
      <c r="C28" s="3">
        <v>3</v>
      </c>
      <c r="D28" s="3">
        <v>2</v>
      </c>
      <c r="E28" s="3">
        <v>2</v>
      </c>
      <c r="F28" s="3">
        <v>2</v>
      </c>
      <c r="G28" s="3">
        <v>3</v>
      </c>
      <c r="H28" s="3">
        <v>2</v>
      </c>
      <c r="I28" s="3">
        <v>2</v>
      </c>
      <c r="J28" s="3">
        <v>1</v>
      </c>
      <c r="K28" s="3">
        <v>3</v>
      </c>
      <c r="L28" s="3"/>
      <c r="M28" s="3">
        <v>3</v>
      </c>
      <c r="N28" s="3">
        <v>2</v>
      </c>
      <c r="O28" s="3">
        <v>2.5</v>
      </c>
      <c r="P28" s="3">
        <v>2</v>
      </c>
      <c r="Q28" s="3">
        <v>3</v>
      </c>
      <c r="R28" s="3">
        <v>2</v>
      </c>
      <c r="S28" s="3"/>
      <c r="T28" s="3">
        <v>2.2941176470588234</v>
      </c>
    </row>
    <row r="29" spans="1:20">
      <c r="A29" s="2">
        <v>24</v>
      </c>
      <c r="B29" s="3">
        <v>3</v>
      </c>
      <c r="C29" s="3">
        <v>3</v>
      </c>
      <c r="D29" s="3">
        <v>3</v>
      </c>
      <c r="E29" s="3">
        <v>2</v>
      </c>
      <c r="F29" s="3">
        <v>3</v>
      </c>
      <c r="G29" s="3">
        <v>3</v>
      </c>
      <c r="H29" s="3">
        <v>3</v>
      </c>
      <c r="I29" s="3">
        <v>2</v>
      </c>
      <c r="J29" s="3">
        <v>2</v>
      </c>
      <c r="K29" s="3">
        <v>3</v>
      </c>
      <c r="L29" s="3"/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2</v>
      </c>
      <c r="S29" s="3"/>
      <c r="T29" s="3">
        <v>2.7647058823529411</v>
      </c>
    </row>
    <row r="30" spans="1:20">
      <c r="A30" s="2">
        <v>25</v>
      </c>
      <c r="B30" s="3">
        <v>3</v>
      </c>
      <c r="C30" s="3">
        <v>3</v>
      </c>
      <c r="D30" s="3">
        <v>3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2</v>
      </c>
      <c r="K30" s="3">
        <v>3</v>
      </c>
      <c r="L30" s="3"/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/>
      <c r="T30" s="3">
        <v>2.9411764705882355</v>
      </c>
    </row>
    <row r="31" spans="1:20">
      <c r="A31" s="2">
        <v>26</v>
      </c>
      <c r="B31" s="3">
        <v>3</v>
      </c>
      <c r="C31" s="3">
        <v>2</v>
      </c>
      <c r="D31" s="3">
        <v>2</v>
      </c>
      <c r="E31" s="3">
        <v>1</v>
      </c>
      <c r="F31" s="3">
        <v>2</v>
      </c>
      <c r="G31" s="3">
        <v>3</v>
      </c>
      <c r="H31" s="3">
        <v>2</v>
      </c>
      <c r="I31" s="3">
        <v>2</v>
      </c>
      <c r="J31" s="3">
        <v>2</v>
      </c>
      <c r="K31" s="3">
        <v>3</v>
      </c>
      <c r="L31" s="3"/>
      <c r="M31" s="3">
        <v>2</v>
      </c>
      <c r="N31" s="3">
        <v>3</v>
      </c>
      <c r="O31" s="3">
        <v>3</v>
      </c>
      <c r="P31" s="3">
        <v>2</v>
      </c>
      <c r="Q31" s="3">
        <v>2</v>
      </c>
      <c r="R31" s="3">
        <v>2</v>
      </c>
      <c r="S31" s="3"/>
      <c r="T31" s="3">
        <v>2.2941176470588234</v>
      </c>
    </row>
    <row r="32" spans="1:20">
      <c r="A32" s="2">
        <v>27</v>
      </c>
      <c r="B32" s="3">
        <v>2</v>
      </c>
      <c r="C32" s="3">
        <v>2</v>
      </c>
      <c r="D32" s="3">
        <v>2</v>
      </c>
      <c r="E32" s="3">
        <v>1</v>
      </c>
      <c r="F32" s="3">
        <v>2</v>
      </c>
      <c r="G32" s="3">
        <v>3</v>
      </c>
      <c r="H32" s="3">
        <v>2</v>
      </c>
      <c r="I32" s="3">
        <v>1</v>
      </c>
      <c r="J32" s="3">
        <v>1</v>
      </c>
      <c r="K32" s="3">
        <v>2</v>
      </c>
      <c r="L32" s="3"/>
      <c r="M32" s="3">
        <v>2</v>
      </c>
      <c r="N32" s="3">
        <v>2</v>
      </c>
      <c r="O32" s="3">
        <v>2.5</v>
      </c>
      <c r="P32" s="3">
        <v>2</v>
      </c>
      <c r="Q32" s="3">
        <v>1</v>
      </c>
      <c r="R32" s="3">
        <v>2</v>
      </c>
      <c r="S32" s="3"/>
      <c r="T32" s="3">
        <v>1.8823529411764706</v>
      </c>
    </row>
    <row r="33" spans="1:20">
      <c r="A33" s="2">
        <v>28</v>
      </c>
      <c r="B33" s="3">
        <v>3</v>
      </c>
      <c r="C33" s="3">
        <v>3</v>
      </c>
      <c r="D33" s="3">
        <v>3</v>
      </c>
      <c r="E33" s="3">
        <v>1</v>
      </c>
      <c r="F33" s="3">
        <v>3</v>
      </c>
      <c r="G33" s="3">
        <v>3</v>
      </c>
      <c r="H33" s="3">
        <v>3</v>
      </c>
      <c r="I33" s="3">
        <v>3</v>
      </c>
      <c r="J33" s="3">
        <v>3</v>
      </c>
      <c r="K33" s="3">
        <v>3</v>
      </c>
      <c r="L33" s="3"/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/>
      <c r="T33" s="3">
        <v>2.8888888888888888</v>
      </c>
    </row>
    <row r="34" spans="1:20">
      <c r="A34" s="2">
        <v>29</v>
      </c>
      <c r="B34" s="3">
        <v>3</v>
      </c>
      <c r="C34" s="3">
        <v>3</v>
      </c>
      <c r="D34" s="3">
        <v>3</v>
      </c>
      <c r="E34" s="3">
        <v>2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3</v>
      </c>
      <c r="L34" s="3"/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/>
      <c r="T34" s="3">
        <v>2.9411764705882355</v>
      </c>
    </row>
    <row r="35" spans="1:20">
      <c r="A35" s="2">
        <v>30</v>
      </c>
      <c r="B35" s="3">
        <v>2</v>
      </c>
      <c r="C35" s="3">
        <v>2</v>
      </c>
      <c r="D35" s="3">
        <v>2</v>
      </c>
      <c r="E35" s="3">
        <v>1</v>
      </c>
      <c r="F35" s="3">
        <v>2</v>
      </c>
      <c r="G35" s="3">
        <v>3</v>
      </c>
      <c r="H35" s="3">
        <v>2</v>
      </c>
      <c r="I35" s="3">
        <v>2</v>
      </c>
      <c r="J35" s="3">
        <v>1</v>
      </c>
      <c r="K35" s="3">
        <v>2</v>
      </c>
      <c r="L35" s="3"/>
      <c r="M35" s="3">
        <v>2</v>
      </c>
      <c r="N35" s="3">
        <v>2</v>
      </c>
      <c r="O35" s="3">
        <v>2.5</v>
      </c>
      <c r="P35" s="3">
        <v>2</v>
      </c>
      <c r="Q35" s="3">
        <v>2</v>
      </c>
      <c r="R35" s="3">
        <v>2</v>
      </c>
      <c r="S35" s="3"/>
      <c r="T35" s="3">
        <v>2</v>
      </c>
    </row>
    <row r="36" spans="1:20">
      <c r="A36" s="2">
        <v>31</v>
      </c>
      <c r="B36" s="3">
        <v>3</v>
      </c>
      <c r="C36" s="3">
        <v>3</v>
      </c>
      <c r="D36" s="3">
        <v>3</v>
      </c>
      <c r="E36" s="3">
        <v>2</v>
      </c>
      <c r="F36" s="3">
        <v>3</v>
      </c>
      <c r="G36" s="3">
        <v>3</v>
      </c>
      <c r="H36" s="3">
        <v>3</v>
      </c>
      <c r="I36" s="3">
        <v>3</v>
      </c>
      <c r="J36" s="3">
        <v>2</v>
      </c>
      <c r="K36" s="3">
        <v>3</v>
      </c>
      <c r="L36" s="3"/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/>
      <c r="T36" s="3">
        <v>2.8823529411764706</v>
      </c>
    </row>
    <row r="37" spans="1:20">
      <c r="A37" s="2">
        <v>32</v>
      </c>
      <c r="B37" s="3">
        <v>3</v>
      </c>
      <c r="C37" s="3">
        <v>3</v>
      </c>
      <c r="D37" s="3">
        <v>3</v>
      </c>
      <c r="E37" s="3">
        <v>2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/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/>
      <c r="T37" s="3">
        <v>2.9411764705882355</v>
      </c>
    </row>
    <row r="38" spans="1:20">
      <c r="A38" s="2">
        <v>33</v>
      </c>
      <c r="B38" s="3">
        <v>3</v>
      </c>
      <c r="C38" s="3">
        <v>3</v>
      </c>
      <c r="D38" s="3">
        <v>2</v>
      </c>
      <c r="E38" s="3">
        <v>1</v>
      </c>
      <c r="F38" s="3">
        <v>3</v>
      </c>
      <c r="G38" s="3">
        <v>3</v>
      </c>
      <c r="H38" s="3">
        <v>3</v>
      </c>
      <c r="I38" s="3">
        <v>2</v>
      </c>
      <c r="J38" s="3">
        <v>2</v>
      </c>
      <c r="K38" s="3">
        <v>3</v>
      </c>
      <c r="L38" s="3"/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/>
      <c r="T38" s="3">
        <v>2.7058823529411766</v>
      </c>
    </row>
    <row r="39" spans="1:20">
      <c r="A39" s="2">
        <v>34</v>
      </c>
      <c r="B39" s="3">
        <v>1</v>
      </c>
      <c r="C39" s="3">
        <v>2</v>
      </c>
      <c r="D39" s="3">
        <v>1</v>
      </c>
      <c r="E39" s="3">
        <v>1</v>
      </c>
      <c r="F39" s="3">
        <v>2</v>
      </c>
      <c r="G39" s="3">
        <v>3</v>
      </c>
      <c r="H39" s="3">
        <v>1</v>
      </c>
      <c r="I39" s="3">
        <v>1</v>
      </c>
      <c r="J39" s="3">
        <v>1</v>
      </c>
      <c r="K39" s="3">
        <v>1</v>
      </c>
      <c r="L39" s="3"/>
      <c r="M39" s="3">
        <v>2</v>
      </c>
      <c r="N39" s="3">
        <v>2</v>
      </c>
      <c r="O39" s="3">
        <v>2</v>
      </c>
      <c r="P39" s="3">
        <v>2</v>
      </c>
      <c r="Q39" s="3">
        <v>3</v>
      </c>
      <c r="R39" s="3">
        <v>2</v>
      </c>
      <c r="S39" s="3"/>
      <c r="T39" s="3">
        <v>1.7058823529411764</v>
      </c>
    </row>
    <row r="40" spans="1:20">
      <c r="A40" s="2">
        <v>35</v>
      </c>
      <c r="B40" s="3">
        <v>3</v>
      </c>
      <c r="C40" s="3">
        <v>3</v>
      </c>
      <c r="D40" s="3">
        <v>3</v>
      </c>
      <c r="E40" s="3">
        <v>2</v>
      </c>
      <c r="F40" s="3">
        <v>3</v>
      </c>
      <c r="G40" s="3">
        <v>3</v>
      </c>
      <c r="H40" s="3">
        <v>3</v>
      </c>
      <c r="I40" s="3">
        <v>3</v>
      </c>
      <c r="J40" s="3">
        <v>3</v>
      </c>
      <c r="K40" s="3">
        <v>3</v>
      </c>
      <c r="L40" s="3"/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v>3</v>
      </c>
      <c r="S40" s="3"/>
      <c r="T40" s="3">
        <v>2.9411764705882355</v>
      </c>
    </row>
    <row r="41" spans="1:20">
      <c r="A41" s="2">
        <v>36</v>
      </c>
      <c r="B41" s="3">
        <v>3</v>
      </c>
      <c r="C41" s="3">
        <v>3</v>
      </c>
      <c r="D41" s="3">
        <v>2</v>
      </c>
      <c r="E41" s="3">
        <v>1</v>
      </c>
      <c r="F41" s="3">
        <v>2</v>
      </c>
      <c r="G41" s="3">
        <v>3</v>
      </c>
      <c r="H41" s="3">
        <v>2</v>
      </c>
      <c r="I41" s="3">
        <v>2</v>
      </c>
      <c r="J41" s="3">
        <v>2</v>
      </c>
      <c r="K41" s="3">
        <v>3</v>
      </c>
      <c r="L41" s="3"/>
      <c r="M41" s="3">
        <v>2</v>
      </c>
      <c r="N41" s="3">
        <v>3</v>
      </c>
      <c r="O41" s="3">
        <v>3</v>
      </c>
      <c r="P41" s="3">
        <v>2</v>
      </c>
      <c r="Q41" s="3">
        <v>2</v>
      </c>
      <c r="R41" s="3">
        <v>2</v>
      </c>
      <c r="S41" s="3"/>
      <c r="T41" s="3">
        <v>2.3529411764705883</v>
      </c>
    </row>
    <row r="42" spans="1:20">
      <c r="A42" s="2">
        <v>37</v>
      </c>
      <c r="B42" s="3">
        <v>3</v>
      </c>
      <c r="C42" s="3">
        <v>3</v>
      </c>
      <c r="D42" s="3">
        <v>3</v>
      </c>
      <c r="E42" s="3">
        <v>2</v>
      </c>
      <c r="F42" s="3">
        <v>3</v>
      </c>
      <c r="G42" s="3">
        <v>3</v>
      </c>
      <c r="H42" s="3">
        <v>3</v>
      </c>
      <c r="I42" s="3">
        <v>2</v>
      </c>
      <c r="J42" s="3">
        <v>2</v>
      </c>
      <c r="K42" s="3">
        <v>3</v>
      </c>
      <c r="L42" s="3"/>
      <c r="M42" s="3">
        <v>3</v>
      </c>
      <c r="N42" s="3">
        <v>3</v>
      </c>
      <c r="O42" s="3">
        <v>3</v>
      </c>
      <c r="P42" s="3">
        <v>2</v>
      </c>
      <c r="Q42" s="3">
        <v>3</v>
      </c>
      <c r="R42" s="3">
        <v>2</v>
      </c>
      <c r="S42" s="3"/>
      <c r="T42" s="3">
        <v>2.7058823529411766</v>
      </c>
    </row>
    <row r="43" spans="1:20">
      <c r="A43" s="2">
        <v>38</v>
      </c>
      <c r="B43" s="3">
        <v>3</v>
      </c>
      <c r="C43" s="3">
        <v>3</v>
      </c>
      <c r="D43" s="3">
        <v>3</v>
      </c>
      <c r="E43" s="3">
        <v>2</v>
      </c>
      <c r="F43" s="3">
        <v>3</v>
      </c>
      <c r="G43" s="3">
        <v>3</v>
      </c>
      <c r="H43" s="3">
        <v>3</v>
      </c>
      <c r="I43" s="3">
        <v>2</v>
      </c>
      <c r="J43" s="3">
        <v>1</v>
      </c>
      <c r="K43" s="3">
        <v>2</v>
      </c>
      <c r="L43" s="3"/>
      <c r="M43" s="3">
        <v>3</v>
      </c>
      <c r="N43" s="3">
        <v>3</v>
      </c>
      <c r="O43" s="3">
        <v>3</v>
      </c>
      <c r="P43" s="3">
        <v>2</v>
      </c>
      <c r="Q43" s="3">
        <v>3</v>
      </c>
      <c r="R43" s="3">
        <v>2</v>
      </c>
      <c r="S43" s="3"/>
      <c r="T43" s="3">
        <v>2.5882352941176472</v>
      </c>
    </row>
    <row r="44" spans="1:20">
      <c r="A44" s="2">
        <v>39</v>
      </c>
      <c r="B44" s="3">
        <v>2</v>
      </c>
      <c r="C44" s="3">
        <v>2</v>
      </c>
      <c r="D44" s="3">
        <v>2</v>
      </c>
      <c r="E44" s="3">
        <v>1</v>
      </c>
      <c r="F44" s="3">
        <v>2</v>
      </c>
      <c r="G44" s="3">
        <v>2</v>
      </c>
      <c r="H44" s="3">
        <v>2</v>
      </c>
      <c r="I44" s="3">
        <v>1</v>
      </c>
      <c r="J44" s="3">
        <v>1</v>
      </c>
      <c r="K44" s="3">
        <v>2</v>
      </c>
      <c r="L44" s="3"/>
      <c r="M44" s="3">
        <v>2</v>
      </c>
      <c r="N44" s="3">
        <v>2</v>
      </c>
      <c r="O44" s="3">
        <v>2</v>
      </c>
      <c r="P44" s="3">
        <v>2</v>
      </c>
      <c r="Q44" s="3">
        <v>1</v>
      </c>
      <c r="R44" s="3">
        <v>2</v>
      </c>
      <c r="S44" s="3"/>
      <c r="T44" s="3">
        <v>1.7647058823529411</v>
      </c>
    </row>
    <row r="45" spans="1:20">
      <c r="A45" s="2">
        <v>40</v>
      </c>
      <c r="B45" s="3">
        <v>3</v>
      </c>
      <c r="C45" s="3">
        <v>3</v>
      </c>
      <c r="D45" s="3">
        <v>3</v>
      </c>
      <c r="E45" s="3">
        <v>2</v>
      </c>
      <c r="F45" s="3">
        <v>3</v>
      </c>
      <c r="G45" s="3">
        <v>3</v>
      </c>
      <c r="H45" s="3">
        <v>3</v>
      </c>
      <c r="I45" s="3">
        <v>2</v>
      </c>
      <c r="J45" s="3">
        <v>2</v>
      </c>
      <c r="K45" s="3">
        <v>3</v>
      </c>
      <c r="L45" s="3"/>
      <c r="M45" s="3">
        <v>3</v>
      </c>
      <c r="N45" s="3">
        <v>3</v>
      </c>
      <c r="O45" s="3">
        <v>3</v>
      </c>
      <c r="P45" s="3">
        <v>3</v>
      </c>
      <c r="Q45" s="3">
        <v>3</v>
      </c>
      <c r="R45" s="3">
        <v>3</v>
      </c>
      <c r="S45" s="3"/>
      <c r="T45" s="3">
        <v>2.8235294117647061</v>
      </c>
    </row>
    <row r="46" spans="1:20">
      <c r="A46" s="2" t="s">
        <v>753</v>
      </c>
      <c r="B46" s="3">
        <v>2.6190476190476191</v>
      </c>
      <c r="C46" s="3">
        <v>2.7560975609756095</v>
      </c>
      <c r="D46" s="3">
        <v>2.4634146341463414</v>
      </c>
      <c r="E46" s="3">
        <v>1.8536585365853659</v>
      </c>
      <c r="F46" s="3">
        <v>2.6585365853658538</v>
      </c>
      <c r="G46" s="3">
        <v>2.9268292682926829</v>
      </c>
      <c r="H46" s="3">
        <v>2.4864864864864864</v>
      </c>
      <c r="I46" s="3">
        <v>2.0975609756097562</v>
      </c>
      <c r="J46" s="3">
        <v>1.7317073170731707</v>
      </c>
      <c r="K46" s="3">
        <v>2.3902439024390243</v>
      </c>
      <c r="L46" s="3">
        <v>2.75</v>
      </c>
      <c r="M46" s="3">
        <v>2.6341463414634148</v>
      </c>
      <c r="N46" s="3">
        <v>2.6585365853658538</v>
      </c>
      <c r="O46" s="3">
        <v>2.7560975609756095</v>
      </c>
      <c r="P46" s="3">
        <v>2.3414634146341462</v>
      </c>
      <c r="Q46" s="3">
        <v>2.5227272727272729</v>
      </c>
      <c r="R46" s="3">
        <v>2.3902439024390243</v>
      </c>
      <c r="S46" s="3">
        <v>2.0909090909090908</v>
      </c>
      <c r="T46" s="3">
        <v>2.4737569060773481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5"/>
  <sheetViews>
    <sheetView topLeftCell="A10" workbookViewId="0">
      <selection sqref="A1:G1"/>
    </sheetView>
  </sheetViews>
  <sheetFormatPr baseColWidth="10" defaultRowHeight="15" x14ac:dyDescent="0"/>
  <cols>
    <col min="6" max="6" width="24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755</v>
      </c>
    </row>
    <row r="2" spans="1:7">
      <c r="A2">
        <v>0</v>
      </c>
      <c r="B2">
        <v>273</v>
      </c>
      <c r="C2" t="s">
        <v>6</v>
      </c>
      <c r="D2" t="s">
        <v>7</v>
      </c>
      <c r="E2" t="s">
        <v>8</v>
      </c>
      <c r="F2" t="s">
        <v>9</v>
      </c>
      <c r="G2">
        <f>IF(C2="Normal", 1, IF(C2="Plus",3,2))</f>
        <v>3</v>
      </c>
    </row>
    <row r="3" spans="1:7">
      <c r="A3">
        <v>1</v>
      </c>
      <c r="B3">
        <v>277</v>
      </c>
      <c r="C3" t="s">
        <v>6</v>
      </c>
      <c r="D3" t="s">
        <v>7</v>
      </c>
      <c r="E3" t="s">
        <v>10</v>
      </c>
      <c r="F3" t="s">
        <v>9</v>
      </c>
      <c r="G3">
        <f t="shared" ref="G3:G66" si="0">IF(C3="Normal", 1, IF(C3="Plus",3,2))</f>
        <v>3</v>
      </c>
    </row>
    <row r="4" spans="1:7">
      <c r="A4">
        <v>10</v>
      </c>
      <c r="B4">
        <v>254</v>
      </c>
      <c r="C4" t="s">
        <v>6</v>
      </c>
      <c r="D4" t="s">
        <v>7</v>
      </c>
      <c r="E4" t="s">
        <v>11</v>
      </c>
      <c r="F4" t="s">
        <v>9</v>
      </c>
      <c r="G4">
        <f t="shared" si="0"/>
        <v>3</v>
      </c>
    </row>
    <row r="5" spans="1:7">
      <c r="A5">
        <v>11</v>
      </c>
      <c r="B5">
        <v>266</v>
      </c>
      <c r="C5" t="s">
        <v>12</v>
      </c>
      <c r="D5" t="s">
        <v>7</v>
      </c>
      <c r="E5" t="s">
        <v>13</v>
      </c>
      <c r="F5" t="s">
        <v>9</v>
      </c>
      <c r="G5">
        <f t="shared" si="0"/>
        <v>1</v>
      </c>
    </row>
    <row r="6" spans="1:7">
      <c r="A6">
        <v>12</v>
      </c>
      <c r="B6">
        <v>247</v>
      </c>
      <c r="C6" t="s">
        <v>14</v>
      </c>
      <c r="D6" t="s">
        <v>7</v>
      </c>
      <c r="E6" t="s">
        <v>15</v>
      </c>
      <c r="F6" t="s">
        <v>9</v>
      </c>
      <c r="G6">
        <f t="shared" si="0"/>
        <v>2</v>
      </c>
    </row>
    <row r="7" spans="1:7">
      <c r="A7">
        <v>13</v>
      </c>
      <c r="B7">
        <v>259</v>
      </c>
      <c r="C7" t="s">
        <v>6</v>
      </c>
      <c r="D7" t="s">
        <v>7</v>
      </c>
      <c r="E7" t="s">
        <v>16</v>
      </c>
      <c r="F7" t="s">
        <v>9</v>
      </c>
      <c r="G7">
        <f t="shared" si="0"/>
        <v>3</v>
      </c>
    </row>
    <row r="8" spans="1:7">
      <c r="A8">
        <v>14</v>
      </c>
      <c r="B8">
        <v>253</v>
      </c>
      <c r="C8" t="s">
        <v>14</v>
      </c>
      <c r="D8" t="s">
        <v>7</v>
      </c>
      <c r="E8" t="s">
        <v>17</v>
      </c>
      <c r="F8" t="s">
        <v>9</v>
      </c>
      <c r="G8">
        <f t="shared" si="0"/>
        <v>2</v>
      </c>
    </row>
    <row r="9" spans="1:7">
      <c r="A9">
        <v>15</v>
      </c>
      <c r="B9">
        <v>251</v>
      </c>
      <c r="C9" t="s">
        <v>6</v>
      </c>
      <c r="D9" t="s">
        <v>7</v>
      </c>
      <c r="E9" t="s">
        <v>18</v>
      </c>
      <c r="F9" t="s">
        <v>9</v>
      </c>
      <c r="G9">
        <f t="shared" si="0"/>
        <v>3</v>
      </c>
    </row>
    <row r="10" spans="1:7">
      <c r="A10">
        <v>16</v>
      </c>
      <c r="B10">
        <v>267</v>
      </c>
      <c r="C10" t="s">
        <v>6</v>
      </c>
      <c r="D10" t="s">
        <v>7</v>
      </c>
      <c r="E10" t="s">
        <v>19</v>
      </c>
      <c r="F10" t="s">
        <v>9</v>
      </c>
      <c r="G10">
        <f t="shared" si="0"/>
        <v>3</v>
      </c>
    </row>
    <row r="11" spans="1:7">
      <c r="A11">
        <v>17</v>
      </c>
      <c r="B11">
        <v>269</v>
      </c>
      <c r="C11" t="s">
        <v>14</v>
      </c>
      <c r="D11" t="s">
        <v>7</v>
      </c>
      <c r="E11" t="s">
        <v>20</v>
      </c>
      <c r="F11" t="s">
        <v>9</v>
      </c>
      <c r="G11">
        <f t="shared" si="0"/>
        <v>2</v>
      </c>
    </row>
    <row r="12" spans="1:7">
      <c r="A12">
        <v>18</v>
      </c>
      <c r="B12">
        <v>253</v>
      </c>
      <c r="C12" t="s">
        <v>14</v>
      </c>
      <c r="D12" t="s">
        <v>7</v>
      </c>
      <c r="E12" t="s">
        <v>21</v>
      </c>
      <c r="F12" t="s">
        <v>9</v>
      </c>
      <c r="G12">
        <f t="shared" si="0"/>
        <v>2</v>
      </c>
    </row>
    <row r="13" spans="1:7">
      <c r="A13">
        <v>19</v>
      </c>
      <c r="B13">
        <v>270</v>
      </c>
      <c r="C13" t="s">
        <v>6</v>
      </c>
      <c r="D13" t="s">
        <v>7</v>
      </c>
      <c r="E13" t="s">
        <v>22</v>
      </c>
      <c r="F13" t="s">
        <v>9</v>
      </c>
      <c r="G13">
        <f t="shared" si="0"/>
        <v>3</v>
      </c>
    </row>
    <row r="14" spans="1:7">
      <c r="A14">
        <v>2</v>
      </c>
      <c r="B14">
        <v>256</v>
      </c>
      <c r="C14" t="s">
        <v>6</v>
      </c>
      <c r="D14" t="s">
        <v>7</v>
      </c>
      <c r="E14" t="s">
        <v>23</v>
      </c>
      <c r="F14" t="s">
        <v>9</v>
      </c>
      <c r="G14">
        <f t="shared" si="0"/>
        <v>3</v>
      </c>
    </row>
    <row r="15" spans="1:7">
      <c r="A15">
        <v>20</v>
      </c>
      <c r="B15">
        <v>250</v>
      </c>
      <c r="C15" t="s">
        <v>6</v>
      </c>
      <c r="D15" t="s">
        <v>7</v>
      </c>
      <c r="E15" t="s">
        <v>24</v>
      </c>
      <c r="F15" t="s">
        <v>9</v>
      </c>
      <c r="G15">
        <f t="shared" si="0"/>
        <v>3</v>
      </c>
    </row>
    <row r="16" spans="1:7">
      <c r="A16">
        <v>21</v>
      </c>
      <c r="B16">
        <v>274</v>
      </c>
      <c r="C16" t="s">
        <v>6</v>
      </c>
      <c r="D16" t="s">
        <v>7</v>
      </c>
      <c r="E16" t="s">
        <v>25</v>
      </c>
      <c r="F16" t="s">
        <v>9</v>
      </c>
      <c r="G16">
        <f t="shared" si="0"/>
        <v>3</v>
      </c>
    </row>
    <row r="17" spans="1:7">
      <c r="A17">
        <v>22</v>
      </c>
      <c r="B17">
        <v>260</v>
      </c>
      <c r="C17" t="s">
        <v>14</v>
      </c>
      <c r="D17" t="s">
        <v>7</v>
      </c>
      <c r="E17" t="s">
        <v>26</v>
      </c>
      <c r="F17" t="s">
        <v>9</v>
      </c>
      <c r="G17">
        <f t="shared" si="0"/>
        <v>2</v>
      </c>
    </row>
    <row r="18" spans="1:7">
      <c r="A18">
        <v>23</v>
      </c>
      <c r="B18">
        <v>279</v>
      </c>
      <c r="C18" t="s">
        <v>14</v>
      </c>
      <c r="D18" t="s">
        <v>7</v>
      </c>
      <c r="E18" t="s">
        <v>27</v>
      </c>
      <c r="F18" t="s">
        <v>9</v>
      </c>
      <c r="G18">
        <f t="shared" si="0"/>
        <v>2</v>
      </c>
    </row>
    <row r="19" spans="1:7">
      <c r="A19">
        <v>24</v>
      </c>
      <c r="B19">
        <v>271</v>
      </c>
      <c r="C19" t="s">
        <v>6</v>
      </c>
      <c r="D19" t="s">
        <v>7</v>
      </c>
      <c r="E19" t="s">
        <v>28</v>
      </c>
      <c r="F19" t="s">
        <v>9</v>
      </c>
      <c r="G19">
        <f t="shared" si="0"/>
        <v>3</v>
      </c>
    </row>
    <row r="20" spans="1:7">
      <c r="A20">
        <v>25</v>
      </c>
      <c r="B20">
        <v>258</v>
      </c>
      <c r="C20" t="s">
        <v>6</v>
      </c>
      <c r="D20" t="s">
        <v>7</v>
      </c>
      <c r="E20" t="s">
        <v>29</v>
      </c>
      <c r="F20" t="s">
        <v>9</v>
      </c>
      <c r="G20">
        <f t="shared" si="0"/>
        <v>3</v>
      </c>
    </row>
    <row r="21" spans="1:7">
      <c r="A21">
        <v>26</v>
      </c>
      <c r="B21">
        <v>248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3</v>
      </c>
    </row>
    <row r="22" spans="1:7">
      <c r="A22">
        <v>27</v>
      </c>
      <c r="B22">
        <v>264</v>
      </c>
      <c r="C22" t="s">
        <v>14</v>
      </c>
      <c r="D22" t="s">
        <v>7</v>
      </c>
      <c r="E22" t="s">
        <v>31</v>
      </c>
      <c r="F22" t="s">
        <v>9</v>
      </c>
      <c r="G22">
        <f t="shared" si="0"/>
        <v>2</v>
      </c>
    </row>
    <row r="23" spans="1:7">
      <c r="A23">
        <v>28</v>
      </c>
      <c r="B23">
        <v>278</v>
      </c>
      <c r="C23" t="s">
        <v>6</v>
      </c>
      <c r="D23" t="s">
        <v>7</v>
      </c>
      <c r="E23" t="s">
        <v>32</v>
      </c>
      <c r="F23" t="s">
        <v>9</v>
      </c>
      <c r="G23">
        <f t="shared" si="0"/>
        <v>3</v>
      </c>
    </row>
    <row r="24" spans="1:7">
      <c r="A24">
        <v>28</v>
      </c>
      <c r="B24">
        <v>278</v>
      </c>
      <c r="C24" t="s">
        <v>6</v>
      </c>
      <c r="D24" t="s">
        <v>7</v>
      </c>
      <c r="E24" t="s">
        <v>33</v>
      </c>
      <c r="F24" t="s">
        <v>9</v>
      </c>
      <c r="G24">
        <f t="shared" si="0"/>
        <v>3</v>
      </c>
    </row>
    <row r="25" spans="1:7">
      <c r="A25">
        <v>29</v>
      </c>
      <c r="B25">
        <v>261</v>
      </c>
      <c r="C25" t="s">
        <v>6</v>
      </c>
      <c r="D25" t="s">
        <v>7</v>
      </c>
      <c r="E25" t="s">
        <v>34</v>
      </c>
      <c r="F25" t="s">
        <v>9</v>
      </c>
      <c r="G25">
        <f t="shared" si="0"/>
        <v>3</v>
      </c>
    </row>
    <row r="26" spans="1:7">
      <c r="A26">
        <v>3</v>
      </c>
      <c r="B26">
        <v>276</v>
      </c>
      <c r="C26" t="s">
        <v>6</v>
      </c>
      <c r="D26" t="s">
        <v>7</v>
      </c>
      <c r="E26" t="s">
        <v>35</v>
      </c>
      <c r="F26" t="s">
        <v>9</v>
      </c>
      <c r="G26">
        <f t="shared" si="0"/>
        <v>3</v>
      </c>
    </row>
    <row r="27" spans="1:7">
      <c r="A27">
        <v>30</v>
      </c>
      <c r="B27">
        <v>264</v>
      </c>
      <c r="C27" t="s">
        <v>14</v>
      </c>
      <c r="D27" t="s">
        <v>7</v>
      </c>
      <c r="E27" t="s">
        <v>36</v>
      </c>
      <c r="F27" t="s">
        <v>9</v>
      </c>
      <c r="G27">
        <f t="shared" si="0"/>
        <v>2</v>
      </c>
    </row>
    <row r="28" spans="1:7">
      <c r="A28">
        <v>31</v>
      </c>
      <c r="B28">
        <v>263</v>
      </c>
      <c r="C28" t="s">
        <v>6</v>
      </c>
      <c r="D28" t="s">
        <v>7</v>
      </c>
      <c r="E28" t="s">
        <v>37</v>
      </c>
      <c r="F28" t="s">
        <v>9</v>
      </c>
      <c r="G28">
        <f t="shared" si="0"/>
        <v>3</v>
      </c>
    </row>
    <row r="29" spans="1:7">
      <c r="A29">
        <v>32</v>
      </c>
      <c r="B29">
        <v>252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3</v>
      </c>
    </row>
    <row r="30" spans="1:7">
      <c r="A30">
        <v>33</v>
      </c>
      <c r="B30">
        <v>262</v>
      </c>
      <c r="C30" t="s">
        <v>6</v>
      </c>
      <c r="D30" t="s">
        <v>7</v>
      </c>
      <c r="E30" t="s">
        <v>39</v>
      </c>
      <c r="F30" t="s">
        <v>9</v>
      </c>
      <c r="G30">
        <f t="shared" si="0"/>
        <v>3</v>
      </c>
    </row>
    <row r="31" spans="1:7">
      <c r="A31">
        <v>34</v>
      </c>
      <c r="B31">
        <v>266</v>
      </c>
      <c r="C31" t="s">
        <v>12</v>
      </c>
      <c r="D31" t="s">
        <v>7</v>
      </c>
      <c r="E31" t="s">
        <v>40</v>
      </c>
      <c r="F31" t="s">
        <v>9</v>
      </c>
      <c r="G31">
        <f t="shared" si="0"/>
        <v>1</v>
      </c>
    </row>
    <row r="32" spans="1:7">
      <c r="A32">
        <v>35</v>
      </c>
      <c r="B32">
        <v>251</v>
      </c>
      <c r="C32" t="s">
        <v>6</v>
      </c>
      <c r="D32" t="s">
        <v>7</v>
      </c>
      <c r="E32" t="s">
        <v>41</v>
      </c>
      <c r="F32" t="s">
        <v>9</v>
      </c>
      <c r="G32">
        <f t="shared" si="0"/>
        <v>3</v>
      </c>
    </row>
    <row r="33" spans="1:7">
      <c r="A33">
        <v>36</v>
      </c>
      <c r="B33">
        <v>248</v>
      </c>
      <c r="C33" t="s">
        <v>6</v>
      </c>
      <c r="D33" t="s">
        <v>7</v>
      </c>
      <c r="E33" t="s">
        <v>42</v>
      </c>
      <c r="F33" t="s">
        <v>9</v>
      </c>
      <c r="G33">
        <f t="shared" si="0"/>
        <v>3</v>
      </c>
    </row>
    <row r="34" spans="1:7">
      <c r="A34">
        <v>37</v>
      </c>
      <c r="B34">
        <v>271</v>
      </c>
      <c r="C34" t="s">
        <v>6</v>
      </c>
      <c r="D34" t="s">
        <v>7</v>
      </c>
      <c r="E34" t="s">
        <v>43</v>
      </c>
      <c r="F34" t="s">
        <v>9</v>
      </c>
      <c r="G34">
        <f t="shared" si="0"/>
        <v>3</v>
      </c>
    </row>
    <row r="35" spans="1:7">
      <c r="A35">
        <v>38</v>
      </c>
      <c r="B35">
        <v>272</v>
      </c>
      <c r="C35" t="s">
        <v>6</v>
      </c>
      <c r="D35" t="s">
        <v>7</v>
      </c>
      <c r="E35" t="s">
        <v>44</v>
      </c>
      <c r="F35" t="s">
        <v>9</v>
      </c>
      <c r="G35">
        <f t="shared" si="0"/>
        <v>3</v>
      </c>
    </row>
    <row r="36" spans="1:7">
      <c r="A36">
        <v>39</v>
      </c>
      <c r="B36">
        <v>275</v>
      </c>
      <c r="C36" t="s">
        <v>14</v>
      </c>
      <c r="D36" t="s">
        <v>7</v>
      </c>
      <c r="E36" t="s">
        <v>45</v>
      </c>
      <c r="F36" t="s">
        <v>9</v>
      </c>
      <c r="G36">
        <f t="shared" si="0"/>
        <v>2</v>
      </c>
    </row>
    <row r="37" spans="1:7">
      <c r="A37">
        <v>4</v>
      </c>
      <c r="B37">
        <v>246</v>
      </c>
      <c r="C37" t="s">
        <v>6</v>
      </c>
      <c r="D37" t="s">
        <v>7</v>
      </c>
      <c r="E37" t="s">
        <v>46</v>
      </c>
      <c r="F37" t="s">
        <v>9</v>
      </c>
      <c r="G37">
        <f t="shared" si="0"/>
        <v>3</v>
      </c>
    </row>
    <row r="38" spans="1:7">
      <c r="A38">
        <v>40</v>
      </c>
      <c r="B38">
        <v>249</v>
      </c>
      <c r="C38" t="s">
        <v>6</v>
      </c>
      <c r="D38" t="s">
        <v>7</v>
      </c>
      <c r="E38" t="s">
        <v>47</v>
      </c>
      <c r="F38" t="s">
        <v>9</v>
      </c>
      <c r="G38">
        <f t="shared" si="0"/>
        <v>3</v>
      </c>
    </row>
    <row r="39" spans="1:7">
      <c r="A39">
        <v>5</v>
      </c>
      <c r="B39">
        <v>255</v>
      </c>
      <c r="C39" t="s">
        <v>6</v>
      </c>
      <c r="D39" t="s">
        <v>7</v>
      </c>
      <c r="E39" t="s">
        <v>48</v>
      </c>
      <c r="F39" t="s">
        <v>9</v>
      </c>
      <c r="G39">
        <f t="shared" si="0"/>
        <v>3</v>
      </c>
    </row>
    <row r="40" spans="1:7">
      <c r="A40">
        <v>6</v>
      </c>
      <c r="B40">
        <v>260</v>
      </c>
      <c r="C40" t="s">
        <v>14</v>
      </c>
      <c r="D40" t="s">
        <v>7</v>
      </c>
      <c r="E40" t="s">
        <v>49</v>
      </c>
      <c r="F40" t="s">
        <v>9</v>
      </c>
      <c r="G40">
        <f t="shared" si="0"/>
        <v>2</v>
      </c>
    </row>
    <row r="41" spans="1:7">
      <c r="A41">
        <v>7</v>
      </c>
      <c r="B41">
        <v>268</v>
      </c>
      <c r="C41" t="s">
        <v>14</v>
      </c>
      <c r="D41" t="s">
        <v>7</v>
      </c>
      <c r="E41" t="s">
        <v>50</v>
      </c>
      <c r="F41" t="s">
        <v>9</v>
      </c>
      <c r="G41">
        <f t="shared" si="0"/>
        <v>2</v>
      </c>
    </row>
    <row r="42" spans="1:7">
      <c r="A42">
        <v>8</v>
      </c>
      <c r="B42">
        <v>265</v>
      </c>
      <c r="C42" t="s">
        <v>6</v>
      </c>
      <c r="D42" t="s">
        <v>7</v>
      </c>
      <c r="E42" t="s">
        <v>51</v>
      </c>
      <c r="F42" t="s">
        <v>9</v>
      </c>
      <c r="G42">
        <f t="shared" si="0"/>
        <v>3</v>
      </c>
    </row>
    <row r="43" spans="1:7">
      <c r="A43">
        <v>9</v>
      </c>
      <c r="B43">
        <v>257</v>
      </c>
      <c r="C43" t="s">
        <v>14</v>
      </c>
      <c r="D43" t="s">
        <v>7</v>
      </c>
      <c r="E43" t="s">
        <v>52</v>
      </c>
      <c r="F43" t="s">
        <v>9</v>
      </c>
      <c r="G43">
        <f t="shared" si="0"/>
        <v>2</v>
      </c>
    </row>
    <row r="44" spans="1:7">
      <c r="A44">
        <v>0</v>
      </c>
      <c r="B44">
        <v>273</v>
      </c>
      <c r="C44" t="s">
        <v>6</v>
      </c>
      <c r="D44" t="s">
        <v>53</v>
      </c>
      <c r="E44" t="s">
        <v>54</v>
      </c>
      <c r="F44" t="s">
        <v>9</v>
      </c>
      <c r="G44">
        <f t="shared" si="0"/>
        <v>3</v>
      </c>
    </row>
    <row r="45" spans="1:7">
      <c r="A45">
        <v>1</v>
      </c>
      <c r="B45">
        <v>277</v>
      </c>
      <c r="C45" t="s">
        <v>6</v>
      </c>
      <c r="D45" t="s">
        <v>53</v>
      </c>
      <c r="E45" t="s">
        <v>55</v>
      </c>
      <c r="F45" t="s">
        <v>9</v>
      </c>
      <c r="G45">
        <f t="shared" si="0"/>
        <v>3</v>
      </c>
    </row>
    <row r="46" spans="1:7">
      <c r="A46">
        <v>10</v>
      </c>
      <c r="B46">
        <v>254</v>
      </c>
      <c r="C46" t="s">
        <v>6</v>
      </c>
      <c r="D46" t="s">
        <v>53</v>
      </c>
      <c r="E46" t="s">
        <v>56</v>
      </c>
      <c r="F46" t="s">
        <v>9</v>
      </c>
      <c r="G46">
        <f t="shared" si="0"/>
        <v>3</v>
      </c>
    </row>
    <row r="47" spans="1:7">
      <c r="A47">
        <v>11</v>
      </c>
      <c r="B47">
        <v>266</v>
      </c>
      <c r="C47" t="s">
        <v>14</v>
      </c>
      <c r="D47" t="s">
        <v>53</v>
      </c>
      <c r="E47" t="s">
        <v>57</v>
      </c>
      <c r="F47" t="s">
        <v>9</v>
      </c>
      <c r="G47">
        <f t="shared" si="0"/>
        <v>2</v>
      </c>
    </row>
    <row r="48" spans="1:7">
      <c r="A48">
        <v>12</v>
      </c>
      <c r="B48">
        <v>247</v>
      </c>
      <c r="C48" t="s">
        <v>6</v>
      </c>
      <c r="D48" t="s">
        <v>53</v>
      </c>
      <c r="E48" t="s">
        <v>58</v>
      </c>
      <c r="F48" t="s">
        <v>9</v>
      </c>
      <c r="G48">
        <f t="shared" si="0"/>
        <v>3</v>
      </c>
    </row>
    <row r="49" spans="1:7">
      <c r="A49">
        <v>13</v>
      </c>
      <c r="B49">
        <v>259</v>
      </c>
      <c r="C49" t="s">
        <v>14</v>
      </c>
      <c r="D49" t="s">
        <v>53</v>
      </c>
      <c r="E49" t="s">
        <v>59</v>
      </c>
      <c r="F49" t="s">
        <v>9</v>
      </c>
      <c r="G49">
        <f t="shared" si="0"/>
        <v>2</v>
      </c>
    </row>
    <row r="50" spans="1:7">
      <c r="A50">
        <v>14</v>
      </c>
      <c r="B50">
        <v>253</v>
      </c>
      <c r="C50" t="s">
        <v>14</v>
      </c>
      <c r="D50" t="s">
        <v>53</v>
      </c>
      <c r="E50" t="s">
        <v>60</v>
      </c>
      <c r="F50" t="s">
        <v>9</v>
      </c>
      <c r="G50">
        <f t="shared" si="0"/>
        <v>2</v>
      </c>
    </row>
    <row r="51" spans="1:7">
      <c r="A51">
        <v>15</v>
      </c>
      <c r="B51">
        <v>251</v>
      </c>
      <c r="C51" t="s">
        <v>6</v>
      </c>
      <c r="D51" t="s">
        <v>53</v>
      </c>
      <c r="E51" t="s">
        <v>61</v>
      </c>
      <c r="F51" t="s">
        <v>9</v>
      </c>
      <c r="G51">
        <f t="shared" si="0"/>
        <v>3</v>
      </c>
    </row>
    <row r="52" spans="1:7">
      <c r="A52">
        <v>16</v>
      </c>
      <c r="B52">
        <v>267</v>
      </c>
      <c r="C52" t="s">
        <v>6</v>
      </c>
      <c r="D52" t="s">
        <v>53</v>
      </c>
      <c r="E52" t="s">
        <v>62</v>
      </c>
      <c r="F52" t="s">
        <v>9</v>
      </c>
      <c r="G52">
        <f t="shared" si="0"/>
        <v>3</v>
      </c>
    </row>
    <row r="53" spans="1:7">
      <c r="A53">
        <v>17</v>
      </c>
      <c r="B53">
        <v>269</v>
      </c>
      <c r="C53" t="s">
        <v>6</v>
      </c>
      <c r="D53" t="s">
        <v>53</v>
      </c>
      <c r="E53" t="s">
        <v>63</v>
      </c>
      <c r="F53" t="s">
        <v>9</v>
      </c>
      <c r="G53">
        <f t="shared" si="0"/>
        <v>3</v>
      </c>
    </row>
    <row r="54" spans="1:7">
      <c r="A54">
        <v>18</v>
      </c>
      <c r="B54">
        <v>253</v>
      </c>
      <c r="C54" t="s">
        <v>14</v>
      </c>
      <c r="D54" t="s">
        <v>53</v>
      </c>
      <c r="E54" t="s">
        <v>64</v>
      </c>
      <c r="F54" t="s">
        <v>9</v>
      </c>
      <c r="G54">
        <f t="shared" si="0"/>
        <v>2</v>
      </c>
    </row>
    <row r="55" spans="1:7">
      <c r="A55">
        <v>19</v>
      </c>
      <c r="B55">
        <v>270</v>
      </c>
      <c r="C55" t="s">
        <v>6</v>
      </c>
      <c r="D55" t="s">
        <v>53</v>
      </c>
      <c r="E55" t="s">
        <v>65</v>
      </c>
      <c r="F55" t="s">
        <v>9</v>
      </c>
      <c r="G55">
        <f t="shared" si="0"/>
        <v>3</v>
      </c>
    </row>
    <row r="56" spans="1:7">
      <c r="A56">
        <v>2</v>
      </c>
      <c r="B56">
        <v>256</v>
      </c>
      <c r="C56" t="s">
        <v>6</v>
      </c>
      <c r="D56" t="s">
        <v>53</v>
      </c>
      <c r="E56" t="s">
        <v>66</v>
      </c>
      <c r="F56" t="s">
        <v>9</v>
      </c>
      <c r="G56">
        <f t="shared" si="0"/>
        <v>3</v>
      </c>
    </row>
    <row r="57" spans="1:7">
      <c r="A57">
        <v>20</v>
      </c>
      <c r="B57">
        <v>250</v>
      </c>
      <c r="C57" t="s">
        <v>6</v>
      </c>
      <c r="D57" t="s">
        <v>53</v>
      </c>
      <c r="E57" t="s">
        <v>67</v>
      </c>
      <c r="F57" t="s">
        <v>9</v>
      </c>
      <c r="G57">
        <f t="shared" si="0"/>
        <v>3</v>
      </c>
    </row>
    <row r="58" spans="1:7">
      <c r="A58">
        <v>21</v>
      </c>
      <c r="B58">
        <v>274</v>
      </c>
      <c r="C58" t="s">
        <v>6</v>
      </c>
      <c r="D58" t="s">
        <v>53</v>
      </c>
      <c r="E58" t="s">
        <v>68</v>
      </c>
      <c r="F58" t="s">
        <v>9</v>
      </c>
      <c r="G58">
        <f t="shared" si="0"/>
        <v>3</v>
      </c>
    </row>
    <row r="59" spans="1:7">
      <c r="A59">
        <v>22</v>
      </c>
      <c r="B59">
        <v>260</v>
      </c>
      <c r="C59" t="s">
        <v>14</v>
      </c>
      <c r="D59" t="s">
        <v>53</v>
      </c>
      <c r="E59" t="s">
        <v>69</v>
      </c>
      <c r="F59" t="s">
        <v>9</v>
      </c>
      <c r="G59">
        <f t="shared" si="0"/>
        <v>2</v>
      </c>
    </row>
    <row r="60" spans="1:7">
      <c r="A60">
        <v>23</v>
      </c>
      <c r="B60">
        <v>279</v>
      </c>
      <c r="C60" t="s">
        <v>6</v>
      </c>
      <c r="D60" t="s">
        <v>53</v>
      </c>
      <c r="E60" t="s">
        <v>70</v>
      </c>
      <c r="F60" t="s">
        <v>9</v>
      </c>
      <c r="G60">
        <f t="shared" si="0"/>
        <v>3</v>
      </c>
    </row>
    <row r="61" spans="1:7">
      <c r="A61">
        <v>24</v>
      </c>
      <c r="B61">
        <v>271</v>
      </c>
      <c r="C61" t="s">
        <v>6</v>
      </c>
      <c r="D61" t="s">
        <v>53</v>
      </c>
      <c r="E61" t="s">
        <v>71</v>
      </c>
      <c r="F61" t="s">
        <v>9</v>
      </c>
      <c r="G61">
        <f t="shared" si="0"/>
        <v>3</v>
      </c>
    </row>
    <row r="62" spans="1:7">
      <c r="A62">
        <v>25</v>
      </c>
      <c r="B62">
        <v>258</v>
      </c>
      <c r="C62" t="s">
        <v>6</v>
      </c>
      <c r="D62" t="s">
        <v>53</v>
      </c>
      <c r="E62" t="s">
        <v>72</v>
      </c>
      <c r="F62" t="s">
        <v>9</v>
      </c>
      <c r="G62">
        <f t="shared" si="0"/>
        <v>3</v>
      </c>
    </row>
    <row r="63" spans="1:7">
      <c r="A63">
        <v>26</v>
      </c>
      <c r="B63">
        <v>248</v>
      </c>
      <c r="C63" t="s">
        <v>14</v>
      </c>
      <c r="D63" t="s">
        <v>53</v>
      </c>
      <c r="E63" t="s">
        <v>73</v>
      </c>
      <c r="F63" t="s">
        <v>9</v>
      </c>
      <c r="G63">
        <f t="shared" si="0"/>
        <v>2</v>
      </c>
    </row>
    <row r="64" spans="1:7">
      <c r="A64">
        <v>27</v>
      </c>
      <c r="B64">
        <v>264</v>
      </c>
      <c r="C64" t="s">
        <v>14</v>
      </c>
      <c r="D64" t="s">
        <v>53</v>
      </c>
      <c r="E64" t="s">
        <v>74</v>
      </c>
      <c r="F64" t="s">
        <v>9</v>
      </c>
      <c r="G64">
        <f t="shared" si="0"/>
        <v>2</v>
      </c>
    </row>
    <row r="65" spans="1:7">
      <c r="A65">
        <v>28</v>
      </c>
      <c r="B65">
        <v>278</v>
      </c>
      <c r="C65" t="s">
        <v>6</v>
      </c>
      <c r="D65" t="s">
        <v>53</v>
      </c>
      <c r="E65" t="s">
        <v>75</v>
      </c>
      <c r="F65" t="s">
        <v>9</v>
      </c>
      <c r="G65">
        <f t="shared" si="0"/>
        <v>3</v>
      </c>
    </row>
    <row r="66" spans="1:7">
      <c r="A66">
        <v>29</v>
      </c>
      <c r="B66">
        <v>261</v>
      </c>
      <c r="C66" t="s">
        <v>6</v>
      </c>
      <c r="D66" t="s">
        <v>53</v>
      </c>
      <c r="E66" t="s">
        <v>76</v>
      </c>
      <c r="F66" t="s">
        <v>9</v>
      </c>
      <c r="G66">
        <f t="shared" si="0"/>
        <v>3</v>
      </c>
    </row>
    <row r="67" spans="1:7">
      <c r="A67">
        <v>3</v>
      </c>
      <c r="B67">
        <v>276</v>
      </c>
      <c r="C67" t="s">
        <v>6</v>
      </c>
      <c r="D67" t="s">
        <v>53</v>
      </c>
      <c r="E67" t="s">
        <v>77</v>
      </c>
      <c r="F67" t="s">
        <v>9</v>
      </c>
      <c r="G67">
        <f t="shared" ref="G67:G130" si="1">IF(C67="Normal", 1, IF(C67="Plus",3,2))</f>
        <v>3</v>
      </c>
    </row>
    <row r="68" spans="1:7">
      <c r="A68">
        <v>30</v>
      </c>
      <c r="B68">
        <v>264</v>
      </c>
      <c r="C68" t="s">
        <v>14</v>
      </c>
      <c r="D68" t="s">
        <v>53</v>
      </c>
      <c r="E68" t="s">
        <v>78</v>
      </c>
      <c r="F68" t="s">
        <v>9</v>
      </c>
      <c r="G68">
        <f t="shared" si="1"/>
        <v>2</v>
      </c>
    </row>
    <row r="69" spans="1:7">
      <c r="A69">
        <v>31</v>
      </c>
      <c r="B69">
        <v>263</v>
      </c>
      <c r="C69" t="s">
        <v>6</v>
      </c>
      <c r="D69" t="s">
        <v>53</v>
      </c>
      <c r="E69" t="s">
        <v>79</v>
      </c>
      <c r="F69" t="s">
        <v>9</v>
      </c>
      <c r="G69">
        <f t="shared" si="1"/>
        <v>3</v>
      </c>
    </row>
    <row r="70" spans="1:7">
      <c r="A70">
        <v>32</v>
      </c>
      <c r="B70">
        <v>252</v>
      </c>
      <c r="C70" t="s">
        <v>6</v>
      </c>
      <c r="D70" t="s">
        <v>53</v>
      </c>
      <c r="E70" t="s">
        <v>80</v>
      </c>
      <c r="F70" t="s">
        <v>9</v>
      </c>
      <c r="G70">
        <f t="shared" si="1"/>
        <v>3</v>
      </c>
    </row>
    <row r="71" spans="1:7">
      <c r="A71">
        <v>33</v>
      </c>
      <c r="B71">
        <v>262</v>
      </c>
      <c r="C71" t="s">
        <v>6</v>
      </c>
      <c r="D71" t="s">
        <v>53</v>
      </c>
      <c r="E71" t="s">
        <v>81</v>
      </c>
      <c r="F71" t="s">
        <v>9</v>
      </c>
      <c r="G71">
        <f t="shared" si="1"/>
        <v>3</v>
      </c>
    </row>
    <row r="72" spans="1:7">
      <c r="A72">
        <v>34</v>
      </c>
      <c r="B72">
        <v>266</v>
      </c>
      <c r="C72" t="s">
        <v>14</v>
      </c>
      <c r="D72" t="s">
        <v>53</v>
      </c>
      <c r="E72" t="s">
        <v>82</v>
      </c>
      <c r="F72" t="s">
        <v>9</v>
      </c>
      <c r="G72">
        <f t="shared" si="1"/>
        <v>2</v>
      </c>
    </row>
    <row r="73" spans="1:7">
      <c r="A73">
        <v>35</v>
      </c>
      <c r="B73">
        <v>251</v>
      </c>
      <c r="C73" t="s">
        <v>6</v>
      </c>
      <c r="D73" t="s">
        <v>53</v>
      </c>
      <c r="E73" t="s">
        <v>83</v>
      </c>
      <c r="F73" t="s">
        <v>9</v>
      </c>
      <c r="G73">
        <f t="shared" si="1"/>
        <v>3</v>
      </c>
    </row>
    <row r="74" spans="1:7">
      <c r="A74">
        <v>36</v>
      </c>
      <c r="B74">
        <v>248</v>
      </c>
      <c r="C74" t="s">
        <v>6</v>
      </c>
      <c r="D74" t="s">
        <v>53</v>
      </c>
      <c r="E74" t="s">
        <v>84</v>
      </c>
      <c r="F74" t="s">
        <v>9</v>
      </c>
      <c r="G74">
        <f t="shared" si="1"/>
        <v>3</v>
      </c>
    </row>
    <row r="75" spans="1:7">
      <c r="A75">
        <v>37</v>
      </c>
      <c r="B75">
        <v>271</v>
      </c>
      <c r="C75" t="s">
        <v>6</v>
      </c>
      <c r="D75" t="s">
        <v>53</v>
      </c>
      <c r="E75" t="s">
        <v>85</v>
      </c>
      <c r="F75" t="s">
        <v>9</v>
      </c>
      <c r="G75">
        <f t="shared" si="1"/>
        <v>3</v>
      </c>
    </row>
    <row r="76" spans="1:7">
      <c r="A76">
        <v>38</v>
      </c>
      <c r="B76">
        <v>272</v>
      </c>
      <c r="C76" t="s">
        <v>6</v>
      </c>
      <c r="D76" t="s">
        <v>53</v>
      </c>
      <c r="E76" t="s">
        <v>86</v>
      </c>
      <c r="F76" t="s">
        <v>9</v>
      </c>
      <c r="G76">
        <f t="shared" si="1"/>
        <v>3</v>
      </c>
    </row>
    <row r="77" spans="1:7">
      <c r="A77">
        <v>39</v>
      </c>
      <c r="B77">
        <v>275</v>
      </c>
      <c r="C77" t="s">
        <v>14</v>
      </c>
      <c r="D77" t="s">
        <v>53</v>
      </c>
      <c r="E77" t="s">
        <v>87</v>
      </c>
      <c r="F77" t="s">
        <v>9</v>
      </c>
      <c r="G77">
        <f t="shared" si="1"/>
        <v>2</v>
      </c>
    </row>
    <row r="78" spans="1:7">
      <c r="A78">
        <v>4</v>
      </c>
      <c r="B78">
        <v>246</v>
      </c>
      <c r="C78" t="s">
        <v>6</v>
      </c>
      <c r="D78" t="s">
        <v>53</v>
      </c>
      <c r="E78" t="s">
        <v>88</v>
      </c>
      <c r="F78" t="s">
        <v>9</v>
      </c>
      <c r="G78">
        <f t="shared" si="1"/>
        <v>3</v>
      </c>
    </row>
    <row r="79" spans="1:7">
      <c r="A79">
        <v>40</v>
      </c>
      <c r="B79">
        <v>249</v>
      </c>
      <c r="C79" t="s">
        <v>6</v>
      </c>
      <c r="D79" t="s">
        <v>53</v>
      </c>
      <c r="E79" t="s">
        <v>89</v>
      </c>
      <c r="F79" t="s">
        <v>9</v>
      </c>
      <c r="G79">
        <f t="shared" si="1"/>
        <v>3</v>
      </c>
    </row>
    <row r="80" spans="1:7">
      <c r="A80">
        <v>5</v>
      </c>
      <c r="B80">
        <v>255</v>
      </c>
      <c r="C80" t="s">
        <v>6</v>
      </c>
      <c r="D80" t="s">
        <v>53</v>
      </c>
      <c r="E80" t="s">
        <v>90</v>
      </c>
      <c r="F80" t="s">
        <v>9</v>
      </c>
      <c r="G80">
        <f t="shared" si="1"/>
        <v>3</v>
      </c>
    </row>
    <row r="81" spans="1:7">
      <c r="A81">
        <v>6</v>
      </c>
      <c r="B81">
        <v>260</v>
      </c>
      <c r="C81" t="s">
        <v>6</v>
      </c>
      <c r="D81" t="s">
        <v>53</v>
      </c>
      <c r="E81" t="s">
        <v>91</v>
      </c>
      <c r="F81" t="s">
        <v>9</v>
      </c>
      <c r="G81">
        <f t="shared" si="1"/>
        <v>3</v>
      </c>
    </row>
    <row r="82" spans="1:7">
      <c r="A82">
        <v>7</v>
      </c>
      <c r="B82">
        <v>268</v>
      </c>
      <c r="C82" t="s">
        <v>6</v>
      </c>
      <c r="D82" t="s">
        <v>53</v>
      </c>
      <c r="E82" t="s">
        <v>92</v>
      </c>
      <c r="F82" t="s">
        <v>9</v>
      </c>
      <c r="G82">
        <f t="shared" si="1"/>
        <v>3</v>
      </c>
    </row>
    <row r="83" spans="1:7">
      <c r="A83">
        <v>8</v>
      </c>
      <c r="B83">
        <v>265</v>
      </c>
      <c r="C83" t="s">
        <v>6</v>
      </c>
      <c r="D83" t="s">
        <v>53</v>
      </c>
      <c r="E83" t="s">
        <v>93</v>
      </c>
      <c r="F83" t="s">
        <v>9</v>
      </c>
      <c r="G83">
        <f t="shared" si="1"/>
        <v>3</v>
      </c>
    </row>
    <row r="84" spans="1:7">
      <c r="A84">
        <v>9</v>
      </c>
      <c r="B84">
        <v>257</v>
      </c>
      <c r="C84" t="s">
        <v>6</v>
      </c>
      <c r="D84" t="s">
        <v>53</v>
      </c>
      <c r="E84" t="s">
        <v>94</v>
      </c>
      <c r="F84" t="s">
        <v>9</v>
      </c>
      <c r="G84">
        <f t="shared" si="1"/>
        <v>3</v>
      </c>
    </row>
    <row r="85" spans="1:7">
      <c r="A85">
        <v>0</v>
      </c>
      <c r="B85">
        <v>273</v>
      </c>
      <c r="C85" t="s">
        <v>6</v>
      </c>
      <c r="D85" t="s">
        <v>95</v>
      </c>
      <c r="E85" t="s">
        <v>96</v>
      </c>
      <c r="F85" t="s">
        <v>9</v>
      </c>
      <c r="G85">
        <f t="shared" si="1"/>
        <v>3</v>
      </c>
    </row>
    <row r="86" spans="1:7">
      <c r="A86">
        <v>1</v>
      </c>
      <c r="B86">
        <v>277</v>
      </c>
      <c r="C86" t="s">
        <v>14</v>
      </c>
      <c r="D86" t="s">
        <v>95</v>
      </c>
      <c r="E86" t="s">
        <v>97</v>
      </c>
      <c r="F86" t="s">
        <v>9</v>
      </c>
      <c r="G86">
        <f t="shared" si="1"/>
        <v>2</v>
      </c>
    </row>
    <row r="87" spans="1:7">
      <c r="A87">
        <v>10</v>
      </c>
      <c r="B87">
        <v>254</v>
      </c>
      <c r="C87" t="s">
        <v>6</v>
      </c>
      <c r="D87" t="s">
        <v>95</v>
      </c>
      <c r="E87" t="s">
        <v>98</v>
      </c>
      <c r="F87" t="s">
        <v>9</v>
      </c>
      <c r="G87">
        <f t="shared" si="1"/>
        <v>3</v>
      </c>
    </row>
    <row r="88" spans="1:7">
      <c r="A88">
        <v>11</v>
      </c>
      <c r="B88">
        <v>266</v>
      </c>
      <c r="C88" t="s">
        <v>12</v>
      </c>
      <c r="D88" t="s">
        <v>95</v>
      </c>
      <c r="E88" t="s">
        <v>99</v>
      </c>
      <c r="F88" t="s">
        <v>9</v>
      </c>
      <c r="G88">
        <f t="shared" si="1"/>
        <v>1</v>
      </c>
    </row>
    <row r="89" spans="1:7">
      <c r="A89">
        <v>12</v>
      </c>
      <c r="B89">
        <v>247</v>
      </c>
      <c r="C89" t="s">
        <v>14</v>
      </c>
      <c r="D89" t="s">
        <v>95</v>
      </c>
      <c r="E89" t="s">
        <v>100</v>
      </c>
      <c r="F89" t="s">
        <v>9</v>
      </c>
      <c r="G89">
        <f t="shared" si="1"/>
        <v>2</v>
      </c>
    </row>
    <row r="90" spans="1:7">
      <c r="A90">
        <v>13</v>
      </c>
      <c r="B90">
        <v>259</v>
      </c>
      <c r="C90" t="s">
        <v>14</v>
      </c>
      <c r="D90" t="s">
        <v>95</v>
      </c>
      <c r="E90" t="s">
        <v>101</v>
      </c>
      <c r="F90" t="s">
        <v>9</v>
      </c>
      <c r="G90">
        <f t="shared" si="1"/>
        <v>2</v>
      </c>
    </row>
    <row r="91" spans="1:7">
      <c r="A91">
        <v>14</v>
      </c>
      <c r="B91">
        <v>253</v>
      </c>
      <c r="C91" t="s">
        <v>12</v>
      </c>
      <c r="D91" t="s">
        <v>95</v>
      </c>
      <c r="E91" t="s">
        <v>102</v>
      </c>
      <c r="F91" t="s">
        <v>9</v>
      </c>
      <c r="G91">
        <f t="shared" si="1"/>
        <v>1</v>
      </c>
    </row>
    <row r="92" spans="1:7">
      <c r="A92">
        <v>15</v>
      </c>
      <c r="B92">
        <v>251</v>
      </c>
      <c r="C92" t="s">
        <v>6</v>
      </c>
      <c r="D92" t="s">
        <v>95</v>
      </c>
      <c r="E92" t="s">
        <v>103</v>
      </c>
      <c r="F92" t="s">
        <v>9</v>
      </c>
      <c r="G92">
        <f t="shared" si="1"/>
        <v>3</v>
      </c>
    </row>
    <row r="93" spans="1:7">
      <c r="A93">
        <v>16</v>
      </c>
      <c r="B93">
        <v>267</v>
      </c>
      <c r="C93" t="s">
        <v>6</v>
      </c>
      <c r="D93" t="s">
        <v>95</v>
      </c>
      <c r="E93" t="s">
        <v>104</v>
      </c>
      <c r="F93" t="s">
        <v>9</v>
      </c>
      <c r="G93">
        <f t="shared" si="1"/>
        <v>3</v>
      </c>
    </row>
    <row r="94" spans="1:7">
      <c r="A94">
        <v>17</v>
      </c>
      <c r="B94">
        <v>269</v>
      </c>
      <c r="C94" t="s">
        <v>6</v>
      </c>
      <c r="D94" t="s">
        <v>95</v>
      </c>
      <c r="E94" t="s">
        <v>105</v>
      </c>
      <c r="F94" t="s">
        <v>9</v>
      </c>
      <c r="G94">
        <f t="shared" si="1"/>
        <v>3</v>
      </c>
    </row>
    <row r="95" spans="1:7">
      <c r="A95">
        <v>18</v>
      </c>
      <c r="B95">
        <v>253</v>
      </c>
      <c r="C95" t="s">
        <v>12</v>
      </c>
      <c r="D95" t="s">
        <v>95</v>
      </c>
      <c r="E95" t="s">
        <v>106</v>
      </c>
      <c r="F95" t="s">
        <v>9</v>
      </c>
      <c r="G95">
        <f t="shared" si="1"/>
        <v>1</v>
      </c>
    </row>
    <row r="96" spans="1:7">
      <c r="A96">
        <v>19</v>
      </c>
      <c r="B96">
        <v>270</v>
      </c>
      <c r="C96" t="s">
        <v>6</v>
      </c>
      <c r="D96" t="s">
        <v>95</v>
      </c>
      <c r="E96" t="s">
        <v>107</v>
      </c>
      <c r="F96" t="s">
        <v>9</v>
      </c>
      <c r="G96">
        <f t="shared" si="1"/>
        <v>3</v>
      </c>
    </row>
    <row r="97" spans="1:7">
      <c r="A97">
        <v>2</v>
      </c>
      <c r="B97">
        <v>256</v>
      </c>
      <c r="C97" t="s">
        <v>14</v>
      </c>
      <c r="D97" t="s">
        <v>95</v>
      </c>
      <c r="E97" t="s">
        <v>108</v>
      </c>
      <c r="F97" t="s">
        <v>9</v>
      </c>
      <c r="G97">
        <f t="shared" si="1"/>
        <v>2</v>
      </c>
    </row>
    <row r="98" spans="1:7">
      <c r="A98">
        <v>20</v>
      </c>
      <c r="B98">
        <v>250</v>
      </c>
      <c r="C98" t="s">
        <v>6</v>
      </c>
      <c r="D98" t="s">
        <v>95</v>
      </c>
      <c r="E98" t="s">
        <v>109</v>
      </c>
      <c r="F98" t="s">
        <v>9</v>
      </c>
      <c r="G98">
        <f t="shared" si="1"/>
        <v>3</v>
      </c>
    </row>
    <row r="99" spans="1:7">
      <c r="A99">
        <v>21</v>
      </c>
      <c r="B99">
        <v>274</v>
      </c>
      <c r="C99" t="s">
        <v>6</v>
      </c>
      <c r="D99" t="s">
        <v>95</v>
      </c>
      <c r="E99" t="s">
        <v>110</v>
      </c>
      <c r="F99" t="s">
        <v>9</v>
      </c>
      <c r="G99">
        <f t="shared" si="1"/>
        <v>3</v>
      </c>
    </row>
    <row r="100" spans="1:7">
      <c r="A100">
        <v>22</v>
      </c>
      <c r="B100">
        <v>260</v>
      </c>
      <c r="C100" t="s">
        <v>14</v>
      </c>
      <c r="D100" t="s">
        <v>95</v>
      </c>
      <c r="E100" t="s">
        <v>111</v>
      </c>
      <c r="F100" t="s">
        <v>9</v>
      </c>
      <c r="G100">
        <f t="shared" si="1"/>
        <v>2</v>
      </c>
    </row>
    <row r="101" spans="1:7">
      <c r="A101">
        <v>23</v>
      </c>
      <c r="B101">
        <v>279</v>
      </c>
      <c r="C101" t="s">
        <v>14</v>
      </c>
      <c r="D101" t="s">
        <v>95</v>
      </c>
      <c r="E101" t="s">
        <v>112</v>
      </c>
      <c r="F101" t="s">
        <v>9</v>
      </c>
      <c r="G101">
        <f t="shared" si="1"/>
        <v>2</v>
      </c>
    </row>
    <row r="102" spans="1:7">
      <c r="A102">
        <v>24</v>
      </c>
      <c r="B102">
        <v>271</v>
      </c>
      <c r="C102" t="s">
        <v>6</v>
      </c>
      <c r="D102" t="s">
        <v>95</v>
      </c>
      <c r="E102" t="s">
        <v>113</v>
      </c>
      <c r="F102" t="s">
        <v>9</v>
      </c>
      <c r="G102">
        <f t="shared" si="1"/>
        <v>3</v>
      </c>
    </row>
    <row r="103" spans="1:7">
      <c r="A103">
        <v>25</v>
      </c>
      <c r="B103">
        <v>258</v>
      </c>
      <c r="C103" t="s">
        <v>6</v>
      </c>
      <c r="D103" t="s">
        <v>95</v>
      </c>
      <c r="E103" t="s">
        <v>114</v>
      </c>
      <c r="F103" t="s">
        <v>9</v>
      </c>
      <c r="G103">
        <f t="shared" si="1"/>
        <v>3</v>
      </c>
    </row>
    <row r="104" spans="1:7">
      <c r="A104">
        <v>26</v>
      </c>
      <c r="B104">
        <v>248</v>
      </c>
      <c r="C104" t="s">
        <v>14</v>
      </c>
      <c r="D104" t="s">
        <v>95</v>
      </c>
      <c r="E104" t="s">
        <v>115</v>
      </c>
      <c r="F104" t="s">
        <v>9</v>
      </c>
      <c r="G104">
        <f t="shared" si="1"/>
        <v>2</v>
      </c>
    </row>
    <row r="105" spans="1:7">
      <c r="A105">
        <v>27</v>
      </c>
      <c r="B105">
        <v>264</v>
      </c>
      <c r="C105" t="s">
        <v>14</v>
      </c>
      <c r="D105" t="s">
        <v>95</v>
      </c>
      <c r="E105" t="s">
        <v>116</v>
      </c>
      <c r="F105" t="s">
        <v>9</v>
      </c>
      <c r="G105">
        <f t="shared" si="1"/>
        <v>2</v>
      </c>
    </row>
    <row r="106" spans="1:7">
      <c r="A106">
        <v>28</v>
      </c>
      <c r="B106">
        <v>278</v>
      </c>
      <c r="C106" t="s">
        <v>6</v>
      </c>
      <c r="D106" t="s">
        <v>95</v>
      </c>
      <c r="E106" t="s">
        <v>117</v>
      </c>
      <c r="F106" t="s">
        <v>9</v>
      </c>
      <c r="G106">
        <f t="shared" si="1"/>
        <v>3</v>
      </c>
    </row>
    <row r="107" spans="1:7">
      <c r="A107">
        <v>29</v>
      </c>
      <c r="B107">
        <v>261</v>
      </c>
      <c r="C107" t="s">
        <v>6</v>
      </c>
      <c r="D107" t="s">
        <v>95</v>
      </c>
      <c r="E107" t="s">
        <v>118</v>
      </c>
      <c r="F107" t="s">
        <v>9</v>
      </c>
      <c r="G107">
        <f t="shared" si="1"/>
        <v>3</v>
      </c>
    </row>
    <row r="108" spans="1:7">
      <c r="A108">
        <v>3</v>
      </c>
      <c r="B108">
        <v>276</v>
      </c>
      <c r="C108" t="s">
        <v>6</v>
      </c>
      <c r="D108" t="s">
        <v>95</v>
      </c>
      <c r="E108" t="s">
        <v>119</v>
      </c>
      <c r="F108" t="s">
        <v>9</v>
      </c>
      <c r="G108">
        <f t="shared" si="1"/>
        <v>3</v>
      </c>
    </row>
    <row r="109" spans="1:7">
      <c r="A109">
        <v>30</v>
      </c>
      <c r="B109">
        <v>264</v>
      </c>
      <c r="C109" t="s">
        <v>14</v>
      </c>
      <c r="D109" t="s">
        <v>95</v>
      </c>
      <c r="E109" t="s">
        <v>120</v>
      </c>
      <c r="F109" t="s">
        <v>9</v>
      </c>
      <c r="G109">
        <f t="shared" si="1"/>
        <v>2</v>
      </c>
    </row>
    <row r="110" spans="1:7">
      <c r="A110">
        <v>31</v>
      </c>
      <c r="B110">
        <v>263</v>
      </c>
      <c r="C110" t="s">
        <v>6</v>
      </c>
      <c r="D110" t="s">
        <v>95</v>
      </c>
      <c r="E110" t="s">
        <v>121</v>
      </c>
      <c r="F110" t="s">
        <v>9</v>
      </c>
      <c r="G110">
        <f t="shared" si="1"/>
        <v>3</v>
      </c>
    </row>
    <row r="111" spans="1:7">
      <c r="A111">
        <v>32</v>
      </c>
      <c r="B111">
        <v>252</v>
      </c>
      <c r="C111" t="s">
        <v>6</v>
      </c>
      <c r="D111" t="s">
        <v>95</v>
      </c>
      <c r="E111" t="s">
        <v>122</v>
      </c>
      <c r="F111" t="s">
        <v>9</v>
      </c>
      <c r="G111">
        <f t="shared" si="1"/>
        <v>3</v>
      </c>
    </row>
    <row r="112" spans="1:7">
      <c r="A112">
        <v>33</v>
      </c>
      <c r="B112">
        <v>262</v>
      </c>
      <c r="C112" t="s">
        <v>14</v>
      </c>
      <c r="D112" t="s">
        <v>95</v>
      </c>
      <c r="E112" t="s">
        <v>123</v>
      </c>
      <c r="F112" t="s">
        <v>9</v>
      </c>
      <c r="G112">
        <f t="shared" si="1"/>
        <v>2</v>
      </c>
    </row>
    <row r="113" spans="1:7">
      <c r="A113">
        <v>34</v>
      </c>
      <c r="B113">
        <v>266</v>
      </c>
      <c r="C113" t="s">
        <v>12</v>
      </c>
      <c r="D113" t="s">
        <v>95</v>
      </c>
      <c r="E113" t="s">
        <v>124</v>
      </c>
      <c r="F113" t="s">
        <v>9</v>
      </c>
      <c r="G113">
        <f t="shared" si="1"/>
        <v>1</v>
      </c>
    </row>
    <row r="114" spans="1:7">
      <c r="A114">
        <v>35</v>
      </c>
      <c r="B114">
        <v>251</v>
      </c>
      <c r="C114" t="s">
        <v>6</v>
      </c>
      <c r="D114" t="s">
        <v>95</v>
      </c>
      <c r="E114" t="s">
        <v>125</v>
      </c>
      <c r="F114" t="s">
        <v>9</v>
      </c>
      <c r="G114">
        <f t="shared" si="1"/>
        <v>3</v>
      </c>
    </row>
    <row r="115" spans="1:7">
      <c r="A115">
        <v>36</v>
      </c>
      <c r="B115">
        <v>248</v>
      </c>
      <c r="C115" t="s">
        <v>14</v>
      </c>
      <c r="D115" t="s">
        <v>95</v>
      </c>
      <c r="E115" t="s">
        <v>126</v>
      </c>
      <c r="F115" t="s">
        <v>9</v>
      </c>
      <c r="G115">
        <f t="shared" si="1"/>
        <v>2</v>
      </c>
    </row>
    <row r="116" spans="1:7">
      <c r="A116">
        <v>37</v>
      </c>
      <c r="B116">
        <v>271</v>
      </c>
      <c r="C116" t="s">
        <v>6</v>
      </c>
      <c r="D116" t="s">
        <v>95</v>
      </c>
      <c r="E116" t="s">
        <v>127</v>
      </c>
      <c r="F116" t="s">
        <v>9</v>
      </c>
      <c r="G116">
        <f t="shared" si="1"/>
        <v>3</v>
      </c>
    </row>
    <row r="117" spans="1:7">
      <c r="A117">
        <v>38</v>
      </c>
      <c r="B117">
        <v>272</v>
      </c>
      <c r="C117" t="s">
        <v>6</v>
      </c>
      <c r="D117" t="s">
        <v>95</v>
      </c>
      <c r="E117" t="s">
        <v>128</v>
      </c>
      <c r="F117" t="s">
        <v>9</v>
      </c>
      <c r="G117">
        <f t="shared" si="1"/>
        <v>3</v>
      </c>
    </row>
    <row r="118" spans="1:7">
      <c r="A118">
        <v>39</v>
      </c>
      <c r="B118">
        <v>275</v>
      </c>
      <c r="C118" t="s">
        <v>14</v>
      </c>
      <c r="D118" t="s">
        <v>95</v>
      </c>
      <c r="E118" t="s">
        <v>129</v>
      </c>
      <c r="F118" t="s">
        <v>9</v>
      </c>
      <c r="G118">
        <f t="shared" si="1"/>
        <v>2</v>
      </c>
    </row>
    <row r="119" spans="1:7">
      <c r="A119">
        <v>4</v>
      </c>
      <c r="B119">
        <v>246</v>
      </c>
      <c r="C119" t="s">
        <v>6</v>
      </c>
      <c r="D119" t="s">
        <v>95</v>
      </c>
      <c r="E119" t="s">
        <v>130</v>
      </c>
      <c r="F119" t="s">
        <v>9</v>
      </c>
      <c r="G119">
        <f t="shared" si="1"/>
        <v>3</v>
      </c>
    </row>
    <row r="120" spans="1:7">
      <c r="A120">
        <v>40</v>
      </c>
      <c r="B120">
        <v>249</v>
      </c>
      <c r="C120" t="s">
        <v>6</v>
      </c>
      <c r="D120" t="s">
        <v>95</v>
      </c>
      <c r="E120" t="s">
        <v>131</v>
      </c>
      <c r="F120" t="s">
        <v>9</v>
      </c>
      <c r="G120">
        <f t="shared" si="1"/>
        <v>3</v>
      </c>
    </row>
    <row r="121" spans="1:7">
      <c r="A121">
        <v>5</v>
      </c>
      <c r="B121">
        <v>255</v>
      </c>
      <c r="C121" t="s">
        <v>14</v>
      </c>
      <c r="D121" t="s">
        <v>95</v>
      </c>
      <c r="E121" t="s">
        <v>132</v>
      </c>
      <c r="F121" t="s">
        <v>9</v>
      </c>
      <c r="G121">
        <f t="shared" si="1"/>
        <v>2</v>
      </c>
    </row>
    <row r="122" spans="1:7">
      <c r="A122">
        <v>6</v>
      </c>
      <c r="B122">
        <v>260</v>
      </c>
      <c r="C122" t="s">
        <v>6</v>
      </c>
      <c r="D122" t="s">
        <v>95</v>
      </c>
      <c r="E122" t="s">
        <v>133</v>
      </c>
      <c r="F122" t="s">
        <v>9</v>
      </c>
      <c r="G122">
        <f t="shared" si="1"/>
        <v>3</v>
      </c>
    </row>
    <row r="123" spans="1:7">
      <c r="A123">
        <v>7</v>
      </c>
      <c r="B123">
        <v>268</v>
      </c>
      <c r="C123" t="s">
        <v>14</v>
      </c>
      <c r="D123" t="s">
        <v>95</v>
      </c>
      <c r="E123" t="s">
        <v>134</v>
      </c>
      <c r="F123" t="s">
        <v>9</v>
      </c>
      <c r="G123">
        <f t="shared" si="1"/>
        <v>2</v>
      </c>
    </row>
    <row r="124" spans="1:7">
      <c r="A124">
        <v>8</v>
      </c>
      <c r="B124">
        <v>265</v>
      </c>
      <c r="C124" t="s">
        <v>6</v>
      </c>
      <c r="D124" t="s">
        <v>95</v>
      </c>
      <c r="E124" t="s">
        <v>135</v>
      </c>
      <c r="F124" t="s">
        <v>9</v>
      </c>
      <c r="G124">
        <f t="shared" si="1"/>
        <v>3</v>
      </c>
    </row>
    <row r="125" spans="1:7">
      <c r="A125">
        <v>9</v>
      </c>
      <c r="B125">
        <v>257</v>
      </c>
      <c r="C125" t="s">
        <v>6</v>
      </c>
      <c r="D125" t="s">
        <v>95</v>
      </c>
      <c r="E125" t="s">
        <v>136</v>
      </c>
      <c r="F125" t="s">
        <v>9</v>
      </c>
      <c r="G125">
        <f t="shared" si="1"/>
        <v>3</v>
      </c>
    </row>
    <row r="126" spans="1:7">
      <c r="A126">
        <v>0</v>
      </c>
      <c r="B126">
        <v>273</v>
      </c>
      <c r="C126" t="s">
        <v>6</v>
      </c>
      <c r="D126" t="s">
        <v>137</v>
      </c>
      <c r="E126" t="s">
        <v>138</v>
      </c>
      <c r="F126" t="s">
        <v>9</v>
      </c>
      <c r="G126">
        <f t="shared" si="1"/>
        <v>3</v>
      </c>
    </row>
    <row r="127" spans="1:7">
      <c r="A127">
        <v>1</v>
      </c>
      <c r="B127">
        <v>277</v>
      </c>
      <c r="C127" t="s">
        <v>14</v>
      </c>
      <c r="D127" t="s">
        <v>137</v>
      </c>
      <c r="E127" t="s">
        <v>139</v>
      </c>
      <c r="F127" t="s">
        <v>9</v>
      </c>
      <c r="G127">
        <f t="shared" si="1"/>
        <v>2</v>
      </c>
    </row>
    <row r="128" spans="1:7">
      <c r="A128">
        <v>10</v>
      </c>
      <c r="B128">
        <v>254</v>
      </c>
      <c r="C128" t="s">
        <v>6</v>
      </c>
      <c r="D128" t="s">
        <v>137</v>
      </c>
      <c r="E128" t="s">
        <v>140</v>
      </c>
      <c r="F128" t="s">
        <v>9</v>
      </c>
      <c r="G128">
        <f t="shared" si="1"/>
        <v>3</v>
      </c>
    </row>
    <row r="129" spans="1:7">
      <c r="A129">
        <v>11</v>
      </c>
      <c r="B129">
        <v>266</v>
      </c>
      <c r="C129" t="s">
        <v>14</v>
      </c>
      <c r="D129" t="s">
        <v>137</v>
      </c>
      <c r="E129" t="s">
        <v>141</v>
      </c>
      <c r="F129" t="s">
        <v>9</v>
      </c>
      <c r="G129">
        <f t="shared" si="1"/>
        <v>2</v>
      </c>
    </row>
    <row r="130" spans="1:7">
      <c r="A130">
        <v>12</v>
      </c>
      <c r="B130">
        <v>247</v>
      </c>
      <c r="C130" t="s">
        <v>14</v>
      </c>
      <c r="D130" t="s">
        <v>137</v>
      </c>
      <c r="E130" t="s">
        <v>142</v>
      </c>
      <c r="F130" t="s">
        <v>9</v>
      </c>
      <c r="G130">
        <f t="shared" si="1"/>
        <v>2</v>
      </c>
    </row>
    <row r="131" spans="1:7">
      <c r="A131">
        <v>13</v>
      </c>
      <c r="B131">
        <v>259</v>
      </c>
      <c r="C131" t="s">
        <v>14</v>
      </c>
      <c r="D131" t="s">
        <v>137</v>
      </c>
      <c r="E131" t="s">
        <v>143</v>
      </c>
      <c r="F131" t="s">
        <v>9</v>
      </c>
      <c r="G131">
        <f t="shared" ref="G131:G194" si="2">IF(C131="Normal", 1, IF(C131="Plus",3,2))</f>
        <v>2</v>
      </c>
    </row>
    <row r="132" spans="1:7">
      <c r="A132">
        <v>14</v>
      </c>
      <c r="B132">
        <v>253</v>
      </c>
      <c r="C132" t="s">
        <v>12</v>
      </c>
      <c r="D132" t="s">
        <v>137</v>
      </c>
      <c r="E132" t="s">
        <v>144</v>
      </c>
      <c r="F132" t="s">
        <v>9</v>
      </c>
      <c r="G132">
        <f t="shared" si="2"/>
        <v>1</v>
      </c>
    </row>
    <row r="133" spans="1:7">
      <c r="A133">
        <v>15</v>
      </c>
      <c r="B133">
        <v>251</v>
      </c>
      <c r="C133" t="s">
        <v>14</v>
      </c>
      <c r="D133" t="s">
        <v>137</v>
      </c>
      <c r="E133" t="s">
        <v>145</v>
      </c>
      <c r="F133" t="s">
        <v>9</v>
      </c>
      <c r="G133">
        <f t="shared" si="2"/>
        <v>2</v>
      </c>
    </row>
    <row r="134" spans="1:7">
      <c r="A134">
        <v>16</v>
      </c>
      <c r="B134">
        <v>267</v>
      </c>
      <c r="C134" t="s">
        <v>14</v>
      </c>
      <c r="D134" t="s">
        <v>137</v>
      </c>
      <c r="E134" t="s">
        <v>146</v>
      </c>
      <c r="F134" t="s">
        <v>9</v>
      </c>
      <c r="G134">
        <f t="shared" si="2"/>
        <v>2</v>
      </c>
    </row>
    <row r="135" spans="1:7">
      <c r="A135">
        <v>17</v>
      </c>
      <c r="B135">
        <v>269</v>
      </c>
      <c r="C135" t="s">
        <v>14</v>
      </c>
      <c r="D135" t="s">
        <v>137</v>
      </c>
      <c r="E135" t="s">
        <v>147</v>
      </c>
      <c r="F135" t="s">
        <v>9</v>
      </c>
      <c r="G135">
        <f t="shared" si="2"/>
        <v>2</v>
      </c>
    </row>
    <row r="136" spans="1:7">
      <c r="A136">
        <v>18</v>
      </c>
      <c r="B136">
        <v>253</v>
      </c>
      <c r="C136" t="s">
        <v>12</v>
      </c>
      <c r="D136" t="s">
        <v>137</v>
      </c>
      <c r="E136" t="s">
        <v>148</v>
      </c>
      <c r="F136" t="s">
        <v>9</v>
      </c>
      <c r="G136">
        <f t="shared" si="2"/>
        <v>1</v>
      </c>
    </row>
    <row r="137" spans="1:7">
      <c r="A137">
        <v>19</v>
      </c>
      <c r="B137">
        <v>270</v>
      </c>
      <c r="C137" t="s">
        <v>14</v>
      </c>
      <c r="D137" t="s">
        <v>137</v>
      </c>
      <c r="E137" t="s">
        <v>149</v>
      </c>
      <c r="F137" t="s">
        <v>9</v>
      </c>
      <c r="G137">
        <f t="shared" si="2"/>
        <v>2</v>
      </c>
    </row>
    <row r="138" spans="1:7">
      <c r="A138">
        <v>2</v>
      </c>
      <c r="B138">
        <v>256</v>
      </c>
      <c r="C138" t="s">
        <v>12</v>
      </c>
      <c r="D138" t="s">
        <v>137</v>
      </c>
      <c r="E138" t="s">
        <v>150</v>
      </c>
      <c r="F138" t="s">
        <v>9</v>
      </c>
      <c r="G138">
        <f t="shared" si="2"/>
        <v>1</v>
      </c>
    </row>
    <row r="139" spans="1:7">
      <c r="A139">
        <v>20</v>
      </c>
      <c r="B139">
        <v>250</v>
      </c>
      <c r="C139" t="s">
        <v>6</v>
      </c>
      <c r="D139" t="s">
        <v>137</v>
      </c>
      <c r="E139" t="s">
        <v>151</v>
      </c>
      <c r="F139" t="s">
        <v>9</v>
      </c>
      <c r="G139">
        <f t="shared" si="2"/>
        <v>3</v>
      </c>
    </row>
    <row r="140" spans="1:7">
      <c r="A140">
        <v>21</v>
      </c>
      <c r="B140">
        <v>274</v>
      </c>
      <c r="C140" t="s">
        <v>6</v>
      </c>
      <c r="D140" t="s">
        <v>137</v>
      </c>
      <c r="E140" t="s">
        <v>152</v>
      </c>
      <c r="F140" t="s">
        <v>9</v>
      </c>
      <c r="G140">
        <f t="shared" si="2"/>
        <v>3</v>
      </c>
    </row>
    <row r="141" spans="1:7">
      <c r="A141">
        <v>22</v>
      </c>
      <c r="B141">
        <v>260</v>
      </c>
      <c r="C141" t="s">
        <v>14</v>
      </c>
      <c r="D141" t="s">
        <v>137</v>
      </c>
      <c r="E141" t="s">
        <v>153</v>
      </c>
      <c r="F141" t="s">
        <v>9</v>
      </c>
      <c r="G141">
        <f t="shared" si="2"/>
        <v>2</v>
      </c>
    </row>
    <row r="142" spans="1:7">
      <c r="A142">
        <v>23</v>
      </c>
      <c r="B142">
        <v>279</v>
      </c>
      <c r="C142" t="s">
        <v>14</v>
      </c>
      <c r="D142" t="s">
        <v>137</v>
      </c>
      <c r="E142" t="s">
        <v>154</v>
      </c>
      <c r="F142" t="s">
        <v>9</v>
      </c>
      <c r="G142">
        <f t="shared" si="2"/>
        <v>2</v>
      </c>
    </row>
    <row r="143" spans="1:7">
      <c r="A143">
        <v>24</v>
      </c>
      <c r="B143">
        <v>271</v>
      </c>
      <c r="C143" t="s">
        <v>14</v>
      </c>
      <c r="D143" t="s">
        <v>137</v>
      </c>
      <c r="E143" t="s">
        <v>155</v>
      </c>
      <c r="F143" t="s">
        <v>9</v>
      </c>
      <c r="G143">
        <f t="shared" si="2"/>
        <v>2</v>
      </c>
    </row>
    <row r="144" spans="1:7">
      <c r="A144">
        <v>25</v>
      </c>
      <c r="B144">
        <v>258</v>
      </c>
      <c r="C144" t="s">
        <v>6</v>
      </c>
      <c r="D144" t="s">
        <v>137</v>
      </c>
      <c r="E144" t="s">
        <v>156</v>
      </c>
      <c r="F144" t="s">
        <v>9</v>
      </c>
      <c r="G144">
        <f t="shared" si="2"/>
        <v>3</v>
      </c>
    </row>
    <row r="145" spans="1:7">
      <c r="A145">
        <v>26</v>
      </c>
      <c r="B145">
        <v>248</v>
      </c>
      <c r="C145" t="s">
        <v>12</v>
      </c>
      <c r="D145" t="s">
        <v>137</v>
      </c>
      <c r="E145" t="s">
        <v>157</v>
      </c>
      <c r="F145" t="s">
        <v>9</v>
      </c>
      <c r="G145">
        <f t="shared" si="2"/>
        <v>1</v>
      </c>
    </row>
    <row r="146" spans="1:7">
      <c r="A146">
        <v>27</v>
      </c>
      <c r="B146">
        <v>264</v>
      </c>
      <c r="C146" t="s">
        <v>12</v>
      </c>
      <c r="D146" t="s">
        <v>137</v>
      </c>
      <c r="E146" t="s">
        <v>158</v>
      </c>
      <c r="F146" t="s">
        <v>9</v>
      </c>
      <c r="G146">
        <f t="shared" si="2"/>
        <v>1</v>
      </c>
    </row>
    <row r="147" spans="1:7">
      <c r="A147">
        <v>28</v>
      </c>
      <c r="B147">
        <v>278</v>
      </c>
      <c r="C147" t="s">
        <v>12</v>
      </c>
      <c r="D147" t="s">
        <v>137</v>
      </c>
      <c r="E147" t="s">
        <v>159</v>
      </c>
      <c r="F147" t="s">
        <v>9</v>
      </c>
      <c r="G147">
        <f t="shared" si="2"/>
        <v>1</v>
      </c>
    </row>
    <row r="148" spans="1:7">
      <c r="A148">
        <v>29</v>
      </c>
      <c r="B148">
        <v>261</v>
      </c>
      <c r="C148" t="s">
        <v>14</v>
      </c>
      <c r="D148" t="s">
        <v>137</v>
      </c>
      <c r="E148" t="s">
        <v>160</v>
      </c>
      <c r="F148" t="s">
        <v>9</v>
      </c>
      <c r="G148">
        <f t="shared" si="2"/>
        <v>2</v>
      </c>
    </row>
    <row r="149" spans="1:7">
      <c r="A149">
        <v>3</v>
      </c>
      <c r="B149">
        <v>276</v>
      </c>
      <c r="C149" t="s">
        <v>14</v>
      </c>
      <c r="D149" t="s">
        <v>137</v>
      </c>
      <c r="E149" t="s">
        <v>161</v>
      </c>
      <c r="F149" t="s">
        <v>9</v>
      </c>
      <c r="G149">
        <f t="shared" si="2"/>
        <v>2</v>
      </c>
    </row>
    <row r="150" spans="1:7">
      <c r="A150">
        <v>30</v>
      </c>
      <c r="B150">
        <v>264</v>
      </c>
      <c r="C150" t="s">
        <v>12</v>
      </c>
      <c r="D150" t="s">
        <v>137</v>
      </c>
      <c r="E150" t="s">
        <v>162</v>
      </c>
      <c r="F150" t="s">
        <v>9</v>
      </c>
      <c r="G150">
        <f t="shared" si="2"/>
        <v>1</v>
      </c>
    </row>
    <row r="151" spans="1:7">
      <c r="A151">
        <v>31</v>
      </c>
      <c r="B151">
        <v>263</v>
      </c>
      <c r="C151" t="s">
        <v>14</v>
      </c>
      <c r="D151" t="s">
        <v>137</v>
      </c>
      <c r="E151" t="s">
        <v>163</v>
      </c>
      <c r="F151" t="s">
        <v>9</v>
      </c>
      <c r="G151">
        <f t="shared" si="2"/>
        <v>2</v>
      </c>
    </row>
    <row r="152" spans="1:7">
      <c r="A152">
        <v>32</v>
      </c>
      <c r="B152">
        <v>252</v>
      </c>
      <c r="C152" t="s">
        <v>14</v>
      </c>
      <c r="D152" t="s">
        <v>137</v>
      </c>
      <c r="E152" t="s">
        <v>164</v>
      </c>
      <c r="F152" t="s">
        <v>9</v>
      </c>
      <c r="G152">
        <f t="shared" si="2"/>
        <v>2</v>
      </c>
    </row>
    <row r="153" spans="1:7">
      <c r="A153">
        <v>33</v>
      </c>
      <c r="B153">
        <v>262</v>
      </c>
      <c r="C153" t="s">
        <v>12</v>
      </c>
      <c r="D153" t="s">
        <v>137</v>
      </c>
      <c r="E153" t="s">
        <v>165</v>
      </c>
      <c r="F153" t="s">
        <v>9</v>
      </c>
      <c r="G153">
        <f t="shared" si="2"/>
        <v>1</v>
      </c>
    </row>
    <row r="154" spans="1:7">
      <c r="A154">
        <v>34</v>
      </c>
      <c r="B154">
        <v>266</v>
      </c>
      <c r="C154" t="s">
        <v>12</v>
      </c>
      <c r="D154" t="s">
        <v>137</v>
      </c>
      <c r="E154" t="s">
        <v>166</v>
      </c>
      <c r="F154" t="s">
        <v>9</v>
      </c>
      <c r="G154">
        <f t="shared" si="2"/>
        <v>1</v>
      </c>
    </row>
    <row r="155" spans="1:7">
      <c r="A155">
        <v>35</v>
      </c>
      <c r="B155">
        <v>251</v>
      </c>
      <c r="C155" t="s">
        <v>14</v>
      </c>
      <c r="D155" t="s">
        <v>137</v>
      </c>
      <c r="E155" t="s">
        <v>167</v>
      </c>
      <c r="F155" t="s">
        <v>9</v>
      </c>
      <c r="G155">
        <f t="shared" si="2"/>
        <v>2</v>
      </c>
    </row>
    <row r="156" spans="1:7">
      <c r="A156">
        <v>36</v>
      </c>
      <c r="B156">
        <v>248</v>
      </c>
      <c r="C156" t="s">
        <v>12</v>
      </c>
      <c r="D156" t="s">
        <v>137</v>
      </c>
      <c r="E156" t="s">
        <v>168</v>
      </c>
      <c r="F156" t="s">
        <v>9</v>
      </c>
      <c r="G156">
        <f t="shared" si="2"/>
        <v>1</v>
      </c>
    </row>
    <row r="157" spans="1:7">
      <c r="A157">
        <v>37</v>
      </c>
      <c r="B157">
        <v>271</v>
      </c>
      <c r="C157" t="s">
        <v>14</v>
      </c>
      <c r="D157" t="s">
        <v>137</v>
      </c>
      <c r="E157" t="s">
        <v>169</v>
      </c>
      <c r="F157" t="s">
        <v>9</v>
      </c>
      <c r="G157">
        <f t="shared" si="2"/>
        <v>2</v>
      </c>
    </row>
    <row r="158" spans="1:7">
      <c r="A158">
        <v>38</v>
      </c>
      <c r="B158">
        <v>272</v>
      </c>
      <c r="C158" t="s">
        <v>14</v>
      </c>
      <c r="D158" t="s">
        <v>137</v>
      </c>
      <c r="E158" t="s">
        <v>170</v>
      </c>
      <c r="F158" t="s">
        <v>9</v>
      </c>
      <c r="G158">
        <f t="shared" si="2"/>
        <v>2</v>
      </c>
    </row>
    <row r="159" spans="1:7">
      <c r="A159">
        <v>39</v>
      </c>
      <c r="B159">
        <v>275</v>
      </c>
      <c r="C159" t="s">
        <v>12</v>
      </c>
      <c r="D159" t="s">
        <v>137</v>
      </c>
      <c r="E159" t="s">
        <v>171</v>
      </c>
      <c r="F159" t="s">
        <v>9</v>
      </c>
      <c r="G159">
        <f t="shared" si="2"/>
        <v>1</v>
      </c>
    </row>
    <row r="160" spans="1:7">
      <c r="A160">
        <v>4</v>
      </c>
      <c r="B160">
        <v>246</v>
      </c>
      <c r="C160" t="s">
        <v>14</v>
      </c>
      <c r="D160" t="s">
        <v>137</v>
      </c>
      <c r="E160" t="s">
        <v>172</v>
      </c>
      <c r="F160" t="s">
        <v>9</v>
      </c>
      <c r="G160">
        <f t="shared" si="2"/>
        <v>2</v>
      </c>
    </row>
    <row r="161" spans="1:7">
      <c r="A161">
        <v>40</v>
      </c>
      <c r="B161">
        <v>249</v>
      </c>
      <c r="C161" t="s">
        <v>14</v>
      </c>
      <c r="D161" t="s">
        <v>137</v>
      </c>
      <c r="E161" t="s">
        <v>173</v>
      </c>
      <c r="F161" t="s">
        <v>9</v>
      </c>
      <c r="G161">
        <f t="shared" si="2"/>
        <v>2</v>
      </c>
    </row>
    <row r="162" spans="1:7">
      <c r="A162">
        <v>5</v>
      </c>
      <c r="B162">
        <v>255</v>
      </c>
      <c r="C162" t="s">
        <v>14</v>
      </c>
      <c r="D162" t="s">
        <v>137</v>
      </c>
      <c r="E162" t="s">
        <v>174</v>
      </c>
      <c r="F162" t="s">
        <v>9</v>
      </c>
      <c r="G162">
        <f t="shared" si="2"/>
        <v>2</v>
      </c>
    </row>
    <row r="163" spans="1:7">
      <c r="A163">
        <v>6</v>
      </c>
      <c r="B163">
        <v>260</v>
      </c>
      <c r="C163" t="s">
        <v>14</v>
      </c>
      <c r="D163" t="s">
        <v>137</v>
      </c>
      <c r="E163" t="s">
        <v>175</v>
      </c>
      <c r="F163" t="s">
        <v>9</v>
      </c>
      <c r="G163">
        <f t="shared" si="2"/>
        <v>2</v>
      </c>
    </row>
    <row r="164" spans="1:7">
      <c r="A164">
        <v>7</v>
      </c>
      <c r="B164">
        <v>268</v>
      </c>
      <c r="C164" t="s">
        <v>14</v>
      </c>
      <c r="D164" t="s">
        <v>137</v>
      </c>
      <c r="E164" t="s">
        <v>176</v>
      </c>
      <c r="F164" t="s">
        <v>9</v>
      </c>
      <c r="G164">
        <f t="shared" si="2"/>
        <v>2</v>
      </c>
    </row>
    <row r="165" spans="1:7">
      <c r="A165">
        <v>8</v>
      </c>
      <c r="B165">
        <v>265</v>
      </c>
      <c r="C165" t="s">
        <v>14</v>
      </c>
      <c r="D165" t="s">
        <v>137</v>
      </c>
      <c r="E165" t="s">
        <v>177</v>
      </c>
      <c r="F165" t="s">
        <v>9</v>
      </c>
      <c r="G165">
        <f t="shared" si="2"/>
        <v>2</v>
      </c>
    </row>
    <row r="166" spans="1:7">
      <c r="A166">
        <v>9</v>
      </c>
      <c r="B166">
        <v>257</v>
      </c>
      <c r="C166" t="s">
        <v>14</v>
      </c>
      <c r="D166" t="s">
        <v>137</v>
      </c>
      <c r="E166" t="s">
        <v>178</v>
      </c>
      <c r="F166" t="s">
        <v>9</v>
      </c>
      <c r="G166">
        <f t="shared" si="2"/>
        <v>2</v>
      </c>
    </row>
    <row r="167" spans="1:7">
      <c r="A167">
        <v>0</v>
      </c>
      <c r="B167">
        <v>273</v>
      </c>
      <c r="C167" t="s">
        <v>6</v>
      </c>
      <c r="D167" t="s">
        <v>179</v>
      </c>
      <c r="E167" t="s">
        <v>180</v>
      </c>
      <c r="F167" t="s">
        <v>9</v>
      </c>
      <c r="G167">
        <f t="shared" si="2"/>
        <v>3</v>
      </c>
    </row>
    <row r="168" spans="1:7">
      <c r="A168">
        <v>1</v>
      </c>
      <c r="B168">
        <v>277</v>
      </c>
      <c r="C168" t="s">
        <v>6</v>
      </c>
      <c r="D168" t="s">
        <v>179</v>
      </c>
      <c r="E168" t="s">
        <v>181</v>
      </c>
      <c r="F168" t="s">
        <v>9</v>
      </c>
      <c r="G168">
        <f t="shared" si="2"/>
        <v>3</v>
      </c>
    </row>
    <row r="169" spans="1:7">
      <c r="A169">
        <v>10</v>
      </c>
      <c r="B169">
        <v>254</v>
      </c>
      <c r="C169" t="s">
        <v>6</v>
      </c>
      <c r="D169" t="s">
        <v>179</v>
      </c>
      <c r="E169" t="s">
        <v>182</v>
      </c>
      <c r="F169" t="s">
        <v>9</v>
      </c>
      <c r="G169">
        <f t="shared" si="2"/>
        <v>3</v>
      </c>
    </row>
    <row r="170" spans="1:7">
      <c r="A170">
        <v>11</v>
      </c>
      <c r="B170">
        <v>266</v>
      </c>
      <c r="C170" t="s">
        <v>14</v>
      </c>
      <c r="D170" t="s">
        <v>179</v>
      </c>
      <c r="E170" t="s">
        <v>183</v>
      </c>
      <c r="F170" t="s">
        <v>9</v>
      </c>
      <c r="G170">
        <f t="shared" si="2"/>
        <v>2</v>
      </c>
    </row>
    <row r="171" spans="1:7">
      <c r="A171">
        <v>12</v>
      </c>
      <c r="B171">
        <v>247</v>
      </c>
      <c r="C171" t="s">
        <v>14</v>
      </c>
      <c r="D171" t="s">
        <v>179</v>
      </c>
      <c r="E171" t="s">
        <v>184</v>
      </c>
      <c r="F171" t="s">
        <v>9</v>
      </c>
      <c r="G171">
        <f t="shared" si="2"/>
        <v>2</v>
      </c>
    </row>
    <row r="172" spans="1:7">
      <c r="A172">
        <v>13</v>
      </c>
      <c r="B172">
        <v>259</v>
      </c>
      <c r="C172" t="s">
        <v>6</v>
      </c>
      <c r="D172" t="s">
        <v>179</v>
      </c>
      <c r="E172" t="s">
        <v>185</v>
      </c>
      <c r="F172" t="s">
        <v>9</v>
      </c>
      <c r="G172">
        <f t="shared" si="2"/>
        <v>3</v>
      </c>
    </row>
    <row r="173" spans="1:7">
      <c r="A173">
        <v>14</v>
      </c>
      <c r="B173">
        <v>253</v>
      </c>
      <c r="C173" t="s">
        <v>14</v>
      </c>
      <c r="D173" t="s">
        <v>179</v>
      </c>
      <c r="E173" t="s">
        <v>186</v>
      </c>
      <c r="F173" t="s">
        <v>9</v>
      </c>
      <c r="G173">
        <f t="shared" si="2"/>
        <v>2</v>
      </c>
    </row>
    <row r="174" spans="1:7">
      <c r="A174">
        <v>15</v>
      </c>
      <c r="B174">
        <v>251</v>
      </c>
      <c r="C174" t="s">
        <v>6</v>
      </c>
      <c r="D174" t="s">
        <v>179</v>
      </c>
      <c r="E174" t="s">
        <v>187</v>
      </c>
      <c r="F174" t="s">
        <v>9</v>
      </c>
      <c r="G174">
        <f t="shared" si="2"/>
        <v>3</v>
      </c>
    </row>
    <row r="175" spans="1:7">
      <c r="A175">
        <v>16</v>
      </c>
      <c r="B175">
        <v>267</v>
      </c>
      <c r="C175" t="s">
        <v>14</v>
      </c>
      <c r="D175" t="s">
        <v>179</v>
      </c>
      <c r="E175" t="s">
        <v>188</v>
      </c>
      <c r="F175" t="s">
        <v>9</v>
      </c>
      <c r="G175">
        <f t="shared" si="2"/>
        <v>2</v>
      </c>
    </row>
    <row r="176" spans="1:7">
      <c r="A176">
        <v>17</v>
      </c>
      <c r="B176">
        <v>269</v>
      </c>
      <c r="C176" t="s">
        <v>6</v>
      </c>
      <c r="D176" t="s">
        <v>179</v>
      </c>
      <c r="E176" t="s">
        <v>189</v>
      </c>
      <c r="F176" t="s">
        <v>9</v>
      </c>
      <c r="G176">
        <f t="shared" si="2"/>
        <v>3</v>
      </c>
    </row>
    <row r="177" spans="1:7">
      <c r="A177">
        <v>18</v>
      </c>
      <c r="B177">
        <v>253</v>
      </c>
      <c r="C177" t="s">
        <v>14</v>
      </c>
      <c r="D177" t="s">
        <v>179</v>
      </c>
      <c r="E177" t="s">
        <v>190</v>
      </c>
      <c r="F177" t="s">
        <v>9</v>
      </c>
      <c r="G177">
        <f t="shared" si="2"/>
        <v>2</v>
      </c>
    </row>
    <row r="178" spans="1:7">
      <c r="A178">
        <v>19</v>
      </c>
      <c r="B178">
        <v>270</v>
      </c>
      <c r="C178" t="s">
        <v>6</v>
      </c>
      <c r="D178" t="s">
        <v>179</v>
      </c>
      <c r="E178" t="s">
        <v>191</v>
      </c>
      <c r="F178" t="s">
        <v>9</v>
      </c>
      <c r="G178">
        <f t="shared" si="2"/>
        <v>3</v>
      </c>
    </row>
    <row r="179" spans="1:7">
      <c r="A179">
        <v>2</v>
      </c>
      <c r="B179">
        <v>256</v>
      </c>
      <c r="C179" t="s">
        <v>14</v>
      </c>
      <c r="D179" t="s">
        <v>179</v>
      </c>
      <c r="E179" t="s">
        <v>192</v>
      </c>
      <c r="F179" t="s">
        <v>9</v>
      </c>
      <c r="G179">
        <f t="shared" si="2"/>
        <v>2</v>
      </c>
    </row>
    <row r="180" spans="1:7">
      <c r="A180">
        <v>20</v>
      </c>
      <c r="B180">
        <v>250</v>
      </c>
      <c r="C180" t="s">
        <v>6</v>
      </c>
      <c r="D180" t="s">
        <v>179</v>
      </c>
      <c r="E180" t="s">
        <v>193</v>
      </c>
      <c r="F180" t="s">
        <v>9</v>
      </c>
      <c r="G180">
        <f t="shared" si="2"/>
        <v>3</v>
      </c>
    </row>
    <row r="181" spans="1:7">
      <c r="A181">
        <v>21</v>
      </c>
      <c r="B181">
        <v>274</v>
      </c>
      <c r="C181" t="s">
        <v>6</v>
      </c>
      <c r="D181" t="s">
        <v>179</v>
      </c>
      <c r="E181" t="s">
        <v>194</v>
      </c>
      <c r="F181" t="s">
        <v>9</v>
      </c>
      <c r="G181">
        <f t="shared" si="2"/>
        <v>3</v>
      </c>
    </row>
    <row r="182" spans="1:7">
      <c r="A182">
        <v>22</v>
      </c>
      <c r="B182">
        <v>260</v>
      </c>
      <c r="C182" t="s">
        <v>6</v>
      </c>
      <c r="D182" t="s">
        <v>179</v>
      </c>
      <c r="E182" t="s">
        <v>195</v>
      </c>
      <c r="F182" t="s">
        <v>9</v>
      </c>
      <c r="G182">
        <f t="shared" si="2"/>
        <v>3</v>
      </c>
    </row>
    <row r="183" spans="1:7">
      <c r="A183">
        <v>23</v>
      </c>
      <c r="B183">
        <v>279</v>
      </c>
      <c r="C183" t="s">
        <v>14</v>
      </c>
      <c r="D183" t="s">
        <v>179</v>
      </c>
      <c r="E183" t="s">
        <v>196</v>
      </c>
      <c r="F183" t="s">
        <v>9</v>
      </c>
      <c r="G183">
        <f t="shared" si="2"/>
        <v>2</v>
      </c>
    </row>
    <row r="184" spans="1:7">
      <c r="A184">
        <v>24</v>
      </c>
      <c r="B184">
        <v>271</v>
      </c>
      <c r="C184" t="s">
        <v>6</v>
      </c>
      <c r="D184" t="s">
        <v>179</v>
      </c>
      <c r="E184" t="s">
        <v>197</v>
      </c>
      <c r="F184" t="s">
        <v>9</v>
      </c>
      <c r="G184">
        <f t="shared" si="2"/>
        <v>3</v>
      </c>
    </row>
    <row r="185" spans="1:7">
      <c r="A185">
        <v>25</v>
      </c>
      <c r="B185">
        <v>258</v>
      </c>
      <c r="C185" t="s">
        <v>6</v>
      </c>
      <c r="D185" t="s">
        <v>179</v>
      </c>
      <c r="E185" t="s">
        <v>198</v>
      </c>
      <c r="F185" t="s">
        <v>9</v>
      </c>
      <c r="G185">
        <f t="shared" si="2"/>
        <v>3</v>
      </c>
    </row>
    <row r="186" spans="1:7">
      <c r="A186">
        <v>26</v>
      </c>
      <c r="B186">
        <v>248</v>
      </c>
      <c r="C186" t="s">
        <v>14</v>
      </c>
      <c r="D186" t="s">
        <v>179</v>
      </c>
      <c r="E186" t="s">
        <v>199</v>
      </c>
      <c r="F186" t="s">
        <v>9</v>
      </c>
      <c r="G186">
        <f t="shared" si="2"/>
        <v>2</v>
      </c>
    </row>
    <row r="187" spans="1:7">
      <c r="A187">
        <v>27</v>
      </c>
      <c r="B187">
        <v>264</v>
      </c>
      <c r="C187" t="s">
        <v>14</v>
      </c>
      <c r="D187" t="s">
        <v>179</v>
      </c>
      <c r="E187" t="s">
        <v>200</v>
      </c>
      <c r="F187" t="s">
        <v>9</v>
      </c>
      <c r="G187">
        <f t="shared" si="2"/>
        <v>2</v>
      </c>
    </row>
    <row r="188" spans="1:7">
      <c r="A188">
        <v>28</v>
      </c>
      <c r="B188">
        <v>278</v>
      </c>
      <c r="C188" t="s">
        <v>6</v>
      </c>
      <c r="D188" t="s">
        <v>179</v>
      </c>
      <c r="E188" t="s">
        <v>201</v>
      </c>
      <c r="F188" t="s">
        <v>9</v>
      </c>
      <c r="G188">
        <f t="shared" si="2"/>
        <v>3</v>
      </c>
    </row>
    <row r="189" spans="1:7">
      <c r="A189">
        <v>29</v>
      </c>
      <c r="B189">
        <v>261</v>
      </c>
      <c r="C189" t="s">
        <v>6</v>
      </c>
      <c r="D189" t="s">
        <v>179</v>
      </c>
      <c r="E189" t="s">
        <v>202</v>
      </c>
      <c r="F189" t="s">
        <v>9</v>
      </c>
      <c r="G189">
        <f t="shared" si="2"/>
        <v>3</v>
      </c>
    </row>
    <row r="190" spans="1:7">
      <c r="A190">
        <v>3</v>
      </c>
      <c r="B190">
        <v>276</v>
      </c>
      <c r="C190" t="s">
        <v>6</v>
      </c>
      <c r="D190" t="s">
        <v>179</v>
      </c>
      <c r="E190" t="s">
        <v>203</v>
      </c>
      <c r="F190" t="s">
        <v>9</v>
      </c>
      <c r="G190">
        <f t="shared" si="2"/>
        <v>3</v>
      </c>
    </row>
    <row r="191" spans="1:7">
      <c r="A191">
        <v>30</v>
      </c>
      <c r="B191">
        <v>264</v>
      </c>
      <c r="C191" t="s">
        <v>14</v>
      </c>
      <c r="D191" t="s">
        <v>179</v>
      </c>
      <c r="E191" t="s">
        <v>204</v>
      </c>
      <c r="F191" t="s">
        <v>9</v>
      </c>
      <c r="G191">
        <f t="shared" si="2"/>
        <v>2</v>
      </c>
    </row>
    <row r="192" spans="1:7">
      <c r="A192">
        <v>31</v>
      </c>
      <c r="B192">
        <v>263</v>
      </c>
      <c r="C192" t="s">
        <v>6</v>
      </c>
      <c r="D192" t="s">
        <v>179</v>
      </c>
      <c r="E192" t="s">
        <v>205</v>
      </c>
      <c r="F192" t="s">
        <v>9</v>
      </c>
      <c r="G192">
        <f t="shared" si="2"/>
        <v>3</v>
      </c>
    </row>
    <row r="193" spans="1:7">
      <c r="A193">
        <v>32</v>
      </c>
      <c r="B193">
        <v>252</v>
      </c>
      <c r="C193" t="s">
        <v>6</v>
      </c>
      <c r="D193" t="s">
        <v>179</v>
      </c>
      <c r="E193" t="s">
        <v>206</v>
      </c>
      <c r="F193" t="s">
        <v>9</v>
      </c>
      <c r="G193">
        <f t="shared" si="2"/>
        <v>3</v>
      </c>
    </row>
    <row r="194" spans="1:7">
      <c r="A194">
        <v>33</v>
      </c>
      <c r="B194">
        <v>262</v>
      </c>
      <c r="C194" t="s">
        <v>6</v>
      </c>
      <c r="D194" t="s">
        <v>179</v>
      </c>
      <c r="E194" t="s">
        <v>207</v>
      </c>
      <c r="F194" t="s">
        <v>9</v>
      </c>
      <c r="G194">
        <f t="shared" si="2"/>
        <v>3</v>
      </c>
    </row>
    <row r="195" spans="1:7">
      <c r="A195">
        <v>34</v>
      </c>
      <c r="B195">
        <v>266</v>
      </c>
      <c r="C195" t="s">
        <v>14</v>
      </c>
      <c r="D195" t="s">
        <v>179</v>
      </c>
      <c r="E195" t="s">
        <v>208</v>
      </c>
      <c r="F195" t="s">
        <v>9</v>
      </c>
      <c r="G195">
        <f t="shared" ref="G195:G258" si="3">IF(C195="Normal", 1, IF(C195="Plus",3,2))</f>
        <v>2</v>
      </c>
    </row>
    <row r="196" spans="1:7">
      <c r="A196">
        <v>35</v>
      </c>
      <c r="B196">
        <v>251</v>
      </c>
      <c r="C196" t="s">
        <v>6</v>
      </c>
      <c r="D196" t="s">
        <v>179</v>
      </c>
      <c r="E196" t="s">
        <v>209</v>
      </c>
      <c r="F196" t="s">
        <v>9</v>
      </c>
      <c r="G196">
        <f t="shared" si="3"/>
        <v>3</v>
      </c>
    </row>
    <row r="197" spans="1:7">
      <c r="A197">
        <v>36</v>
      </c>
      <c r="B197">
        <v>248</v>
      </c>
      <c r="C197" t="s">
        <v>14</v>
      </c>
      <c r="D197" t="s">
        <v>179</v>
      </c>
      <c r="E197" t="s">
        <v>210</v>
      </c>
      <c r="F197" t="s">
        <v>9</v>
      </c>
      <c r="G197">
        <f t="shared" si="3"/>
        <v>2</v>
      </c>
    </row>
    <row r="198" spans="1:7">
      <c r="A198">
        <v>37</v>
      </c>
      <c r="B198">
        <v>271</v>
      </c>
      <c r="C198" t="s">
        <v>6</v>
      </c>
      <c r="D198" t="s">
        <v>179</v>
      </c>
      <c r="E198" t="s">
        <v>211</v>
      </c>
      <c r="F198" t="s">
        <v>9</v>
      </c>
      <c r="G198">
        <f t="shared" si="3"/>
        <v>3</v>
      </c>
    </row>
    <row r="199" spans="1:7">
      <c r="A199">
        <v>38</v>
      </c>
      <c r="B199">
        <v>272</v>
      </c>
      <c r="C199" t="s">
        <v>6</v>
      </c>
      <c r="D199" t="s">
        <v>179</v>
      </c>
      <c r="E199" t="s">
        <v>212</v>
      </c>
      <c r="F199" t="s">
        <v>9</v>
      </c>
      <c r="G199">
        <f t="shared" si="3"/>
        <v>3</v>
      </c>
    </row>
    <row r="200" spans="1:7">
      <c r="A200">
        <v>39</v>
      </c>
      <c r="B200">
        <v>275</v>
      </c>
      <c r="C200" t="s">
        <v>14</v>
      </c>
      <c r="D200" t="s">
        <v>179</v>
      </c>
      <c r="E200" t="s">
        <v>213</v>
      </c>
      <c r="F200" t="s">
        <v>9</v>
      </c>
      <c r="G200">
        <f t="shared" si="3"/>
        <v>2</v>
      </c>
    </row>
    <row r="201" spans="1:7">
      <c r="A201">
        <v>4</v>
      </c>
      <c r="B201">
        <v>246</v>
      </c>
      <c r="C201" t="s">
        <v>6</v>
      </c>
      <c r="D201" t="s">
        <v>179</v>
      </c>
      <c r="E201" t="s">
        <v>214</v>
      </c>
      <c r="F201" t="s">
        <v>9</v>
      </c>
      <c r="G201">
        <f t="shared" si="3"/>
        <v>3</v>
      </c>
    </row>
    <row r="202" spans="1:7">
      <c r="A202">
        <v>40</v>
      </c>
      <c r="B202">
        <v>249</v>
      </c>
      <c r="C202" t="s">
        <v>6</v>
      </c>
      <c r="D202" t="s">
        <v>179</v>
      </c>
      <c r="E202" t="s">
        <v>215</v>
      </c>
      <c r="F202" t="s">
        <v>9</v>
      </c>
      <c r="G202">
        <f t="shared" si="3"/>
        <v>3</v>
      </c>
    </row>
    <row r="203" spans="1:7">
      <c r="A203">
        <v>5</v>
      </c>
      <c r="B203">
        <v>255</v>
      </c>
      <c r="C203" t="s">
        <v>6</v>
      </c>
      <c r="D203" t="s">
        <v>179</v>
      </c>
      <c r="E203" t="s">
        <v>216</v>
      </c>
      <c r="F203" t="s">
        <v>9</v>
      </c>
      <c r="G203">
        <f t="shared" si="3"/>
        <v>3</v>
      </c>
    </row>
    <row r="204" spans="1:7">
      <c r="A204">
        <v>6</v>
      </c>
      <c r="B204">
        <v>260</v>
      </c>
      <c r="C204" t="s">
        <v>6</v>
      </c>
      <c r="D204" t="s">
        <v>179</v>
      </c>
      <c r="E204" t="s">
        <v>217</v>
      </c>
      <c r="F204" t="s">
        <v>9</v>
      </c>
      <c r="G204">
        <f t="shared" si="3"/>
        <v>3</v>
      </c>
    </row>
    <row r="205" spans="1:7">
      <c r="A205">
        <v>7</v>
      </c>
      <c r="B205">
        <v>268</v>
      </c>
      <c r="C205" t="s">
        <v>14</v>
      </c>
      <c r="D205" t="s">
        <v>179</v>
      </c>
      <c r="E205" t="s">
        <v>218</v>
      </c>
      <c r="F205" t="s">
        <v>9</v>
      </c>
      <c r="G205">
        <f t="shared" si="3"/>
        <v>2</v>
      </c>
    </row>
    <row r="206" spans="1:7">
      <c r="A206">
        <v>8</v>
      </c>
      <c r="B206">
        <v>265</v>
      </c>
      <c r="C206" t="s">
        <v>6</v>
      </c>
      <c r="D206" t="s">
        <v>179</v>
      </c>
      <c r="E206" t="s">
        <v>219</v>
      </c>
      <c r="F206" t="s">
        <v>9</v>
      </c>
      <c r="G206">
        <f t="shared" si="3"/>
        <v>3</v>
      </c>
    </row>
    <row r="207" spans="1:7">
      <c r="A207">
        <v>9</v>
      </c>
      <c r="B207">
        <v>257</v>
      </c>
      <c r="C207" t="s">
        <v>6</v>
      </c>
      <c r="D207" t="s">
        <v>179</v>
      </c>
      <c r="E207" t="s">
        <v>220</v>
      </c>
      <c r="F207" t="s">
        <v>9</v>
      </c>
      <c r="G207">
        <f t="shared" si="3"/>
        <v>3</v>
      </c>
    </row>
    <row r="208" spans="1:7">
      <c r="A208">
        <v>0</v>
      </c>
      <c r="B208">
        <v>273</v>
      </c>
      <c r="C208" t="s">
        <v>6</v>
      </c>
      <c r="D208" t="s">
        <v>221</v>
      </c>
      <c r="E208" t="s">
        <v>222</v>
      </c>
      <c r="F208" t="s">
        <v>9</v>
      </c>
      <c r="G208">
        <f t="shared" si="3"/>
        <v>3</v>
      </c>
    </row>
    <row r="209" spans="1:7">
      <c r="A209">
        <v>1</v>
      </c>
      <c r="B209">
        <v>277</v>
      </c>
      <c r="C209" t="s">
        <v>6</v>
      </c>
      <c r="D209" t="s">
        <v>221</v>
      </c>
      <c r="E209" t="s">
        <v>223</v>
      </c>
      <c r="F209" t="s">
        <v>9</v>
      </c>
      <c r="G209">
        <f t="shared" si="3"/>
        <v>3</v>
      </c>
    </row>
    <row r="210" spans="1:7">
      <c r="A210">
        <v>10</v>
      </c>
      <c r="B210">
        <v>254</v>
      </c>
      <c r="C210" t="s">
        <v>6</v>
      </c>
      <c r="D210" t="s">
        <v>221</v>
      </c>
      <c r="E210" t="s">
        <v>224</v>
      </c>
      <c r="F210" t="s">
        <v>9</v>
      </c>
      <c r="G210">
        <f t="shared" si="3"/>
        <v>3</v>
      </c>
    </row>
    <row r="211" spans="1:7">
      <c r="A211">
        <v>11</v>
      </c>
      <c r="B211">
        <v>266</v>
      </c>
      <c r="C211" t="s">
        <v>6</v>
      </c>
      <c r="D211" t="s">
        <v>221</v>
      </c>
      <c r="E211" t="s">
        <v>225</v>
      </c>
      <c r="F211" t="s">
        <v>9</v>
      </c>
      <c r="G211">
        <f t="shared" si="3"/>
        <v>3</v>
      </c>
    </row>
    <row r="212" spans="1:7">
      <c r="A212">
        <v>12</v>
      </c>
      <c r="B212">
        <v>247</v>
      </c>
      <c r="C212" t="s">
        <v>6</v>
      </c>
      <c r="D212" t="s">
        <v>221</v>
      </c>
      <c r="E212" t="s">
        <v>226</v>
      </c>
      <c r="F212" t="s">
        <v>9</v>
      </c>
      <c r="G212">
        <f t="shared" si="3"/>
        <v>3</v>
      </c>
    </row>
    <row r="213" spans="1:7">
      <c r="A213">
        <v>13</v>
      </c>
      <c r="B213">
        <v>259</v>
      </c>
      <c r="C213" t="s">
        <v>6</v>
      </c>
      <c r="D213" t="s">
        <v>221</v>
      </c>
      <c r="E213" t="s">
        <v>227</v>
      </c>
      <c r="F213" t="s">
        <v>9</v>
      </c>
      <c r="G213">
        <f t="shared" si="3"/>
        <v>3</v>
      </c>
    </row>
    <row r="214" spans="1:7">
      <c r="A214">
        <v>14</v>
      </c>
      <c r="B214">
        <v>253</v>
      </c>
      <c r="C214" t="s">
        <v>14</v>
      </c>
      <c r="D214" t="s">
        <v>221</v>
      </c>
      <c r="E214" t="s">
        <v>228</v>
      </c>
      <c r="F214" t="s">
        <v>9</v>
      </c>
      <c r="G214">
        <f t="shared" si="3"/>
        <v>2</v>
      </c>
    </row>
    <row r="215" spans="1:7">
      <c r="A215">
        <v>15</v>
      </c>
      <c r="B215">
        <v>251</v>
      </c>
      <c r="C215" t="s">
        <v>6</v>
      </c>
      <c r="D215" t="s">
        <v>221</v>
      </c>
      <c r="E215" t="s">
        <v>229</v>
      </c>
      <c r="F215" t="s">
        <v>9</v>
      </c>
      <c r="G215">
        <f t="shared" si="3"/>
        <v>3</v>
      </c>
    </row>
    <row r="216" spans="1:7">
      <c r="A216">
        <v>16</v>
      </c>
      <c r="B216">
        <v>267</v>
      </c>
      <c r="C216" t="s">
        <v>6</v>
      </c>
      <c r="D216" t="s">
        <v>221</v>
      </c>
      <c r="E216" t="s">
        <v>230</v>
      </c>
      <c r="F216" t="s">
        <v>9</v>
      </c>
      <c r="G216">
        <f t="shared" si="3"/>
        <v>3</v>
      </c>
    </row>
    <row r="217" spans="1:7">
      <c r="A217">
        <v>17</v>
      </c>
      <c r="B217">
        <v>269</v>
      </c>
      <c r="C217" t="s">
        <v>6</v>
      </c>
      <c r="D217" t="s">
        <v>221</v>
      </c>
      <c r="E217" t="s">
        <v>231</v>
      </c>
      <c r="F217" t="s">
        <v>9</v>
      </c>
      <c r="G217">
        <f t="shared" si="3"/>
        <v>3</v>
      </c>
    </row>
    <row r="218" spans="1:7">
      <c r="A218">
        <v>18</v>
      </c>
      <c r="B218">
        <v>253</v>
      </c>
      <c r="C218" t="s">
        <v>14</v>
      </c>
      <c r="D218" t="s">
        <v>221</v>
      </c>
      <c r="E218" t="s">
        <v>232</v>
      </c>
      <c r="F218" t="s">
        <v>9</v>
      </c>
      <c r="G218">
        <f t="shared" si="3"/>
        <v>2</v>
      </c>
    </row>
    <row r="219" spans="1:7">
      <c r="A219">
        <v>19</v>
      </c>
      <c r="B219">
        <v>270</v>
      </c>
      <c r="C219" t="s">
        <v>6</v>
      </c>
      <c r="D219" t="s">
        <v>221</v>
      </c>
      <c r="E219" t="s">
        <v>233</v>
      </c>
      <c r="F219" t="s">
        <v>9</v>
      </c>
      <c r="G219">
        <f t="shared" si="3"/>
        <v>3</v>
      </c>
    </row>
    <row r="220" spans="1:7">
      <c r="A220">
        <v>2</v>
      </c>
      <c r="B220">
        <v>256</v>
      </c>
      <c r="C220" t="s">
        <v>6</v>
      </c>
      <c r="D220" t="s">
        <v>221</v>
      </c>
      <c r="E220" t="s">
        <v>234</v>
      </c>
      <c r="F220" t="s">
        <v>9</v>
      </c>
      <c r="G220">
        <f t="shared" si="3"/>
        <v>3</v>
      </c>
    </row>
    <row r="221" spans="1:7">
      <c r="A221">
        <v>20</v>
      </c>
      <c r="B221">
        <v>250</v>
      </c>
      <c r="C221" t="s">
        <v>6</v>
      </c>
      <c r="D221" t="s">
        <v>221</v>
      </c>
      <c r="E221" t="s">
        <v>235</v>
      </c>
      <c r="F221" t="s">
        <v>9</v>
      </c>
      <c r="G221">
        <f t="shared" si="3"/>
        <v>3</v>
      </c>
    </row>
    <row r="222" spans="1:7">
      <c r="A222">
        <v>21</v>
      </c>
      <c r="B222">
        <v>274</v>
      </c>
      <c r="C222" t="s">
        <v>6</v>
      </c>
      <c r="D222" t="s">
        <v>221</v>
      </c>
      <c r="E222" t="s">
        <v>236</v>
      </c>
      <c r="F222" t="s">
        <v>9</v>
      </c>
      <c r="G222">
        <f t="shared" si="3"/>
        <v>3</v>
      </c>
    </row>
    <row r="223" spans="1:7">
      <c r="A223">
        <v>22</v>
      </c>
      <c r="B223">
        <v>260</v>
      </c>
      <c r="C223" t="s">
        <v>6</v>
      </c>
      <c r="D223" t="s">
        <v>221</v>
      </c>
      <c r="E223" t="s">
        <v>237</v>
      </c>
      <c r="F223" t="s">
        <v>9</v>
      </c>
      <c r="G223">
        <f t="shared" si="3"/>
        <v>3</v>
      </c>
    </row>
    <row r="224" spans="1:7">
      <c r="A224">
        <v>23</v>
      </c>
      <c r="B224">
        <v>279</v>
      </c>
      <c r="C224" t="s">
        <v>6</v>
      </c>
      <c r="D224" t="s">
        <v>221</v>
      </c>
      <c r="E224" t="s">
        <v>238</v>
      </c>
      <c r="F224" t="s">
        <v>9</v>
      </c>
      <c r="G224">
        <f t="shared" si="3"/>
        <v>3</v>
      </c>
    </row>
    <row r="225" spans="1:7">
      <c r="A225">
        <v>24</v>
      </c>
      <c r="B225">
        <v>271</v>
      </c>
      <c r="C225" t="s">
        <v>6</v>
      </c>
      <c r="D225" t="s">
        <v>221</v>
      </c>
      <c r="E225" t="s">
        <v>239</v>
      </c>
      <c r="F225" t="s">
        <v>9</v>
      </c>
      <c r="G225">
        <f t="shared" si="3"/>
        <v>3</v>
      </c>
    </row>
    <row r="226" spans="1:7">
      <c r="A226">
        <v>25</v>
      </c>
      <c r="B226">
        <v>258</v>
      </c>
      <c r="C226" t="s">
        <v>6</v>
      </c>
      <c r="D226" t="s">
        <v>221</v>
      </c>
      <c r="E226" t="s">
        <v>240</v>
      </c>
      <c r="F226" t="s">
        <v>9</v>
      </c>
      <c r="G226">
        <f t="shared" si="3"/>
        <v>3</v>
      </c>
    </row>
    <row r="227" spans="1:7">
      <c r="A227">
        <v>26</v>
      </c>
      <c r="B227">
        <v>248</v>
      </c>
      <c r="C227" t="s">
        <v>6</v>
      </c>
      <c r="D227" t="s">
        <v>221</v>
      </c>
      <c r="E227" t="s">
        <v>241</v>
      </c>
      <c r="F227" t="s">
        <v>9</v>
      </c>
      <c r="G227">
        <f t="shared" si="3"/>
        <v>3</v>
      </c>
    </row>
    <row r="228" spans="1:7">
      <c r="A228">
        <v>27</v>
      </c>
      <c r="B228">
        <v>264</v>
      </c>
      <c r="C228" t="s">
        <v>6</v>
      </c>
      <c r="D228" t="s">
        <v>221</v>
      </c>
      <c r="E228" t="s">
        <v>242</v>
      </c>
      <c r="F228" t="s">
        <v>9</v>
      </c>
      <c r="G228">
        <f t="shared" si="3"/>
        <v>3</v>
      </c>
    </row>
    <row r="229" spans="1:7">
      <c r="A229">
        <v>28</v>
      </c>
      <c r="B229">
        <v>278</v>
      </c>
      <c r="C229" t="s">
        <v>6</v>
      </c>
      <c r="D229" t="s">
        <v>221</v>
      </c>
      <c r="E229" t="s">
        <v>243</v>
      </c>
      <c r="F229" t="s">
        <v>9</v>
      </c>
      <c r="G229">
        <f t="shared" si="3"/>
        <v>3</v>
      </c>
    </row>
    <row r="230" spans="1:7">
      <c r="A230">
        <v>29</v>
      </c>
      <c r="B230">
        <v>261</v>
      </c>
      <c r="C230" t="s">
        <v>6</v>
      </c>
      <c r="D230" t="s">
        <v>221</v>
      </c>
      <c r="E230" t="s">
        <v>244</v>
      </c>
      <c r="F230" t="s">
        <v>9</v>
      </c>
      <c r="G230">
        <f t="shared" si="3"/>
        <v>3</v>
      </c>
    </row>
    <row r="231" spans="1:7">
      <c r="A231">
        <v>3</v>
      </c>
      <c r="B231">
        <v>276</v>
      </c>
      <c r="C231" t="s">
        <v>6</v>
      </c>
      <c r="D231" t="s">
        <v>221</v>
      </c>
      <c r="E231" t="s">
        <v>245</v>
      </c>
      <c r="F231" t="s">
        <v>9</v>
      </c>
      <c r="G231">
        <f t="shared" si="3"/>
        <v>3</v>
      </c>
    </row>
    <row r="232" spans="1:7">
      <c r="A232">
        <v>30</v>
      </c>
      <c r="B232">
        <v>264</v>
      </c>
      <c r="C232" t="s">
        <v>6</v>
      </c>
      <c r="D232" t="s">
        <v>221</v>
      </c>
      <c r="E232" t="s">
        <v>246</v>
      </c>
      <c r="F232" t="s">
        <v>9</v>
      </c>
      <c r="G232">
        <f t="shared" si="3"/>
        <v>3</v>
      </c>
    </row>
    <row r="233" spans="1:7">
      <c r="A233">
        <v>31</v>
      </c>
      <c r="B233">
        <v>263</v>
      </c>
      <c r="C233" t="s">
        <v>6</v>
      </c>
      <c r="D233" t="s">
        <v>221</v>
      </c>
      <c r="E233" t="s">
        <v>247</v>
      </c>
      <c r="F233" t="s">
        <v>9</v>
      </c>
      <c r="G233">
        <f t="shared" si="3"/>
        <v>3</v>
      </c>
    </row>
    <row r="234" spans="1:7">
      <c r="A234">
        <v>32</v>
      </c>
      <c r="B234">
        <v>252</v>
      </c>
      <c r="C234" t="s">
        <v>6</v>
      </c>
      <c r="D234" t="s">
        <v>221</v>
      </c>
      <c r="E234" t="s">
        <v>248</v>
      </c>
      <c r="F234" t="s">
        <v>9</v>
      </c>
      <c r="G234">
        <f t="shared" si="3"/>
        <v>3</v>
      </c>
    </row>
    <row r="235" spans="1:7">
      <c r="A235">
        <v>33</v>
      </c>
      <c r="B235">
        <v>262</v>
      </c>
      <c r="C235" t="s">
        <v>6</v>
      </c>
      <c r="D235" t="s">
        <v>221</v>
      </c>
      <c r="E235" t="s">
        <v>249</v>
      </c>
      <c r="F235" t="s">
        <v>9</v>
      </c>
      <c r="G235">
        <f t="shared" si="3"/>
        <v>3</v>
      </c>
    </row>
    <row r="236" spans="1:7">
      <c r="A236">
        <v>34</v>
      </c>
      <c r="B236">
        <v>266</v>
      </c>
      <c r="C236" t="s">
        <v>6</v>
      </c>
      <c r="D236" t="s">
        <v>221</v>
      </c>
      <c r="E236" t="s">
        <v>250</v>
      </c>
      <c r="F236" t="s">
        <v>9</v>
      </c>
      <c r="G236">
        <f t="shared" si="3"/>
        <v>3</v>
      </c>
    </row>
    <row r="237" spans="1:7">
      <c r="A237">
        <v>35</v>
      </c>
      <c r="B237">
        <v>251</v>
      </c>
      <c r="C237" t="s">
        <v>6</v>
      </c>
      <c r="D237" t="s">
        <v>221</v>
      </c>
      <c r="E237" t="s">
        <v>251</v>
      </c>
      <c r="F237" t="s">
        <v>9</v>
      </c>
      <c r="G237">
        <f t="shared" si="3"/>
        <v>3</v>
      </c>
    </row>
    <row r="238" spans="1:7">
      <c r="A238">
        <v>36</v>
      </c>
      <c r="B238">
        <v>248</v>
      </c>
      <c r="C238" t="s">
        <v>6</v>
      </c>
      <c r="D238" t="s">
        <v>221</v>
      </c>
      <c r="E238" t="s">
        <v>252</v>
      </c>
      <c r="F238" t="s">
        <v>9</v>
      </c>
      <c r="G238">
        <f t="shared" si="3"/>
        <v>3</v>
      </c>
    </row>
    <row r="239" spans="1:7">
      <c r="A239">
        <v>37</v>
      </c>
      <c r="B239">
        <v>271</v>
      </c>
      <c r="C239" t="s">
        <v>6</v>
      </c>
      <c r="D239" t="s">
        <v>221</v>
      </c>
      <c r="E239" t="s">
        <v>253</v>
      </c>
      <c r="F239" t="s">
        <v>9</v>
      </c>
      <c r="G239">
        <f t="shared" si="3"/>
        <v>3</v>
      </c>
    </row>
    <row r="240" spans="1:7">
      <c r="A240">
        <v>38</v>
      </c>
      <c r="B240">
        <v>272</v>
      </c>
      <c r="C240" t="s">
        <v>6</v>
      </c>
      <c r="D240" t="s">
        <v>221</v>
      </c>
      <c r="E240" t="s">
        <v>254</v>
      </c>
      <c r="F240" t="s">
        <v>9</v>
      </c>
      <c r="G240">
        <f t="shared" si="3"/>
        <v>3</v>
      </c>
    </row>
    <row r="241" spans="1:7">
      <c r="A241">
        <v>39</v>
      </c>
      <c r="B241">
        <v>275</v>
      </c>
      <c r="C241" t="s">
        <v>14</v>
      </c>
      <c r="D241" t="s">
        <v>221</v>
      </c>
      <c r="E241" t="s">
        <v>255</v>
      </c>
      <c r="F241" t="s">
        <v>9</v>
      </c>
      <c r="G241">
        <f t="shared" si="3"/>
        <v>2</v>
      </c>
    </row>
    <row r="242" spans="1:7">
      <c r="A242">
        <v>4</v>
      </c>
      <c r="B242">
        <v>246</v>
      </c>
      <c r="C242" t="s">
        <v>6</v>
      </c>
      <c r="D242" t="s">
        <v>221</v>
      </c>
      <c r="E242" t="s">
        <v>256</v>
      </c>
      <c r="F242" t="s">
        <v>9</v>
      </c>
      <c r="G242">
        <f t="shared" si="3"/>
        <v>3</v>
      </c>
    </row>
    <row r="243" spans="1:7">
      <c r="A243">
        <v>40</v>
      </c>
      <c r="B243">
        <v>249</v>
      </c>
      <c r="C243" t="s">
        <v>6</v>
      </c>
      <c r="D243" t="s">
        <v>221</v>
      </c>
      <c r="E243" t="s">
        <v>257</v>
      </c>
      <c r="F243" t="s">
        <v>9</v>
      </c>
      <c r="G243">
        <f t="shared" si="3"/>
        <v>3</v>
      </c>
    </row>
    <row r="244" spans="1:7">
      <c r="A244">
        <v>5</v>
      </c>
      <c r="B244">
        <v>255</v>
      </c>
      <c r="C244" t="s">
        <v>6</v>
      </c>
      <c r="D244" t="s">
        <v>221</v>
      </c>
      <c r="E244" t="s">
        <v>258</v>
      </c>
      <c r="F244" t="s">
        <v>9</v>
      </c>
      <c r="G244">
        <f t="shared" si="3"/>
        <v>3</v>
      </c>
    </row>
    <row r="245" spans="1:7">
      <c r="A245">
        <v>6</v>
      </c>
      <c r="B245">
        <v>260</v>
      </c>
      <c r="C245" t="s">
        <v>6</v>
      </c>
      <c r="D245" t="s">
        <v>221</v>
      </c>
      <c r="E245" t="s">
        <v>259</v>
      </c>
      <c r="F245" t="s">
        <v>9</v>
      </c>
      <c r="G245">
        <f t="shared" si="3"/>
        <v>3</v>
      </c>
    </row>
    <row r="246" spans="1:7">
      <c r="A246">
        <v>7</v>
      </c>
      <c r="B246">
        <v>268</v>
      </c>
      <c r="C246" t="s">
        <v>6</v>
      </c>
      <c r="D246" t="s">
        <v>221</v>
      </c>
      <c r="E246" t="s">
        <v>260</v>
      </c>
      <c r="F246" t="s">
        <v>9</v>
      </c>
      <c r="G246">
        <f t="shared" si="3"/>
        <v>3</v>
      </c>
    </row>
    <row r="247" spans="1:7">
      <c r="A247">
        <v>8</v>
      </c>
      <c r="B247">
        <v>265</v>
      </c>
      <c r="C247" t="s">
        <v>6</v>
      </c>
      <c r="D247" t="s">
        <v>221</v>
      </c>
      <c r="E247" t="s">
        <v>261</v>
      </c>
      <c r="F247" t="s">
        <v>9</v>
      </c>
      <c r="G247">
        <f t="shared" si="3"/>
        <v>3</v>
      </c>
    </row>
    <row r="248" spans="1:7">
      <c r="A248">
        <v>9</v>
      </c>
      <c r="B248">
        <v>257</v>
      </c>
      <c r="C248" t="s">
        <v>6</v>
      </c>
      <c r="D248" t="s">
        <v>221</v>
      </c>
      <c r="E248" t="s">
        <v>262</v>
      </c>
      <c r="F248" t="s">
        <v>9</v>
      </c>
      <c r="G248">
        <f t="shared" si="3"/>
        <v>3</v>
      </c>
    </row>
    <row r="249" spans="1:7">
      <c r="A249">
        <v>10</v>
      </c>
      <c r="B249">
        <v>254</v>
      </c>
      <c r="C249" t="s">
        <v>6</v>
      </c>
      <c r="D249" t="s">
        <v>263</v>
      </c>
      <c r="E249" t="s">
        <v>264</v>
      </c>
      <c r="F249" t="s">
        <v>9</v>
      </c>
      <c r="G249">
        <f t="shared" si="3"/>
        <v>3</v>
      </c>
    </row>
    <row r="250" spans="1:7">
      <c r="A250">
        <v>11</v>
      </c>
      <c r="B250">
        <v>266</v>
      </c>
      <c r="C250" t="s">
        <v>14</v>
      </c>
      <c r="D250" t="s">
        <v>263</v>
      </c>
      <c r="E250" t="s">
        <v>265</v>
      </c>
      <c r="F250" t="s">
        <v>9</v>
      </c>
      <c r="G250">
        <f t="shared" si="3"/>
        <v>2</v>
      </c>
    </row>
    <row r="251" spans="1:7">
      <c r="A251">
        <v>12</v>
      </c>
      <c r="B251">
        <v>247</v>
      </c>
      <c r="C251" t="s">
        <v>14</v>
      </c>
      <c r="D251" t="s">
        <v>263</v>
      </c>
      <c r="E251" t="s">
        <v>266</v>
      </c>
      <c r="F251" t="s">
        <v>9</v>
      </c>
      <c r="G251">
        <f t="shared" si="3"/>
        <v>2</v>
      </c>
    </row>
    <row r="252" spans="1:7">
      <c r="A252">
        <v>13</v>
      </c>
      <c r="B252">
        <v>259</v>
      </c>
      <c r="C252" t="s">
        <v>6</v>
      </c>
      <c r="D252" t="s">
        <v>263</v>
      </c>
      <c r="E252" t="s">
        <v>267</v>
      </c>
      <c r="F252" t="s">
        <v>9</v>
      </c>
      <c r="G252">
        <f t="shared" si="3"/>
        <v>3</v>
      </c>
    </row>
    <row r="253" spans="1:7">
      <c r="A253">
        <v>14</v>
      </c>
      <c r="B253">
        <v>253</v>
      </c>
      <c r="C253" t="s">
        <v>12</v>
      </c>
      <c r="D253" t="s">
        <v>263</v>
      </c>
      <c r="E253" t="s">
        <v>268</v>
      </c>
      <c r="F253" t="s">
        <v>9</v>
      </c>
      <c r="G253">
        <f t="shared" si="3"/>
        <v>1</v>
      </c>
    </row>
    <row r="254" spans="1:7">
      <c r="A254">
        <v>15</v>
      </c>
      <c r="B254">
        <v>251</v>
      </c>
      <c r="C254" t="s">
        <v>6</v>
      </c>
      <c r="D254" t="s">
        <v>263</v>
      </c>
      <c r="E254" t="s">
        <v>269</v>
      </c>
      <c r="F254" t="s">
        <v>9</v>
      </c>
      <c r="G254">
        <f t="shared" si="3"/>
        <v>3</v>
      </c>
    </row>
    <row r="255" spans="1:7">
      <c r="A255">
        <v>16</v>
      </c>
      <c r="B255">
        <v>267</v>
      </c>
      <c r="C255" t="s">
        <v>14</v>
      </c>
      <c r="D255" t="s">
        <v>263</v>
      </c>
      <c r="E255" t="s">
        <v>270</v>
      </c>
      <c r="F255" t="s">
        <v>9</v>
      </c>
      <c r="G255">
        <f t="shared" si="3"/>
        <v>2</v>
      </c>
    </row>
    <row r="256" spans="1:7">
      <c r="A256">
        <v>17</v>
      </c>
      <c r="B256">
        <v>269</v>
      </c>
      <c r="C256" t="s">
        <v>6</v>
      </c>
      <c r="D256" t="s">
        <v>263</v>
      </c>
      <c r="E256" t="s">
        <v>271</v>
      </c>
      <c r="F256" t="s">
        <v>9</v>
      </c>
      <c r="G256">
        <f t="shared" si="3"/>
        <v>3</v>
      </c>
    </row>
    <row r="257" spans="1:7">
      <c r="A257">
        <v>18</v>
      </c>
      <c r="B257">
        <v>253</v>
      </c>
      <c r="C257" t="s">
        <v>12</v>
      </c>
      <c r="D257" t="s">
        <v>263</v>
      </c>
      <c r="E257" t="s">
        <v>272</v>
      </c>
      <c r="F257" t="s">
        <v>9</v>
      </c>
      <c r="G257">
        <f t="shared" si="3"/>
        <v>1</v>
      </c>
    </row>
    <row r="258" spans="1:7">
      <c r="A258">
        <v>19</v>
      </c>
      <c r="B258">
        <v>270</v>
      </c>
      <c r="C258" t="s">
        <v>14</v>
      </c>
      <c r="D258" t="s">
        <v>263</v>
      </c>
      <c r="E258" t="s">
        <v>273</v>
      </c>
      <c r="F258" t="s">
        <v>9</v>
      </c>
      <c r="G258">
        <f t="shared" si="3"/>
        <v>2</v>
      </c>
    </row>
    <row r="259" spans="1:7">
      <c r="A259">
        <v>20</v>
      </c>
      <c r="B259">
        <v>250</v>
      </c>
      <c r="C259" t="s">
        <v>6</v>
      </c>
      <c r="D259" t="s">
        <v>263</v>
      </c>
      <c r="E259" t="s">
        <v>274</v>
      </c>
      <c r="F259" t="s">
        <v>9</v>
      </c>
      <c r="G259">
        <f t="shared" ref="G259:G322" si="4">IF(C259="Normal", 1, IF(C259="Plus",3,2))</f>
        <v>3</v>
      </c>
    </row>
    <row r="260" spans="1:7">
      <c r="A260">
        <v>21</v>
      </c>
      <c r="B260">
        <v>274</v>
      </c>
      <c r="C260" t="s">
        <v>6</v>
      </c>
      <c r="D260" t="s">
        <v>263</v>
      </c>
      <c r="E260" t="s">
        <v>275</v>
      </c>
      <c r="F260" t="s">
        <v>9</v>
      </c>
      <c r="G260">
        <f t="shared" si="4"/>
        <v>3</v>
      </c>
    </row>
    <row r="261" spans="1:7">
      <c r="A261">
        <v>22</v>
      </c>
      <c r="B261">
        <v>260</v>
      </c>
      <c r="C261" t="s">
        <v>14</v>
      </c>
      <c r="D261" t="s">
        <v>263</v>
      </c>
      <c r="E261" t="s">
        <v>276</v>
      </c>
      <c r="F261" t="s">
        <v>9</v>
      </c>
      <c r="G261">
        <f t="shared" si="4"/>
        <v>2</v>
      </c>
    </row>
    <row r="262" spans="1:7">
      <c r="A262">
        <v>23</v>
      </c>
      <c r="B262">
        <v>279</v>
      </c>
      <c r="C262" t="s">
        <v>14</v>
      </c>
      <c r="D262" t="s">
        <v>263</v>
      </c>
      <c r="E262" t="s">
        <v>277</v>
      </c>
      <c r="F262" t="s">
        <v>9</v>
      </c>
      <c r="G262">
        <f t="shared" si="4"/>
        <v>2</v>
      </c>
    </row>
    <row r="263" spans="1:7">
      <c r="A263">
        <v>24</v>
      </c>
      <c r="B263">
        <v>271</v>
      </c>
      <c r="C263" t="s">
        <v>6</v>
      </c>
      <c r="D263" t="s">
        <v>263</v>
      </c>
      <c r="E263" t="s">
        <v>278</v>
      </c>
      <c r="F263" t="s">
        <v>9</v>
      </c>
      <c r="G263">
        <f t="shared" si="4"/>
        <v>3</v>
      </c>
    </row>
    <row r="264" spans="1:7">
      <c r="A264">
        <v>25</v>
      </c>
      <c r="B264">
        <v>258</v>
      </c>
      <c r="C264" t="s">
        <v>6</v>
      </c>
      <c r="D264" t="s">
        <v>263</v>
      </c>
      <c r="E264" t="s">
        <v>279</v>
      </c>
      <c r="F264" t="s">
        <v>9</v>
      </c>
      <c r="G264">
        <f t="shared" si="4"/>
        <v>3</v>
      </c>
    </row>
    <row r="265" spans="1:7">
      <c r="A265">
        <v>26</v>
      </c>
      <c r="B265">
        <v>248</v>
      </c>
      <c r="C265" t="s">
        <v>14</v>
      </c>
      <c r="D265" t="s">
        <v>263</v>
      </c>
      <c r="E265" t="s">
        <v>280</v>
      </c>
      <c r="F265" t="s">
        <v>9</v>
      </c>
      <c r="G265">
        <f t="shared" si="4"/>
        <v>2</v>
      </c>
    </row>
    <row r="266" spans="1:7">
      <c r="A266">
        <v>27</v>
      </c>
      <c r="B266">
        <v>264</v>
      </c>
      <c r="C266" t="s">
        <v>14</v>
      </c>
      <c r="D266" t="s">
        <v>263</v>
      </c>
      <c r="E266" t="s">
        <v>281</v>
      </c>
      <c r="F266" t="s">
        <v>9</v>
      </c>
      <c r="G266">
        <f t="shared" si="4"/>
        <v>2</v>
      </c>
    </row>
    <row r="267" spans="1:7">
      <c r="A267">
        <v>28</v>
      </c>
      <c r="B267">
        <v>278</v>
      </c>
      <c r="C267" t="s">
        <v>6</v>
      </c>
      <c r="D267" t="s">
        <v>263</v>
      </c>
      <c r="E267" t="s">
        <v>282</v>
      </c>
      <c r="F267" t="s">
        <v>9</v>
      </c>
      <c r="G267">
        <f t="shared" si="4"/>
        <v>3</v>
      </c>
    </row>
    <row r="268" spans="1:7">
      <c r="A268">
        <v>29</v>
      </c>
      <c r="B268">
        <v>261</v>
      </c>
      <c r="C268" t="s">
        <v>6</v>
      </c>
      <c r="D268" t="s">
        <v>263</v>
      </c>
      <c r="E268" t="s">
        <v>283</v>
      </c>
      <c r="F268" t="s">
        <v>9</v>
      </c>
      <c r="G268">
        <f t="shared" si="4"/>
        <v>3</v>
      </c>
    </row>
    <row r="269" spans="1:7">
      <c r="A269">
        <v>30</v>
      </c>
      <c r="B269">
        <v>264</v>
      </c>
      <c r="C269" t="s">
        <v>14</v>
      </c>
      <c r="D269" t="s">
        <v>263</v>
      </c>
      <c r="E269" t="s">
        <v>284</v>
      </c>
      <c r="F269" t="s">
        <v>9</v>
      </c>
      <c r="G269">
        <f t="shared" si="4"/>
        <v>2</v>
      </c>
    </row>
    <row r="270" spans="1:7">
      <c r="A270">
        <v>31</v>
      </c>
      <c r="B270">
        <v>263</v>
      </c>
      <c r="C270" t="s">
        <v>6</v>
      </c>
      <c r="D270" t="s">
        <v>263</v>
      </c>
      <c r="E270" t="s">
        <v>285</v>
      </c>
      <c r="F270" t="s">
        <v>9</v>
      </c>
      <c r="G270">
        <f t="shared" si="4"/>
        <v>3</v>
      </c>
    </row>
    <row r="271" spans="1:7">
      <c r="A271">
        <v>32</v>
      </c>
      <c r="B271">
        <v>252</v>
      </c>
      <c r="C271" t="s">
        <v>6</v>
      </c>
      <c r="D271" t="s">
        <v>263</v>
      </c>
      <c r="E271" t="s">
        <v>286</v>
      </c>
      <c r="F271" t="s">
        <v>9</v>
      </c>
      <c r="G271">
        <f t="shared" si="4"/>
        <v>3</v>
      </c>
    </row>
    <row r="272" spans="1:7">
      <c r="A272">
        <v>33</v>
      </c>
      <c r="B272">
        <v>262</v>
      </c>
      <c r="C272" t="s">
        <v>6</v>
      </c>
      <c r="D272" t="s">
        <v>263</v>
      </c>
      <c r="E272" t="s">
        <v>287</v>
      </c>
      <c r="F272" t="s">
        <v>9</v>
      </c>
      <c r="G272">
        <f t="shared" si="4"/>
        <v>3</v>
      </c>
    </row>
    <row r="273" spans="1:7">
      <c r="A273">
        <v>34</v>
      </c>
      <c r="B273">
        <v>266</v>
      </c>
      <c r="C273" t="s">
        <v>12</v>
      </c>
      <c r="D273" t="s">
        <v>263</v>
      </c>
      <c r="E273" t="s">
        <v>288</v>
      </c>
      <c r="F273" t="s">
        <v>9</v>
      </c>
      <c r="G273">
        <f t="shared" si="4"/>
        <v>1</v>
      </c>
    </row>
    <row r="274" spans="1:7">
      <c r="A274">
        <v>35</v>
      </c>
      <c r="B274">
        <v>251</v>
      </c>
      <c r="C274" t="s">
        <v>6</v>
      </c>
      <c r="D274" t="s">
        <v>263</v>
      </c>
      <c r="E274" t="s">
        <v>289</v>
      </c>
      <c r="F274" t="s">
        <v>9</v>
      </c>
      <c r="G274">
        <f t="shared" si="4"/>
        <v>3</v>
      </c>
    </row>
    <row r="275" spans="1:7">
      <c r="A275">
        <v>36</v>
      </c>
      <c r="B275">
        <v>248</v>
      </c>
      <c r="C275" t="s">
        <v>14</v>
      </c>
      <c r="D275" t="s">
        <v>263</v>
      </c>
      <c r="E275" t="s">
        <v>290</v>
      </c>
      <c r="F275" t="s">
        <v>9</v>
      </c>
      <c r="G275">
        <f t="shared" si="4"/>
        <v>2</v>
      </c>
    </row>
    <row r="276" spans="1:7">
      <c r="A276">
        <v>37</v>
      </c>
      <c r="B276">
        <v>271</v>
      </c>
      <c r="C276" t="s">
        <v>6</v>
      </c>
      <c r="D276" t="s">
        <v>263</v>
      </c>
      <c r="E276" t="s">
        <v>291</v>
      </c>
      <c r="F276" t="s">
        <v>9</v>
      </c>
      <c r="G276">
        <f t="shared" si="4"/>
        <v>3</v>
      </c>
    </row>
    <row r="277" spans="1:7">
      <c r="A277">
        <v>38</v>
      </c>
      <c r="B277">
        <v>272</v>
      </c>
      <c r="C277" t="s">
        <v>6</v>
      </c>
      <c r="D277" t="s">
        <v>263</v>
      </c>
      <c r="E277" t="s">
        <v>292</v>
      </c>
      <c r="F277" t="s">
        <v>9</v>
      </c>
      <c r="G277">
        <f t="shared" si="4"/>
        <v>3</v>
      </c>
    </row>
    <row r="278" spans="1:7">
      <c r="A278">
        <v>39</v>
      </c>
      <c r="B278">
        <v>275</v>
      </c>
      <c r="C278" t="s">
        <v>14</v>
      </c>
      <c r="D278" t="s">
        <v>263</v>
      </c>
      <c r="E278" t="s">
        <v>293</v>
      </c>
      <c r="F278" t="s">
        <v>9</v>
      </c>
      <c r="G278">
        <f t="shared" si="4"/>
        <v>2</v>
      </c>
    </row>
    <row r="279" spans="1:7">
      <c r="A279">
        <v>4</v>
      </c>
      <c r="B279">
        <v>246</v>
      </c>
      <c r="C279" t="s">
        <v>6</v>
      </c>
      <c r="D279" t="s">
        <v>263</v>
      </c>
      <c r="E279" t="s">
        <v>294</v>
      </c>
      <c r="F279" t="s">
        <v>9</v>
      </c>
      <c r="G279">
        <f t="shared" si="4"/>
        <v>3</v>
      </c>
    </row>
    <row r="280" spans="1:7">
      <c r="A280">
        <v>40</v>
      </c>
      <c r="B280">
        <v>249</v>
      </c>
      <c r="C280" t="s">
        <v>6</v>
      </c>
      <c r="D280" t="s">
        <v>263</v>
      </c>
      <c r="E280" t="s">
        <v>295</v>
      </c>
      <c r="F280" t="s">
        <v>9</v>
      </c>
      <c r="G280">
        <f t="shared" si="4"/>
        <v>3</v>
      </c>
    </row>
    <row r="281" spans="1:7">
      <c r="A281">
        <v>5</v>
      </c>
      <c r="B281">
        <v>255</v>
      </c>
      <c r="C281" t="s">
        <v>6</v>
      </c>
      <c r="D281" t="s">
        <v>263</v>
      </c>
      <c r="E281" t="s">
        <v>296</v>
      </c>
      <c r="F281" t="s">
        <v>9</v>
      </c>
      <c r="G281">
        <f t="shared" si="4"/>
        <v>3</v>
      </c>
    </row>
    <row r="282" spans="1:7">
      <c r="A282">
        <v>6</v>
      </c>
      <c r="B282">
        <v>260</v>
      </c>
      <c r="C282" t="s">
        <v>14</v>
      </c>
      <c r="D282" t="s">
        <v>263</v>
      </c>
      <c r="E282" t="s">
        <v>297</v>
      </c>
      <c r="F282" t="s">
        <v>9</v>
      </c>
      <c r="G282">
        <f t="shared" si="4"/>
        <v>2</v>
      </c>
    </row>
    <row r="283" spans="1:7">
      <c r="A283">
        <v>7</v>
      </c>
      <c r="B283">
        <v>268</v>
      </c>
      <c r="C283" t="s">
        <v>14</v>
      </c>
      <c r="D283" t="s">
        <v>263</v>
      </c>
      <c r="E283" t="s">
        <v>298</v>
      </c>
      <c r="F283" t="s">
        <v>9</v>
      </c>
      <c r="G283">
        <f t="shared" si="4"/>
        <v>2</v>
      </c>
    </row>
    <row r="284" spans="1:7">
      <c r="A284">
        <v>8</v>
      </c>
      <c r="B284">
        <v>265</v>
      </c>
      <c r="C284" t="s">
        <v>6</v>
      </c>
      <c r="D284" t="s">
        <v>263</v>
      </c>
      <c r="E284" t="s">
        <v>299</v>
      </c>
      <c r="F284" t="s">
        <v>9</v>
      </c>
      <c r="G284">
        <f t="shared" si="4"/>
        <v>3</v>
      </c>
    </row>
    <row r="285" spans="1:7">
      <c r="A285">
        <v>9</v>
      </c>
      <c r="B285">
        <v>257</v>
      </c>
      <c r="C285" t="s">
        <v>6</v>
      </c>
      <c r="D285" t="s">
        <v>263</v>
      </c>
      <c r="E285" t="s">
        <v>300</v>
      </c>
      <c r="F285" t="s">
        <v>9</v>
      </c>
      <c r="G285">
        <f t="shared" si="4"/>
        <v>3</v>
      </c>
    </row>
    <row r="286" spans="1:7">
      <c r="A286">
        <v>0</v>
      </c>
      <c r="B286">
        <v>273</v>
      </c>
      <c r="C286" t="s">
        <v>6</v>
      </c>
      <c r="D286" t="s">
        <v>301</v>
      </c>
      <c r="E286" t="s">
        <v>302</v>
      </c>
      <c r="F286" t="s">
        <v>9</v>
      </c>
      <c r="G286">
        <f t="shared" si="4"/>
        <v>3</v>
      </c>
    </row>
    <row r="287" spans="1:7">
      <c r="A287">
        <v>1</v>
      </c>
      <c r="B287">
        <v>277</v>
      </c>
      <c r="C287" t="s">
        <v>14</v>
      </c>
      <c r="D287" t="s">
        <v>301</v>
      </c>
      <c r="E287" t="s">
        <v>303</v>
      </c>
      <c r="F287" t="s">
        <v>9</v>
      </c>
      <c r="G287">
        <f t="shared" si="4"/>
        <v>2</v>
      </c>
    </row>
    <row r="288" spans="1:7">
      <c r="A288">
        <v>10</v>
      </c>
      <c r="B288">
        <v>254</v>
      </c>
      <c r="C288" t="s">
        <v>6</v>
      </c>
      <c r="D288" t="s">
        <v>301</v>
      </c>
      <c r="E288" t="s">
        <v>304</v>
      </c>
      <c r="F288" t="s">
        <v>9</v>
      </c>
      <c r="G288">
        <f t="shared" si="4"/>
        <v>3</v>
      </c>
    </row>
    <row r="289" spans="1:7">
      <c r="A289">
        <v>11</v>
      </c>
      <c r="B289">
        <v>266</v>
      </c>
      <c r="C289" t="s">
        <v>12</v>
      </c>
      <c r="D289" t="s">
        <v>301</v>
      </c>
      <c r="E289" t="s">
        <v>305</v>
      </c>
      <c r="F289" t="s">
        <v>9</v>
      </c>
      <c r="G289">
        <f t="shared" si="4"/>
        <v>1</v>
      </c>
    </row>
    <row r="290" spans="1:7">
      <c r="A290">
        <v>12</v>
      </c>
      <c r="B290">
        <v>247</v>
      </c>
      <c r="C290" t="s">
        <v>14</v>
      </c>
      <c r="D290" t="s">
        <v>301</v>
      </c>
      <c r="E290" t="s">
        <v>306</v>
      </c>
      <c r="F290" t="s">
        <v>9</v>
      </c>
      <c r="G290">
        <f t="shared" si="4"/>
        <v>2</v>
      </c>
    </row>
    <row r="291" spans="1:7">
      <c r="A291">
        <v>13</v>
      </c>
      <c r="B291">
        <v>259</v>
      </c>
      <c r="C291" t="s">
        <v>14</v>
      </c>
      <c r="D291" t="s">
        <v>301</v>
      </c>
      <c r="E291" t="s">
        <v>307</v>
      </c>
      <c r="F291" t="s">
        <v>9</v>
      </c>
      <c r="G291">
        <f t="shared" si="4"/>
        <v>2</v>
      </c>
    </row>
    <row r="292" spans="1:7">
      <c r="A292">
        <v>14</v>
      </c>
      <c r="B292">
        <v>253</v>
      </c>
      <c r="C292" t="s">
        <v>12</v>
      </c>
      <c r="D292" t="s">
        <v>301</v>
      </c>
      <c r="E292" t="s">
        <v>308</v>
      </c>
      <c r="F292" t="s">
        <v>9</v>
      </c>
      <c r="G292">
        <f t="shared" si="4"/>
        <v>1</v>
      </c>
    </row>
    <row r="293" spans="1:7">
      <c r="A293">
        <v>15</v>
      </c>
      <c r="B293">
        <v>251</v>
      </c>
      <c r="C293" t="s">
        <v>6</v>
      </c>
      <c r="D293" t="s">
        <v>301</v>
      </c>
      <c r="E293" t="s">
        <v>309</v>
      </c>
      <c r="F293" t="s">
        <v>9</v>
      </c>
      <c r="G293">
        <f t="shared" si="4"/>
        <v>3</v>
      </c>
    </row>
    <row r="294" spans="1:7">
      <c r="A294">
        <v>16</v>
      </c>
      <c r="B294">
        <v>267</v>
      </c>
      <c r="C294" t="s">
        <v>14</v>
      </c>
      <c r="D294" t="s">
        <v>301</v>
      </c>
      <c r="E294" t="s">
        <v>310</v>
      </c>
      <c r="F294" t="s">
        <v>9</v>
      </c>
      <c r="G294">
        <f t="shared" si="4"/>
        <v>2</v>
      </c>
    </row>
    <row r="295" spans="1:7">
      <c r="A295">
        <v>17</v>
      </c>
      <c r="B295">
        <v>269</v>
      </c>
      <c r="C295" t="s">
        <v>14</v>
      </c>
      <c r="D295" t="s">
        <v>301</v>
      </c>
      <c r="E295" t="s">
        <v>311</v>
      </c>
      <c r="F295" t="s">
        <v>9</v>
      </c>
      <c r="G295">
        <f t="shared" si="4"/>
        <v>2</v>
      </c>
    </row>
    <row r="296" spans="1:7">
      <c r="A296">
        <v>18</v>
      </c>
      <c r="B296">
        <v>253</v>
      </c>
      <c r="C296" t="s">
        <v>12</v>
      </c>
      <c r="D296" t="s">
        <v>301</v>
      </c>
      <c r="E296" t="s">
        <v>312</v>
      </c>
      <c r="F296" t="s">
        <v>9</v>
      </c>
      <c r="G296">
        <f t="shared" si="4"/>
        <v>1</v>
      </c>
    </row>
    <row r="297" spans="1:7">
      <c r="A297">
        <v>19</v>
      </c>
      <c r="B297">
        <v>270</v>
      </c>
      <c r="C297" t="s">
        <v>12</v>
      </c>
      <c r="D297" t="s">
        <v>301</v>
      </c>
      <c r="E297" t="s">
        <v>313</v>
      </c>
      <c r="F297" t="s">
        <v>9</v>
      </c>
      <c r="G297">
        <f t="shared" si="4"/>
        <v>1</v>
      </c>
    </row>
    <row r="298" spans="1:7">
      <c r="A298">
        <v>2</v>
      </c>
      <c r="B298">
        <v>256</v>
      </c>
      <c r="C298" t="s">
        <v>14</v>
      </c>
      <c r="D298" t="s">
        <v>301</v>
      </c>
      <c r="E298" t="s">
        <v>314</v>
      </c>
      <c r="F298" t="s">
        <v>9</v>
      </c>
      <c r="G298">
        <f t="shared" si="4"/>
        <v>2</v>
      </c>
    </row>
    <row r="299" spans="1:7">
      <c r="A299">
        <v>20</v>
      </c>
      <c r="B299">
        <v>250</v>
      </c>
      <c r="C299" t="s">
        <v>6</v>
      </c>
      <c r="D299" t="s">
        <v>301</v>
      </c>
      <c r="E299" t="s">
        <v>315</v>
      </c>
      <c r="F299" t="s">
        <v>9</v>
      </c>
      <c r="G299">
        <f t="shared" si="4"/>
        <v>3</v>
      </c>
    </row>
    <row r="300" spans="1:7">
      <c r="A300">
        <v>21</v>
      </c>
      <c r="B300">
        <v>274</v>
      </c>
      <c r="C300" t="s">
        <v>6</v>
      </c>
      <c r="D300" t="s">
        <v>301</v>
      </c>
      <c r="E300" t="s">
        <v>316</v>
      </c>
      <c r="F300" t="s">
        <v>9</v>
      </c>
      <c r="G300">
        <f t="shared" si="4"/>
        <v>3</v>
      </c>
    </row>
    <row r="301" spans="1:7">
      <c r="A301">
        <v>22</v>
      </c>
      <c r="B301">
        <v>260</v>
      </c>
      <c r="C301" t="s">
        <v>14</v>
      </c>
      <c r="D301" t="s">
        <v>301</v>
      </c>
      <c r="E301" t="s">
        <v>317</v>
      </c>
      <c r="F301" t="s">
        <v>9</v>
      </c>
      <c r="G301">
        <f t="shared" si="4"/>
        <v>2</v>
      </c>
    </row>
    <row r="302" spans="1:7">
      <c r="A302">
        <v>23</v>
      </c>
      <c r="B302">
        <v>279</v>
      </c>
      <c r="C302" t="s">
        <v>14</v>
      </c>
      <c r="D302" t="s">
        <v>301</v>
      </c>
      <c r="E302" t="s">
        <v>318</v>
      </c>
      <c r="F302" t="s">
        <v>9</v>
      </c>
      <c r="G302">
        <f t="shared" si="4"/>
        <v>2</v>
      </c>
    </row>
    <row r="303" spans="1:7">
      <c r="A303">
        <v>24</v>
      </c>
      <c r="B303">
        <v>271</v>
      </c>
      <c r="C303" t="s">
        <v>14</v>
      </c>
      <c r="D303" t="s">
        <v>301</v>
      </c>
      <c r="E303" t="s">
        <v>319</v>
      </c>
      <c r="F303" t="s">
        <v>9</v>
      </c>
      <c r="G303">
        <f t="shared" si="4"/>
        <v>2</v>
      </c>
    </row>
    <row r="304" spans="1:7">
      <c r="A304">
        <v>25</v>
      </c>
      <c r="B304">
        <v>258</v>
      </c>
      <c r="C304" t="s">
        <v>6</v>
      </c>
      <c r="D304" t="s">
        <v>301</v>
      </c>
      <c r="E304" t="s">
        <v>320</v>
      </c>
      <c r="F304" t="s">
        <v>9</v>
      </c>
      <c r="G304">
        <f t="shared" si="4"/>
        <v>3</v>
      </c>
    </row>
    <row r="305" spans="1:7">
      <c r="A305">
        <v>26</v>
      </c>
      <c r="B305">
        <v>248</v>
      </c>
      <c r="C305" t="s">
        <v>14</v>
      </c>
      <c r="D305" t="s">
        <v>301</v>
      </c>
      <c r="E305" t="s">
        <v>321</v>
      </c>
      <c r="F305" t="s">
        <v>9</v>
      </c>
      <c r="G305">
        <f t="shared" si="4"/>
        <v>2</v>
      </c>
    </row>
    <row r="306" spans="1:7">
      <c r="A306">
        <v>27</v>
      </c>
      <c r="B306">
        <v>264</v>
      </c>
      <c r="C306" t="s">
        <v>12</v>
      </c>
      <c r="D306" t="s">
        <v>301</v>
      </c>
      <c r="E306" t="s">
        <v>322</v>
      </c>
      <c r="F306" t="s">
        <v>9</v>
      </c>
      <c r="G306">
        <f t="shared" si="4"/>
        <v>1</v>
      </c>
    </row>
    <row r="307" spans="1:7">
      <c r="A307">
        <v>28</v>
      </c>
      <c r="B307">
        <v>278</v>
      </c>
      <c r="C307" t="s">
        <v>6</v>
      </c>
      <c r="D307" t="s">
        <v>301</v>
      </c>
      <c r="E307" t="s">
        <v>323</v>
      </c>
      <c r="F307" t="s">
        <v>9</v>
      </c>
      <c r="G307">
        <f t="shared" si="4"/>
        <v>3</v>
      </c>
    </row>
    <row r="308" spans="1:7">
      <c r="A308">
        <v>29</v>
      </c>
      <c r="B308">
        <v>261</v>
      </c>
      <c r="C308" t="s">
        <v>6</v>
      </c>
      <c r="D308" t="s">
        <v>301</v>
      </c>
      <c r="E308" t="s">
        <v>324</v>
      </c>
      <c r="F308" t="s">
        <v>9</v>
      </c>
      <c r="G308">
        <f t="shared" si="4"/>
        <v>3</v>
      </c>
    </row>
    <row r="309" spans="1:7">
      <c r="A309">
        <v>3</v>
      </c>
      <c r="B309">
        <v>276</v>
      </c>
      <c r="C309" t="s">
        <v>14</v>
      </c>
      <c r="D309" t="s">
        <v>301</v>
      </c>
      <c r="E309" t="s">
        <v>325</v>
      </c>
      <c r="F309" t="s">
        <v>9</v>
      </c>
      <c r="G309">
        <f t="shared" si="4"/>
        <v>2</v>
      </c>
    </row>
    <row r="310" spans="1:7">
      <c r="A310">
        <v>30</v>
      </c>
      <c r="B310">
        <v>264</v>
      </c>
      <c r="C310" t="s">
        <v>14</v>
      </c>
      <c r="D310" t="s">
        <v>301</v>
      </c>
      <c r="E310" t="s">
        <v>326</v>
      </c>
      <c r="F310" t="s">
        <v>9</v>
      </c>
      <c r="G310">
        <f t="shared" si="4"/>
        <v>2</v>
      </c>
    </row>
    <row r="311" spans="1:7">
      <c r="A311">
        <v>31</v>
      </c>
      <c r="B311">
        <v>263</v>
      </c>
      <c r="C311" t="s">
        <v>6</v>
      </c>
      <c r="D311" t="s">
        <v>301</v>
      </c>
      <c r="E311" t="s">
        <v>327</v>
      </c>
      <c r="F311" t="s">
        <v>9</v>
      </c>
      <c r="G311">
        <f t="shared" si="4"/>
        <v>3</v>
      </c>
    </row>
    <row r="312" spans="1:7">
      <c r="A312">
        <v>32</v>
      </c>
      <c r="B312">
        <v>252</v>
      </c>
      <c r="C312" t="s">
        <v>6</v>
      </c>
      <c r="D312" t="s">
        <v>301</v>
      </c>
      <c r="E312" t="s">
        <v>328</v>
      </c>
      <c r="F312" t="s">
        <v>9</v>
      </c>
      <c r="G312">
        <f t="shared" si="4"/>
        <v>3</v>
      </c>
    </row>
    <row r="313" spans="1:7">
      <c r="A313">
        <v>33</v>
      </c>
      <c r="B313">
        <v>262</v>
      </c>
      <c r="C313" t="s">
        <v>14</v>
      </c>
      <c r="D313" t="s">
        <v>301</v>
      </c>
      <c r="E313" t="s">
        <v>329</v>
      </c>
      <c r="F313" t="s">
        <v>9</v>
      </c>
      <c r="G313">
        <f t="shared" si="4"/>
        <v>2</v>
      </c>
    </row>
    <row r="314" spans="1:7">
      <c r="A314">
        <v>34</v>
      </c>
      <c r="B314">
        <v>266</v>
      </c>
      <c r="C314" t="s">
        <v>12</v>
      </c>
      <c r="D314" t="s">
        <v>301</v>
      </c>
      <c r="E314" t="s">
        <v>330</v>
      </c>
      <c r="F314" t="s">
        <v>9</v>
      </c>
      <c r="G314">
        <f t="shared" si="4"/>
        <v>1</v>
      </c>
    </row>
    <row r="315" spans="1:7">
      <c r="A315">
        <v>35</v>
      </c>
      <c r="B315">
        <v>251</v>
      </c>
      <c r="C315" t="s">
        <v>6</v>
      </c>
      <c r="D315" t="s">
        <v>301</v>
      </c>
      <c r="E315" t="s">
        <v>331</v>
      </c>
      <c r="F315" t="s">
        <v>9</v>
      </c>
      <c r="G315">
        <f t="shared" si="4"/>
        <v>3</v>
      </c>
    </row>
    <row r="316" spans="1:7">
      <c r="A316">
        <v>36</v>
      </c>
      <c r="B316">
        <v>248</v>
      </c>
      <c r="C316" t="s">
        <v>14</v>
      </c>
      <c r="D316" t="s">
        <v>301</v>
      </c>
      <c r="E316" t="s">
        <v>332</v>
      </c>
      <c r="F316" t="s">
        <v>9</v>
      </c>
      <c r="G316">
        <f t="shared" si="4"/>
        <v>2</v>
      </c>
    </row>
    <row r="317" spans="1:7">
      <c r="A317">
        <v>37</v>
      </c>
      <c r="B317">
        <v>271</v>
      </c>
      <c r="C317" t="s">
        <v>14</v>
      </c>
      <c r="D317" t="s">
        <v>301</v>
      </c>
      <c r="E317" t="s">
        <v>333</v>
      </c>
      <c r="F317" t="s">
        <v>9</v>
      </c>
      <c r="G317">
        <f t="shared" si="4"/>
        <v>2</v>
      </c>
    </row>
    <row r="318" spans="1:7">
      <c r="A318">
        <v>38</v>
      </c>
      <c r="B318">
        <v>272</v>
      </c>
      <c r="C318" t="s">
        <v>14</v>
      </c>
      <c r="D318" t="s">
        <v>301</v>
      </c>
      <c r="E318" t="s">
        <v>334</v>
      </c>
      <c r="F318" t="s">
        <v>9</v>
      </c>
      <c r="G318">
        <f t="shared" si="4"/>
        <v>2</v>
      </c>
    </row>
    <row r="319" spans="1:7">
      <c r="A319">
        <v>39</v>
      </c>
      <c r="B319">
        <v>275</v>
      </c>
      <c r="C319" t="s">
        <v>12</v>
      </c>
      <c r="D319" t="s">
        <v>301</v>
      </c>
      <c r="E319" t="s">
        <v>335</v>
      </c>
      <c r="F319" t="s">
        <v>9</v>
      </c>
      <c r="G319">
        <f t="shared" si="4"/>
        <v>1</v>
      </c>
    </row>
    <row r="320" spans="1:7">
      <c r="A320">
        <v>4</v>
      </c>
      <c r="B320">
        <v>246</v>
      </c>
      <c r="C320" t="s">
        <v>6</v>
      </c>
      <c r="D320" t="s">
        <v>301</v>
      </c>
      <c r="E320" t="s">
        <v>336</v>
      </c>
      <c r="F320" t="s">
        <v>9</v>
      </c>
      <c r="G320">
        <f t="shared" si="4"/>
        <v>3</v>
      </c>
    </row>
    <row r="321" spans="1:7">
      <c r="A321">
        <v>40</v>
      </c>
      <c r="B321">
        <v>249</v>
      </c>
      <c r="C321" t="s">
        <v>14</v>
      </c>
      <c r="D321" t="s">
        <v>301</v>
      </c>
      <c r="E321" t="s">
        <v>337</v>
      </c>
      <c r="F321" t="s">
        <v>9</v>
      </c>
      <c r="G321">
        <f t="shared" si="4"/>
        <v>2</v>
      </c>
    </row>
    <row r="322" spans="1:7">
      <c r="A322">
        <v>5</v>
      </c>
      <c r="B322">
        <v>255</v>
      </c>
      <c r="C322" t="s">
        <v>12</v>
      </c>
      <c r="D322" t="s">
        <v>301</v>
      </c>
      <c r="E322" t="s">
        <v>338</v>
      </c>
      <c r="F322" t="s">
        <v>9</v>
      </c>
      <c r="G322">
        <f t="shared" si="4"/>
        <v>1</v>
      </c>
    </row>
    <row r="323" spans="1:7">
      <c r="A323">
        <v>6</v>
      </c>
      <c r="B323">
        <v>260</v>
      </c>
      <c r="C323" t="s">
        <v>14</v>
      </c>
      <c r="D323" t="s">
        <v>301</v>
      </c>
      <c r="E323" t="s">
        <v>339</v>
      </c>
      <c r="F323" t="s">
        <v>9</v>
      </c>
      <c r="G323">
        <f t="shared" ref="G323:G386" si="5">IF(C323="Normal", 1, IF(C323="Plus",3,2))</f>
        <v>2</v>
      </c>
    </row>
    <row r="324" spans="1:7">
      <c r="A324">
        <v>7</v>
      </c>
      <c r="B324">
        <v>268</v>
      </c>
      <c r="C324" t="s">
        <v>14</v>
      </c>
      <c r="D324" t="s">
        <v>301</v>
      </c>
      <c r="E324" t="s">
        <v>340</v>
      </c>
      <c r="F324" t="s">
        <v>9</v>
      </c>
      <c r="G324">
        <f t="shared" si="5"/>
        <v>2</v>
      </c>
    </row>
    <row r="325" spans="1:7">
      <c r="A325">
        <v>8</v>
      </c>
      <c r="B325">
        <v>265</v>
      </c>
      <c r="C325" t="s">
        <v>14</v>
      </c>
      <c r="D325" t="s">
        <v>301</v>
      </c>
      <c r="E325" t="s">
        <v>341</v>
      </c>
      <c r="F325" t="s">
        <v>9</v>
      </c>
      <c r="G325">
        <f t="shared" si="5"/>
        <v>2</v>
      </c>
    </row>
    <row r="326" spans="1:7">
      <c r="A326">
        <v>9</v>
      </c>
      <c r="B326">
        <v>257</v>
      </c>
      <c r="C326" t="s">
        <v>14</v>
      </c>
      <c r="D326" t="s">
        <v>301</v>
      </c>
      <c r="E326" t="s">
        <v>342</v>
      </c>
      <c r="F326" t="s">
        <v>9</v>
      </c>
      <c r="G326">
        <f t="shared" si="5"/>
        <v>2</v>
      </c>
    </row>
    <row r="327" spans="1:7">
      <c r="A327">
        <v>0</v>
      </c>
      <c r="B327">
        <v>273</v>
      </c>
      <c r="C327" t="s">
        <v>14</v>
      </c>
      <c r="D327" t="s">
        <v>343</v>
      </c>
      <c r="E327" t="s">
        <v>344</v>
      </c>
      <c r="F327" t="s">
        <v>9</v>
      </c>
      <c r="G327">
        <f t="shared" si="5"/>
        <v>2</v>
      </c>
    </row>
    <row r="328" spans="1:7">
      <c r="A328">
        <v>1</v>
      </c>
      <c r="B328">
        <v>277</v>
      </c>
      <c r="C328" t="s">
        <v>14</v>
      </c>
      <c r="D328" t="s">
        <v>343</v>
      </c>
      <c r="E328" t="s">
        <v>345</v>
      </c>
      <c r="F328" t="s">
        <v>9</v>
      </c>
      <c r="G328">
        <f t="shared" si="5"/>
        <v>2</v>
      </c>
    </row>
    <row r="329" spans="1:7">
      <c r="A329">
        <v>10</v>
      </c>
      <c r="B329">
        <v>254</v>
      </c>
      <c r="C329" t="s">
        <v>6</v>
      </c>
      <c r="D329" t="s">
        <v>343</v>
      </c>
      <c r="E329" t="s">
        <v>346</v>
      </c>
      <c r="F329" t="s">
        <v>9</v>
      </c>
      <c r="G329">
        <f t="shared" si="5"/>
        <v>3</v>
      </c>
    </row>
    <row r="330" spans="1:7">
      <c r="A330">
        <v>11</v>
      </c>
      <c r="B330">
        <v>266</v>
      </c>
      <c r="C330" t="s">
        <v>12</v>
      </c>
      <c r="D330" t="s">
        <v>343</v>
      </c>
      <c r="E330" t="s">
        <v>347</v>
      </c>
      <c r="F330" t="s">
        <v>9</v>
      </c>
      <c r="G330">
        <f t="shared" si="5"/>
        <v>1</v>
      </c>
    </row>
    <row r="331" spans="1:7">
      <c r="A331">
        <v>12</v>
      </c>
      <c r="B331">
        <v>247</v>
      </c>
      <c r="C331" t="s">
        <v>12</v>
      </c>
      <c r="D331" t="s">
        <v>343</v>
      </c>
      <c r="E331" t="s">
        <v>348</v>
      </c>
      <c r="F331" t="s">
        <v>9</v>
      </c>
      <c r="G331">
        <f t="shared" si="5"/>
        <v>1</v>
      </c>
    </row>
    <row r="332" spans="1:7">
      <c r="A332">
        <v>13</v>
      </c>
      <c r="B332">
        <v>259</v>
      </c>
      <c r="C332" t="s">
        <v>14</v>
      </c>
      <c r="D332" t="s">
        <v>343</v>
      </c>
      <c r="E332" t="s">
        <v>349</v>
      </c>
      <c r="F332" t="s">
        <v>9</v>
      </c>
      <c r="G332">
        <f t="shared" si="5"/>
        <v>2</v>
      </c>
    </row>
    <row r="333" spans="1:7">
      <c r="A333">
        <v>14</v>
      </c>
      <c r="B333">
        <v>253</v>
      </c>
      <c r="C333" t="s">
        <v>12</v>
      </c>
      <c r="D333" t="s">
        <v>343</v>
      </c>
      <c r="E333" t="s">
        <v>350</v>
      </c>
      <c r="F333" t="s">
        <v>9</v>
      </c>
      <c r="G333">
        <f t="shared" si="5"/>
        <v>1</v>
      </c>
    </row>
    <row r="334" spans="1:7">
      <c r="A334">
        <v>15</v>
      </c>
      <c r="B334">
        <v>251</v>
      </c>
      <c r="C334" t="s">
        <v>6</v>
      </c>
      <c r="D334" t="s">
        <v>343</v>
      </c>
      <c r="E334" t="s">
        <v>351</v>
      </c>
      <c r="F334" t="s">
        <v>9</v>
      </c>
      <c r="G334">
        <f t="shared" si="5"/>
        <v>3</v>
      </c>
    </row>
    <row r="335" spans="1:7">
      <c r="A335">
        <v>16</v>
      </c>
      <c r="B335">
        <v>267</v>
      </c>
      <c r="C335" t="s">
        <v>14</v>
      </c>
      <c r="D335" t="s">
        <v>343</v>
      </c>
      <c r="E335" t="s">
        <v>352</v>
      </c>
      <c r="F335" t="s">
        <v>9</v>
      </c>
      <c r="G335">
        <f t="shared" si="5"/>
        <v>2</v>
      </c>
    </row>
    <row r="336" spans="1:7">
      <c r="A336">
        <v>17</v>
      </c>
      <c r="B336">
        <v>269</v>
      </c>
      <c r="C336" t="s">
        <v>12</v>
      </c>
      <c r="D336" t="s">
        <v>343</v>
      </c>
      <c r="E336" t="s">
        <v>353</v>
      </c>
      <c r="F336" t="s">
        <v>9</v>
      </c>
      <c r="G336">
        <f t="shared" si="5"/>
        <v>1</v>
      </c>
    </row>
    <row r="337" spans="1:7">
      <c r="A337">
        <v>18</v>
      </c>
      <c r="B337">
        <v>253</v>
      </c>
      <c r="C337" t="s">
        <v>12</v>
      </c>
      <c r="D337" t="s">
        <v>343</v>
      </c>
      <c r="E337" t="s">
        <v>354</v>
      </c>
      <c r="F337" t="s">
        <v>9</v>
      </c>
      <c r="G337">
        <f t="shared" si="5"/>
        <v>1</v>
      </c>
    </row>
    <row r="338" spans="1:7">
      <c r="A338">
        <v>19</v>
      </c>
      <c r="B338">
        <v>270</v>
      </c>
      <c r="C338" t="s">
        <v>12</v>
      </c>
      <c r="D338" t="s">
        <v>343</v>
      </c>
      <c r="E338" t="s">
        <v>355</v>
      </c>
      <c r="F338" t="s">
        <v>9</v>
      </c>
      <c r="G338">
        <f t="shared" si="5"/>
        <v>1</v>
      </c>
    </row>
    <row r="339" spans="1:7">
      <c r="A339">
        <v>2</v>
      </c>
      <c r="B339">
        <v>256</v>
      </c>
      <c r="C339" t="s">
        <v>12</v>
      </c>
      <c r="D339" t="s">
        <v>343</v>
      </c>
      <c r="E339" t="s">
        <v>356</v>
      </c>
      <c r="F339" t="s">
        <v>9</v>
      </c>
      <c r="G339">
        <f t="shared" si="5"/>
        <v>1</v>
      </c>
    </row>
    <row r="340" spans="1:7">
      <c r="A340">
        <v>20</v>
      </c>
      <c r="B340">
        <v>250</v>
      </c>
      <c r="C340" t="s">
        <v>6</v>
      </c>
      <c r="D340" t="s">
        <v>343</v>
      </c>
      <c r="E340" t="s">
        <v>357</v>
      </c>
      <c r="F340" t="s">
        <v>9</v>
      </c>
      <c r="G340">
        <f t="shared" si="5"/>
        <v>3</v>
      </c>
    </row>
    <row r="341" spans="1:7">
      <c r="A341">
        <v>21</v>
      </c>
      <c r="B341">
        <v>274</v>
      </c>
      <c r="C341" t="s">
        <v>14</v>
      </c>
      <c r="D341" t="s">
        <v>343</v>
      </c>
      <c r="E341" t="s">
        <v>358</v>
      </c>
      <c r="F341" t="s">
        <v>9</v>
      </c>
      <c r="G341">
        <f t="shared" si="5"/>
        <v>2</v>
      </c>
    </row>
    <row r="342" spans="1:7">
      <c r="A342">
        <v>22</v>
      </c>
      <c r="B342">
        <v>260</v>
      </c>
      <c r="C342" t="s">
        <v>12</v>
      </c>
      <c r="D342" t="s">
        <v>343</v>
      </c>
      <c r="E342" t="s">
        <v>359</v>
      </c>
      <c r="F342" t="s">
        <v>9</v>
      </c>
      <c r="G342">
        <f t="shared" si="5"/>
        <v>1</v>
      </c>
    </row>
    <row r="343" spans="1:7">
      <c r="A343">
        <v>23</v>
      </c>
      <c r="B343">
        <v>279</v>
      </c>
      <c r="C343" t="s">
        <v>12</v>
      </c>
      <c r="D343" t="s">
        <v>343</v>
      </c>
      <c r="E343" t="s">
        <v>360</v>
      </c>
      <c r="F343" t="s">
        <v>9</v>
      </c>
      <c r="G343">
        <f t="shared" si="5"/>
        <v>1</v>
      </c>
    </row>
    <row r="344" spans="1:7">
      <c r="A344">
        <v>24</v>
      </c>
      <c r="B344">
        <v>271</v>
      </c>
      <c r="C344" t="s">
        <v>14</v>
      </c>
      <c r="D344" t="s">
        <v>343</v>
      </c>
      <c r="E344" t="s">
        <v>361</v>
      </c>
      <c r="F344" t="s">
        <v>9</v>
      </c>
      <c r="G344">
        <f t="shared" si="5"/>
        <v>2</v>
      </c>
    </row>
    <row r="345" spans="1:7">
      <c r="A345">
        <v>25</v>
      </c>
      <c r="B345">
        <v>258</v>
      </c>
      <c r="C345" t="s">
        <v>14</v>
      </c>
      <c r="D345" t="s">
        <v>343</v>
      </c>
      <c r="E345" t="s">
        <v>362</v>
      </c>
      <c r="F345" t="s">
        <v>9</v>
      </c>
      <c r="G345">
        <f t="shared" si="5"/>
        <v>2</v>
      </c>
    </row>
    <row r="346" spans="1:7">
      <c r="A346">
        <v>26</v>
      </c>
      <c r="B346">
        <v>248</v>
      </c>
      <c r="C346" t="s">
        <v>14</v>
      </c>
      <c r="D346" t="s">
        <v>343</v>
      </c>
      <c r="E346" t="s">
        <v>363</v>
      </c>
      <c r="F346" t="s">
        <v>9</v>
      </c>
      <c r="G346">
        <f t="shared" si="5"/>
        <v>2</v>
      </c>
    </row>
    <row r="347" spans="1:7">
      <c r="A347">
        <v>27</v>
      </c>
      <c r="B347">
        <v>264</v>
      </c>
      <c r="C347" t="s">
        <v>12</v>
      </c>
      <c r="D347" t="s">
        <v>343</v>
      </c>
      <c r="E347" t="s">
        <v>364</v>
      </c>
      <c r="F347" t="s">
        <v>9</v>
      </c>
      <c r="G347">
        <f t="shared" si="5"/>
        <v>1</v>
      </c>
    </row>
    <row r="348" spans="1:7">
      <c r="A348">
        <v>28</v>
      </c>
      <c r="B348">
        <v>278</v>
      </c>
      <c r="C348" t="s">
        <v>6</v>
      </c>
      <c r="D348" t="s">
        <v>343</v>
      </c>
      <c r="E348" t="s">
        <v>365</v>
      </c>
      <c r="F348" t="s">
        <v>9</v>
      </c>
      <c r="G348">
        <f t="shared" si="5"/>
        <v>3</v>
      </c>
    </row>
    <row r="349" spans="1:7">
      <c r="A349">
        <v>29</v>
      </c>
      <c r="B349">
        <v>261</v>
      </c>
      <c r="C349" t="s">
        <v>6</v>
      </c>
      <c r="D349" t="s">
        <v>343</v>
      </c>
      <c r="E349" t="s">
        <v>366</v>
      </c>
      <c r="F349" t="s">
        <v>9</v>
      </c>
      <c r="G349">
        <f t="shared" si="5"/>
        <v>3</v>
      </c>
    </row>
    <row r="350" spans="1:7">
      <c r="A350">
        <v>3</v>
      </c>
      <c r="B350">
        <v>276</v>
      </c>
      <c r="C350" t="s">
        <v>14</v>
      </c>
      <c r="D350" t="s">
        <v>343</v>
      </c>
      <c r="E350" t="s">
        <v>367</v>
      </c>
      <c r="F350" t="s">
        <v>9</v>
      </c>
      <c r="G350">
        <f t="shared" si="5"/>
        <v>2</v>
      </c>
    </row>
    <row r="351" spans="1:7">
      <c r="A351">
        <v>30</v>
      </c>
      <c r="B351">
        <v>264</v>
      </c>
      <c r="C351" t="s">
        <v>12</v>
      </c>
      <c r="D351" t="s">
        <v>343</v>
      </c>
      <c r="E351" t="s">
        <v>368</v>
      </c>
      <c r="F351" t="s">
        <v>9</v>
      </c>
      <c r="G351">
        <f t="shared" si="5"/>
        <v>1</v>
      </c>
    </row>
    <row r="352" spans="1:7">
      <c r="A352">
        <v>31</v>
      </c>
      <c r="B352">
        <v>263</v>
      </c>
      <c r="C352" t="s">
        <v>14</v>
      </c>
      <c r="D352" t="s">
        <v>343</v>
      </c>
      <c r="E352" t="s">
        <v>369</v>
      </c>
      <c r="F352" t="s">
        <v>9</v>
      </c>
      <c r="G352">
        <f t="shared" si="5"/>
        <v>2</v>
      </c>
    </row>
    <row r="353" spans="1:7">
      <c r="A353">
        <v>32</v>
      </c>
      <c r="B353">
        <v>252</v>
      </c>
      <c r="C353" t="s">
        <v>6</v>
      </c>
      <c r="D353" t="s">
        <v>343</v>
      </c>
      <c r="E353" t="s">
        <v>370</v>
      </c>
      <c r="F353" t="s">
        <v>9</v>
      </c>
      <c r="G353">
        <f t="shared" si="5"/>
        <v>3</v>
      </c>
    </row>
    <row r="354" spans="1:7">
      <c r="A354">
        <v>33</v>
      </c>
      <c r="B354">
        <v>262</v>
      </c>
      <c r="C354" t="s">
        <v>14</v>
      </c>
      <c r="D354" t="s">
        <v>343</v>
      </c>
      <c r="E354" t="s">
        <v>371</v>
      </c>
      <c r="F354" t="s">
        <v>9</v>
      </c>
      <c r="G354">
        <f t="shared" si="5"/>
        <v>2</v>
      </c>
    </row>
    <row r="355" spans="1:7">
      <c r="A355">
        <v>34</v>
      </c>
      <c r="B355">
        <v>266</v>
      </c>
      <c r="C355" t="s">
        <v>12</v>
      </c>
      <c r="D355" t="s">
        <v>343</v>
      </c>
      <c r="E355" t="s">
        <v>372</v>
      </c>
      <c r="F355" t="s">
        <v>9</v>
      </c>
      <c r="G355">
        <f t="shared" si="5"/>
        <v>1</v>
      </c>
    </row>
    <row r="356" spans="1:7">
      <c r="A356">
        <v>35</v>
      </c>
      <c r="B356">
        <v>251</v>
      </c>
      <c r="C356" t="s">
        <v>6</v>
      </c>
      <c r="D356" t="s">
        <v>343</v>
      </c>
      <c r="E356" t="s">
        <v>373</v>
      </c>
      <c r="F356" t="s">
        <v>9</v>
      </c>
      <c r="G356">
        <f t="shared" si="5"/>
        <v>3</v>
      </c>
    </row>
    <row r="357" spans="1:7">
      <c r="A357">
        <v>36</v>
      </c>
      <c r="B357">
        <v>248</v>
      </c>
      <c r="C357" t="s">
        <v>14</v>
      </c>
      <c r="D357" t="s">
        <v>343</v>
      </c>
      <c r="E357" t="s">
        <v>374</v>
      </c>
      <c r="F357" t="s">
        <v>9</v>
      </c>
      <c r="G357">
        <f t="shared" si="5"/>
        <v>2</v>
      </c>
    </row>
    <row r="358" spans="1:7">
      <c r="A358">
        <v>37</v>
      </c>
      <c r="B358">
        <v>271</v>
      </c>
      <c r="C358" t="s">
        <v>14</v>
      </c>
      <c r="D358" t="s">
        <v>343</v>
      </c>
      <c r="E358" t="s">
        <v>375</v>
      </c>
      <c r="F358" t="s">
        <v>9</v>
      </c>
      <c r="G358">
        <f t="shared" si="5"/>
        <v>2</v>
      </c>
    </row>
    <row r="359" spans="1:7">
      <c r="A359">
        <v>38</v>
      </c>
      <c r="B359">
        <v>272</v>
      </c>
      <c r="C359" t="s">
        <v>12</v>
      </c>
      <c r="D359" t="s">
        <v>343</v>
      </c>
      <c r="E359" t="s">
        <v>376</v>
      </c>
      <c r="F359" t="s">
        <v>9</v>
      </c>
      <c r="G359">
        <f t="shared" si="5"/>
        <v>1</v>
      </c>
    </row>
    <row r="360" spans="1:7">
      <c r="A360">
        <v>39</v>
      </c>
      <c r="B360">
        <v>275</v>
      </c>
      <c r="C360" t="s">
        <v>12</v>
      </c>
      <c r="D360" t="s">
        <v>343</v>
      </c>
      <c r="E360" t="s">
        <v>377</v>
      </c>
      <c r="F360" t="s">
        <v>9</v>
      </c>
      <c r="G360">
        <f t="shared" si="5"/>
        <v>1</v>
      </c>
    </row>
    <row r="361" spans="1:7">
      <c r="A361">
        <v>4</v>
      </c>
      <c r="B361">
        <v>246</v>
      </c>
      <c r="C361" t="s">
        <v>14</v>
      </c>
      <c r="D361" t="s">
        <v>343</v>
      </c>
      <c r="E361" t="s">
        <v>378</v>
      </c>
      <c r="F361" t="s">
        <v>9</v>
      </c>
      <c r="G361">
        <f t="shared" si="5"/>
        <v>2</v>
      </c>
    </row>
    <row r="362" spans="1:7">
      <c r="A362">
        <v>40</v>
      </c>
      <c r="B362">
        <v>249</v>
      </c>
      <c r="C362" t="s">
        <v>14</v>
      </c>
      <c r="D362" t="s">
        <v>343</v>
      </c>
      <c r="E362" t="s">
        <v>379</v>
      </c>
      <c r="F362" t="s">
        <v>9</v>
      </c>
      <c r="G362">
        <f t="shared" si="5"/>
        <v>2</v>
      </c>
    </row>
    <row r="363" spans="1:7">
      <c r="A363">
        <v>5</v>
      </c>
      <c r="B363">
        <v>255</v>
      </c>
      <c r="C363" t="s">
        <v>14</v>
      </c>
      <c r="D363" t="s">
        <v>343</v>
      </c>
      <c r="E363" t="s">
        <v>380</v>
      </c>
      <c r="F363" t="s">
        <v>9</v>
      </c>
      <c r="G363">
        <f t="shared" si="5"/>
        <v>2</v>
      </c>
    </row>
    <row r="364" spans="1:7">
      <c r="A364">
        <v>6</v>
      </c>
      <c r="B364">
        <v>260</v>
      </c>
      <c r="C364" t="s">
        <v>12</v>
      </c>
      <c r="D364" t="s">
        <v>343</v>
      </c>
      <c r="E364" t="s">
        <v>381</v>
      </c>
      <c r="F364" t="s">
        <v>9</v>
      </c>
      <c r="G364">
        <f t="shared" si="5"/>
        <v>1</v>
      </c>
    </row>
    <row r="365" spans="1:7">
      <c r="A365">
        <v>7</v>
      </c>
      <c r="B365">
        <v>268</v>
      </c>
      <c r="C365" t="s">
        <v>12</v>
      </c>
      <c r="D365" t="s">
        <v>343</v>
      </c>
      <c r="E365" t="s">
        <v>382</v>
      </c>
      <c r="F365" t="s">
        <v>9</v>
      </c>
      <c r="G365">
        <f t="shared" si="5"/>
        <v>1</v>
      </c>
    </row>
    <row r="366" spans="1:7">
      <c r="A366">
        <v>8</v>
      </c>
      <c r="B366">
        <v>265</v>
      </c>
      <c r="C366" t="s">
        <v>12</v>
      </c>
      <c r="D366" t="s">
        <v>343</v>
      </c>
      <c r="E366" t="s">
        <v>383</v>
      </c>
      <c r="F366" t="s">
        <v>9</v>
      </c>
      <c r="G366">
        <f t="shared" si="5"/>
        <v>1</v>
      </c>
    </row>
    <row r="367" spans="1:7">
      <c r="A367">
        <v>9</v>
      </c>
      <c r="B367">
        <v>257</v>
      </c>
      <c r="C367" t="s">
        <v>12</v>
      </c>
      <c r="D367" t="s">
        <v>343</v>
      </c>
      <c r="E367" t="s">
        <v>384</v>
      </c>
      <c r="F367" t="s">
        <v>9</v>
      </c>
      <c r="G367">
        <f t="shared" si="5"/>
        <v>1</v>
      </c>
    </row>
    <row r="368" spans="1:7">
      <c r="A368">
        <v>0</v>
      </c>
      <c r="B368">
        <v>273</v>
      </c>
      <c r="C368" t="s">
        <v>6</v>
      </c>
      <c r="D368" t="s">
        <v>385</v>
      </c>
      <c r="E368" t="s">
        <v>386</v>
      </c>
      <c r="F368" t="s">
        <v>9</v>
      </c>
      <c r="G368">
        <f t="shared" si="5"/>
        <v>3</v>
      </c>
    </row>
    <row r="369" spans="1:7">
      <c r="A369">
        <v>1</v>
      </c>
      <c r="B369">
        <v>277</v>
      </c>
      <c r="C369" t="s">
        <v>14</v>
      </c>
      <c r="D369" t="s">
        <v>385</v>
      </c>
      <c r="E369" t="s">
        <v>387</v>
      </c>
      <c r="F369" t="s">
        <v>9</v>
      </c>
      <c r="G369">
        <f t="shared" si="5"/>
        <v>2</v>
      </c>
    </row>
    <row r="370" spans="1:7">
      <c r="A370">
        <v>10</v>
      </c>
      <c r="B370">
        <v>254</v>
      </c>
      <c r="C370" t="s">
        <v>6</v>
      </c>
      <c r="D370" t="s">
        <v>385</v>
      </c>
      <c r="E370" t="s">
        <v>388</v>
      </c>
      <c r="F370" t="s">
        <v>9</v>
      </c>
      <c r="G370">
        <f t="shared" si="5"/>
        <v>3</v>
      </c>
    </row>
    <row r="371" spans="1:7">
      <c r="A371">
        <v>11</v>
      </c>
      <c r="B371">
        <v>266</v>
      </c>
      <c r="C371" t="s">
        <v>12</v>
      </c>
      <c r="D371" t="s">
        <v>385</v>
      </c>
      <c r="E371" t="s">
        <v>389</v>
      </c>
      <c r="F371" t="s">
        <v>9</v>
      </c>
      <c r="G371">
        <f t="shared" si="5"/>
        <v>1</v>
      </c>
    </row>
    <row r="372" spans="1:7">
      <c r="A372">
        <v>12</v>
      </c>
      <c r="B372">
        <v>247</v>
      </c>
      <c r="C372" t="s">
        <v>14</v>
      </c>
      <c r="D372" t="s">
        <v>385</v>
      </c>
      <c r="E372" t="s">
        <v>390</v>
      </c>
      <c r="F372" t="s">
        <v>9</v>
      </c>
      <c r="G372">
        <f t="shared" si="5"/>
        <v>2</v>
      </c>
    </row>
    <row r="373" spans="1:7">
      <c r="A373">
        <v>13</v>
      </c>
      <c r="B373">
        <v>259</v>
      </c>
      <c r="C373" t="s">
        <v>6</v>
      </c>
      <c r="D373" t="s">
        <v>385</v>
      </c>
      <c r="E373" t="s">
        <v>391</v>
      </c>
      <c r="F373" t="s">
        <v>9</v>
      </c>
      <c r="G373">
        <f t="shared" si="5"/>
        <v>3</v>
      </c>
    </row>
    <row r="374" spans="1:7">
      <c r="A374">
        <v>14</v>
      </c>
      <c r="B374">
        <v>253</v>
      </c>
      <c r="C374" t="s">
        <v>12</v>
      </c>
      <c r="D374" t="s">
        <v>385</v>
      </c>
      <c r="E374" t="s">
        <v>392</v>
      </c>
      <c r="F374" t="s">
        <v>9</v>
      </c>
      <c r="G374">
        <f t="shared" si="5"/>
        <v>1</v>
      </c>
    </row>
    <row r="375" spans="1:7">
      <c r="A375">
        <v>15</v>
      </c>
      <c r="B375">
        <v>251</v>
      </c>
      <c r="C375" t="s">
        <v>6</v>
      </c>
      <c r="D375" t="s">
        <v>385</v>
      </c>
      <c r="E375" t="s">
        <v>393</v>
      </c>
      <c r="F375" t="s">
        <v>9</v>
      </c>
      <c r="G375">
        <f t="shared" si="5"/>
        <v>3</v>
      </c>
    </row>
    <row r="376" spans="1:7">
      <c r="A376">
        <v>16</v>
      </c>
      <c r="B376">
        <v>267</v>
      </c>
      <c r="C376" t="s">
        <v>14</v>
      </c>
      <c r="D376" t="s">
        <v>385</v>
      </c>
      <c r="E376" t="s">
        <v>394</v>
      </c>
      <c r="F376" t="s">
        <v>9</v>
      </c>
      <c r="G376">
        <f t="shared" si="5"/>
        <v>2</v>
      </c>
    </row>
    <row r="377" spans="1:7">
      <c r="A377">
        <v>17</v>
      </c>
      <c r="B377">
        <v>269</v>
      </c>
      <c r="C377" t="s">
        <v>14</v>
      </c>
      <c r="D377" t="s">
        <v>385</v>
      </c>
      <c r="E377" t="s">
        <v>395</v>
      </c>
      <c r="F377" t="s">
        <v>9</v>
      </c>
      <c r="G377">
        <f t="shared" si="5"/>
        <v>2</v>
      </c>
    </row>
    <row r="378" spans="1:7">
      <c r="A378">
        <v>18</v>
      </c>
      <c r="B378">
        <v>253</v>
      </c>
      <c r="C378" t="s">
        <v>12</v>
      </c>
      <c r="D378" t="s">
        <v>385</v>
      </c>
      <c r="E378" t="s">
        <v>396</v>
      </c>
      <c r="F378" t="s">
        <v>9</v>
      </c>
      <c r="G378">
        <f t="shared" si="5"/>
        <v>1</v>
      </c>
    </row>
    <row r="379" spans="1:7">
      <c r="A379">
        <v>19</v>
      </c>
      <c r="B379">
        <v>270</v>
      </c>
      <c r="C379" t="s">
        <v>6</v>
      </c>
      <c r="D379" t="s">
        <v>385</v>
      </c>
      <c r="E379" t="s">
        <v>397</v>
      </c>
      <c r="F379" t="s">
        <v>9</v>
      </c>
      <c r="G379">
        <f t="shared" si="5"/>
        <v>3</v>
      </c>
    </row>
    <row r="380" spans="1:7">
      <c r="A380">
        <v>2</v>
      </c>
      <c r="B380">
        <v>256</v>
      </c>
      <c r="C380" t="s">
        <v>12</v>
      </c>
      <c r="D380" t="s">
        <v>385</v>
      </c>
      <c r="E380" t="s">
        <v>398</v>
      </c>
      <c r="F380" t="s">
        <v>9</v>
      </c>
      <c r="G380">
        <f t="shared" si="5"/>
        <v>1</v>
      </c>
    </row>
    <row r="381" spans="1:7">
      <c r="A381">
        <v>20</v>
      </c>
      <c r="B381">
        <v>250</v>
      </c>
      <c r="C381" t="s">
        <v>6</v>
      </c>
      <c r="D381" t="s">
        <v>385</v>
      </c>
      <c r="E381" t="s">
        <v>399</v>
      </c>
      <c r="F381" t="s">
        <v>9</v>
      </c>
      <c r="G381">
        <f t="shared" si="5"/>
        <v>3</v>
      </c>
    </row>
    <row r="382" spans="1:7">
      <c r="A382">
        <v>21</v>
      </c>
      <c r="B382">
        <v>274</v>
      </c>
      <c r="C382" t="s">
        <v>6</v>
      </c>
      <c r="D382" t="s">
        <v>385</v>
      </c>
      <c r="E382" t="s">
        <v>400</v>
      </c>
      <c r="F382" t="s">
        <v>9</v>
      </c>
      <c r="G382">
        <f t="shared" si="5"/>
        <v>3</v>
      </c>
    </row>
    <row r="383" spans="1:7">
      <c r="A383">
        <v>22</v>
      </c>
      <c r="B383">
        <v>260</v>
      </c>
      <c r="C383" t="s">
        <v>14</v>
      </c>
      <c r="D383" t="s">
        <v>385</v>
      </c>
      <c r="E383" t="s">
        <v>401</v>
      </c>
      <c r="F383" t="s">
        <v>9</v>
      </c>
      <c r="G383">
        <f t="shared" si="5"/>
        <v>2</v>
      </c>
    </row>
    <row r="384" spans="1:7">
      <c r="A384">
        <v>23</v>
      </c>
      <c r="B384">
        <v>279</v>
      </c>
      <c r="C384" t="s">
        <v>6</v>
      </c>
      <c r="D384" t="s">
        <v>385</v>
      </c>
      <c r="E384" t="s">
        <v>402</v>
      </c>
      <c r="F384" t="s">
        <v>9</v>
      </c>
      <c r="G384">
        <f t="shared" si="5"/>
        <v>3</v>
      </c>
    </row>
    <row r="385" spans="1:7">
      <c r="A385">
        <v>24</v>
      </c>
      <c r="B385">
        <v>271</v>
      </c>
      <c r="C385" t="s">
        <v>6</v>
      </c>
      <c r="D385" t="s">
        <v>385</v>
      </c>
      <c r="E385" t="s">
        <v>403</v>
      </c>
      <c r="F385" t="s">
        <v>9</v>
      </c>
      <c r="G385">
        <f t="shared" si="5"/>
        <v>3</v>
      </c>
    </row>
    <row r="386" spans="1:7">
      <c r="A386">
        <v>25</v>
      </c>
      <c r="B386">
        <v>258</v>
      </c>
      <c r="C386" t="s">
        <v>6</v>
      </c>
      <c r="D386" t="s">
        <v>385</v>
      </c>
      <c r="E386" t="s">
        <v>404</v>
      </c>
      <c r="F386" t="s">
        <v>9</v>
      </c>
      <c r="G386">
        <f t="shared" si="5"/>
        <v>3</v>
      </c>
    </row>
    <row r="387" spans="1:7">
      <c r="A387">
        <v>26</v>
      </c>
      <c r="B387">
        <v>248</v>
      </c>
      <c r="C387" t="s">
        <v>6</v>
      </c>
      <c r="D387" t="s">
        <v>385</v>
      </c>
      <c r="E387" t="s">
        <v>405</v>
      </c>
      <c r="F387" t="s">
        <v>9</v>
      </c>
      <c r="G387">
        <f t="shared" ref="G387:G450" si="6">IF(C387="Normal", 1, IF(C387="Plus",3,2))</f>
        <v>3</v>
      </c>
    </row>
    <row r="388" spans="1:7">
      <c r="A388">
        <v>27</v>
      </c>
      <c r="B388">
        <v>264</v>
      </c>
      <c r="C388" t="s">
        <v>14</v>
      </c>
      <c r="D388" t="s">
        <v>385</v>
      </c>
      <c r="E388" t="s">
        <v>406</v>
      </c>
      <c r="F388" t="s">
        <v>9</v>
      </c>
      <c r="G388">
        <f t="shared" si="6"/>
        <v>2</v>
      </c>
    </row>
    <row r="389" spans="1:7">
      <c r="A389">
        <v>28</v>
      </c>
      <c r="B389">
        <v>278</v>
      </c>
      <c r="C389" t="s">
        <v>6</v>
      </c>
      <c r="D389" t="s">
        <v>385</v>
      </c>
      <c r="E389" t="s">
        <v>407</v>
      </c>
      <c r="F389" t="s">
        <v>9</v>
      </c>
      <c r="G389">
        <f t="shared" si="6"/>
        <v>3</v>
      </c>
    </row>
    <row r="390" spans="1:7">
      <c r="A390">
        <v>29</v>
      </c>
      <c r="B390">
        <v>261</v>
      </c>
      <c r="C390" t="s">
        <v>6</v>
      </c>
      <c r="D390" t="s">
        <v>385</v>
      </c>
      <c r="E390" t="s">
        <v>408</v>
      </c>
      <c r="F390" t="s">
        <v>9</v>
      </c>
      <c r="G390">
        <f t="shared" si="6"/>
        <v>3</v>
      </c>
    </row>
    <row r="391" spans="1:7">
      <c r="A391">
        <v>3</v>
      </c>
      <c r="B391">
        <v>276</v>
      </c>
      <c r="C391" t="s">
        <v>6</v>
      </c>
      <c r="D391" t="s">
        <v>385</v>
      </c>
      <c r="E391" t="s">
        <v>409</v>
      </c>
      <c r="F391" t="s">
        <v>9</v>
      </c>
      <c r="G391">
        <f t="shared" si="6"/>
        <v>3</v>
      </c>
    </row>
    <row r="392" spans="1:7">
      <c r="A392">
        <v>30</v>
      </c>
      <c r="B392">
        <v>264</v>
      </c>
      <c r="C392" t="s">
        <v>14</v>
      </c>
      <c r="D392" t="s">
        <v>385</v>
      </c>
      <c r="E392" t="s">
        <v>410</v>
      </c>
      <c r="F392" t="s">
        <v>9</v>
      </c>
      <c r="G392">
        <f t="shared" si="6"/>
        <v>2</v>
      </c>
    </row>
    <row r="393" spans="1:7">
      <c r="A393">
        <v>31</v>
      </c>
      <c r="B393">
        <v>263</v>
      </c>
      <c r="C393" t="s">
        <v>6</v>
      </c>
      <c r="D393" t="s">
        <v>385</v>
      </c>
      <c r="E393" t="s">
        <v>411</v>
      </c>
      <c r="F393" t="s">
        <v>9</v>
      </c>
      <c r="G393">
        <f t="shared" si="6"/>
        <v>3</v>
      </c>
    </row>
    <row r="394" spans="1:7">
      <c r="A394">
        <v>32</v>
      </c>
      <c r="B394">
        <v>252</v>
      </c>
      <c r="C394" t="s">
        <v>6</v>
      </c>
      <c r="D394" t="s">
        <v>385</v>
      </c>
      <c r="E394" t="s">
        <v>412</v>
      </c>
      <c r="F394" t="s">
        <v>9</v>
      </c>
      <c r="G394">
        <f t="shared" si="6"/>
        <v>3</v>
      </c>
    </row>
    <row r="395" spans="1:7">
      <c r="A395">
        <v>33</v>
      </c>
      <c r="B395">
        <v>262</v>
      </c>
      <c r="C395" t="s">
        <v>6</v>
      </c>
      <c r="D395" t="s">
        <v>385</v>
      </c>
      <c r="E395" t="s">
        <v>413</v>
      </c>
      <c r="F395" t="s">
        <v>9</v>
      </c>
      <c r="G395">
        <f t="shared" si="6"/>
        <v>3</v>
      </c>
    </row>
    <row r="396" spans="1:7">
      <c r="A396">
        <v>34</v>
      </c>
      <c r="B396">
        <v>266</v>
      </c>
      <c r="C396" t="s">
        <v>12</v>
      </c>
      <c r="D396" t="s">
        <v>385</v>
      </c>
      <c r="E396" t="s">
        <v>414</v>
      </c>
      <c r="F396" t="s">
        <v>9</v>
      </c>
      <c r="G396">
        <f t="shared" si="6"/>
        <v>1</v>
      </c>
    </row>
    <row r="397" spans="1:7">
      <c r="A397">
        <v>35</v>
      </c>
      <c r="B397">
        <v>251</v>
      </c>
      <c r="C397" t="s">
        <v>6</v>
      </c>
      <c r="D397" t="s">
        <v>385</v>
      </c>
      <c r="E397" t="s">
        <v>415</v>
      </c>
      <c r="F397" t="s">
        <v>9</v>
      </c>
      <c r="G397">
        <f t="shared" si="6"/>
        <v>3</v>
      </c>
    </row>
    <row r="398" spans="1:7">
      <c r="A398">
        <v>36</v>
      </c>
      <c r="B398">
        <v>248</v>
      </c>
      <c r="C398" t="s">
        <v>6</v>
      </c>
      <c r="D398" t="s">
        <v>385</v>
      </c>
      <c r="E398" t="s">
        <v>416</v>
      </c>
      <c r="F398" t="s">
        <v>9</v>
      </c>
      <c r="G398">
        <f t="shared" si="6"/>
        <v>3</v>
      </c>
    </row>
    <row r="399" spans="1:7">
      <c r="A399">
        <v>37</v>
      </c>
      <c r="B399">
        <v>271</v>
      </c>
      <c r="C399" t="s">
        <v>6</v>
      </c>
      <c r="D399" t="s">
        <v>385</v>
      </c>
      <c r="E399" t="s">
        <v>417</v>
      </c>
      <c r="F399" t="s">
        <v>9</v>
      </c>
      <c r="G399">
        <f t="shared" si="6"/>
        <v>3</v>
      </c>
    </row>
    <row r="400" spans="1:7">
      <c r="A400">
        <v>38</v>
      </c>
      <c r="B400">
        <v>272</v>
      </c>
      <c r="C400" t="s">
        <v>14</v>
      </c>
      <c r="D400" t="s">
        <v>385</v>
      </c>
      <c r="E400" t="s">
        <v>418</v>
      </c>
      <c r="F400" t="s">
        <v>9</v>
      </c>
      <c r="G400">
        <f t="shared" si="6"/>
        <v>2</v>
      </c>
    </row>
    <row r="401" spans="1:7">
      <c r="A401">
        <v>39</v>
      </c>
      <c r="B401">
        <v>275</v>
      </c>
      <c r="C401" t="s">
        <v>14</v>
      </c>
      <c r="D401" t="s">
        <v>385</v>
      </c>
      <c r="E401" t="s">
        <v>419</v>
      </c>
      <c r="F401" t="s">
        <v>9</v>
      </c>
      <c r="G401">
        <f t="shared" si="6"/>
        <v>2</v>
      </c>
    </row>
    <row r="402" spans="1:7">
      <c r="A402">
        <v>4</v>
      </c>
      <c r="B402">
        <v>246</v>
      </c>
      <c r="C402" t="s">
        <v>6</v>
      </c>
      <c r="D402" t="s">
        <v>385</v>
      </c>
      <c r="E402" t="s">
        <v>420</v>
      </c>
      <c r="F402" t="s">
        <v>9</v>
      </c>
      <c r="G402">
        <f t="shared" si="6"/>
        <v>3</v>
      </c>
    </row>
    <row r="403" spans="1:7">
      <c r="A403">
        <v>40</v>
      </c>
      <c r="B403">
        <v>249</v>
      </c>
      <c r="C403" t="s">
        <v>6</v>
      </c>
      <c r="D403" t="s">
        <v>385</v>
      </c>
      <c r="E403" t="s">
        <v>421</v>
      </c>
      <c r="F403" t="s">
        <v>9</v>
      </c>
      <c r="G403">
        <f t="shared" si="6"/>
        <v>3</v>
      </c>
    </row>
    <row r="404" spans="1:7">
      <c r="A404">
        <v>5</v>
      </c>
      <c r="B404">
        <v>255</v>
      </c>
      <c r="C404" t="s">
        <v>14</v>
      </c>
      <c r="D404" t="s">
        <v>385</v>
      </c>
      <c r="E404" t="s">
        <v>422</v>
      </c>
      <c r="F404" t="s">
        <v>9</v>
      </c>
      <c r="G404">
        <f t="shared" si="6"/>
        <v>2</v>
      </c>
    </row>
    <row r="405" spans="1:7">
      <c r="A405">
        <v>6</v>
      </c>
      <c r="B405">
        <v>260</v>
      </c>
      <c r="C405" t="s">
        <v>14</v>
      </c>
      <c r="D405" t="s">
        <v>385</v>
      </c>
      <c r="E405" t="s">
        <v>423</v>
      </c>
      <c r="F405" t="s">
        <v>9</v>
      </c>
      <c r="G405">
        <f t="shared" si="6"/>
        <v>2</v>
      </c>
    </row>
    <row r="406" spans="1:7">
      <c r="A406">
        <v>7</v>
      </c>
      <c r="B406">
        <v>268</v>
      </c>
      <c r="C406" t="s">
        <v>12</v>
      </c>
      <c r="D406" t="s">
        <v>385</v>
      </c>
      <c r="E406" t="s">
        <v>424</v>
      </c>
      <c r="F406" t="s">
        <v>9</v>
      </c>
      <c r="G406">
        <f t="shared" si="6"/>
        <v>1</v>
      </c>
    </row>
    <row r="407" spans="1:7">
      <c r="A407">
        <v>8</v>
      </c>
      <c r="B407">
        <v>265</v>
      </c>
      <c r="C407" t="s">
        <v>14</v>
      </c>
      <c r="D407" t="s">
        <v>385</v>
      </c>
      <c r="E407" t="s">
        <v>425</v>
      </c>
      <c r="F407" t="s">
        <v>9</v>
      </c>
      <c r="G407">
        <f t="shared" si="6"/>
        <v>2</v>
      </c>
    </row>
    <row r="408" spans="1:7">
      <c r="A408">
        <v>9</v>
      </c>
      <c r="B408">
        <v>257</v>
      </c>
      <c r="C408" t="s">
        <v>14</v>
      </c>
      <c r="D408" t="s">
        <v>385</v>
      </c>
      <c r="E408" t="s">
        <v>426</v>
      </c>
      <c r="F408" t="s">
        <v>9</v>
      </c>
      <c r="G408">
        <f t="shared" si="6"/>
        <v>2</v>
      </c>
    </row>
    <row r="409" spans="1:7">
      <c r="A409">
        <v>0</v>
      </c>
      <c r="B409">
        <v>273</v>
      </c>
      <c r="C409" t="s">
        <v>6</v>
      </c>
      <c r="D409" t="s">
        <v>427</v>
      </c>
      <c r="E409" t="s">
        <v>428</v>
      </c>
      <c r="F409" t="s">
        <v>9</v>
      </c>
      <c r="G409">
        <f t="shared" si="6"/>
        <v>3</v>
      </c>
    </row>
    <row r="410" spans="1:7">
      <c r="A410">
        <v>0</v>
      </c>
      <c r="B410">
        <v>273</v>
      </c>
      <c r="C410" t="s">
        <v>6</v>
      </c>
      <c r="D410" t="s">
        <v>427</v>
      </c>
      <c r="E410" t="s">
        <v>429</v>
      </c>
      <c r="F410" t="s">
        <v>9</v>
      </c>
      <c r="G410">
        <f t="shared" si="6"/>
        <v>3</v>
      </c>
    </row>
    <row r="411" spans="1:7">
      <c r="A411">
        <v>0</v>
      </c>
      <c r="B411">
        <v>273</v>
      </c>
      <c r="C411" t="s">
        <v>6</v>
      </c>
      <c r="D411" t="s">
        <v>427</v>
      </c>
      <c r="E411" t="s">
        <v>430</v>
      </c>
      <c r="F411" t="s">
        <v>9</v>
      </c>
      <c r="G411">
        <f t="shared" si="6"/>
        <v>3</v>
      </c>
    </row>
    <row r="412" spans="1:7">
      <c r="A412">
        <v>0</v>
      </c>
      <c r="B412">
        <v>273</v>
      </c>
      <c r="C412" t="s">
        <v>6</v>
      </c>
      <c r="D412" t="s">
        <v>427</v>
      </c>
      <c r="E412" t="s">
        <v>431</v>
      </c>
      <c r="F412" t="s">
        <v>9</v>
      </c>
      <c r="G412">
        <f t="shared" si="6"/>
        <v>3</v>
      </c>
    </row>
    <row r="413" spans="1:7">
      <c r="A413">
        <v>0</v>
      </c>
      <c r="B413">
        <v>273</v>
      </c>
      <c r="C413" t="s">
        <v>6</v>
      </c>
      <c r="D413" t="s">
        <v>427</v>
      </c>
      <c r="E413" t="s">
        <v>432</v>
      </c>
      <c r="F413" t="s">
        <v>9</v>
      </c>
      <c r="G413">
        <f t="shared" si="6"/>
        <v>3</v>
      </c>
    </row>
    <row r="414" spans="1:7">
      <c r="A414">
        <v>0</v>
      </c>
      <c r="B414">
        <v>273</v>
      </c>
      <c r="C414" t="s">
        <v>6</v>
      </c>
      <c r="D414" t="s">
        <v>427</v>
      </c>
      <c r="E414" t="s">
        <v>433</v>
      </c>
      <c r="F414" t="s">
        <v>9</v>
      </c>
      <c r="G414">
        <f t="shared" si="6"/>
        <v>3</v>
      </c>
    </row>
    <row r="415" spans="1:7">
      <c r="A415">
        <v>0</v>
      </c>
      <c r="B415">
        <v>273</v>
      </c>
      <c r="C415" t="s">
        <v>6</v>
      </c>
      <c r="D415" t="s">
        <v>427</v>
      </c>
      <c r="E415" t="s">
        <v>434</v>
      </c>
      <c r="F415" t="s">
        <v>9</v>
      </c>
      <c r="G415">
        <f t="shared" si="6"/>
        <v>3</v>
      </c>
    </row>
    <row r="416" spans="1:7">
      <c r="A416">
        <v>0</v>
      </c>
      <c r="B416">
        <v>273</v>
      </c>
      <c r="C416" t="s">
        <v>6</v>
      </c>
      <c r="D416" t="s">
        <v>427</v>
      </c>
      <c r="E416" t="s">
        <v>435</v>
      </c>
      <c r="F416" t="s">
        <v>9</v>
      </c>
      <c r="G416">
        <f t="shared" si="6"/>
        <v>3</v>
      </c>
    </row>
    <row r="417" spans="1:7">
      <c r="A417">
        <v>1</v>
      </c>
      <c r="B417">
        <v>277</v>
      </c>
      <c r="C417" t="s">
        <v>14</v>
      </c>
      <c r="D417" t="s">
        <v>427</v>
      </c>
      <c r="E417" t="s">
        <v>436</v>
      </c>
      <c r="F417" t="s">
        <v>9</v>
      </c>
      <c r="G417">
        <f t="shared" si="6"/>
        <v>2</v>
      </c>
    </row>
    <row r="418" spans="1:7">
      <c r="A418">
        <v>2</v>
      </c>
      <c r="B418">
        <v>256</v>
      </c>
      <c r="C418" t="s">
        <v>14</v>
      </c>
      <c r="D418" t="s">
        <v>427</v>
      </c>
      <c r="E418" t="s">
        <v>437</v>
      </c>
      <c r="F418" t="s">
        <v>9</v>
      </c>
      <c r="G418">
        <f t="shared" si="6"/>
        <v>2</v>
      </c>
    </row>
    <row r="419" spans="1:7">
      <c r="A419">
        <v>2</v>
      </c>
      <c r="B419">
        <v>256</v>
      </c>
      <c r="C419" t="s">
        <v>14</v>
      </c>
      <c r="D419" t="s">
        <v>427</v>
      </c>
      <c r="E419" t="s">
        <v>438</v>
      </c>
      <c r="F419" t="s">
        <v>9</v>
      </c>
      <c r="G419">
        <f t="shared" si="6"/>
        <v>2</v>
      </c>
    </row>
    <row r="420" spans="1:7">
      <c r="A420">
        <v>2</v>
      </c>
      <c r="B420">
        <v>256</v>
      </c>
      <c r="C420" t="s">
        <v>14</v>
      </c>
      <c r="D420" t="s">
        <v>427</v>
      </c>
      <c r="E420" t="s">
        <v>439</v>
      </c>
      <c r="F420" t="s">
        <v>9</v>
      </c>
      <c r="G420">
        <f t="shared" si="6"/>
        <v>2</v>
      </c>
    </row>
    <row r="421" spans="1:7">
      <c r="A421">
        <v>3</v>
      </c>
      <c r="B421">
        <v>276</v>
      </c>
      <c r="C421" t="s">
        <v>6</v>
      </c>
      <c r="D421" t="s">
        <v>427</v>
      </c>
      <c r="E421" t="s">
        <v>440</v>
      </c>
      <c r="F421" t="s">
        <v>9</v>
      </c>
      <c r="G421">
        <f t="shared" si="6"/>
        <v>3</v>
      </c>
    </row>
    <row r="422" spans="1:7">
      <c r="A422">
        <v>3</v>
      </c>
      <c r="B422">
        <v>276</v>
      </c>
      <c r="C422" t="s">
        <v>6</v>
      </c>
      <c r="D422" t="s">
        <v>427</v>
      </c>
      <c r="E422" t="s">
        <v>441</v>
      </c>
      <c r="F422" t="s">
        <v>9</v>
      </c>
      <c r="G422">
        <f t="shared" si="6"/>
        <v>3</v>
      </c>
    </row>
    <row r="423" spans="1:7">
      <c r="A423">
        <v>3</v>
      </c>
      <c r="B423">
        <v>276</v>
      </c>
      <c r="C423" t="s">
        <v>6</v>
      </c>
      <c r="D423" t="s">
        <v>427</v>
      </c>
      <c r="E423" t="s">
        <v>442</v>
      </c>
      <c r="F423" t="s">
        <v>9</v>
      </c>
      <c r="G423">
        <f t="shared" si="6"/>
        <v>3</v>
      </c>
    </row>
    <row r="424" spans="1:7">
      <c r="A424">
        <v>3</v>
      </c>
      <c r="B424">
        <v>276</v>
      </c>
      <c r="C424" t="s">
        <v>6</v>
      </c>
      <c r="D424" t="s">
        <v>427</v>
      </c>
      <c r="E424" t="s">
        <v>443</v>
      </c>
      <c r="F424" t="s">
        <v>9</v>
      </c>
      <c r="G424">
        <f t="shared" si="6"/>
        <v>3</v>
      </c>
    </row>
    <row r="425" spans="1:7">
      <c r="A425">
        <v>0</v>
      </c>
      <c r="B425">
        <v>273</v>
      </c>
      <c r="C425" t="s">
        <v>6</v>
      </c>
      <c r="D425" t="s">
        <v>444</v>
      </c>
      <c r="E425" t="s">
        <v>445</v>
      </c>
      <c r="F425" t="s">
        <v>9</v>
      </c>
      <c r="G425">
        <f t="shared" si="6"/>
        <v>3</v>
      </c>
    </row>
    <row r="426" spans="1:7">
      <c r="A426">
        <v>1</v>
      </c>
      <c r="B426">
        <v>277</v>
      </c>
      <c r="C426" t="s">
        <v>6</v>
      </c>
      <c r="D426" t="s">
        <v>444</v>
      </c>
      <c r="E426" t="s">
        <v>446</v>
      </c>
      <c r="F426" t="s">
        <v>9</v>
      </c>
      <c r="G426">
        <f t="shared" si="6"/>
        <v>3</v>
      </c>
    </row>
    <row r="427" spans="1:7">
      <c r="A427">
        <v>10</v>
      </c>
      <c r="B427">
        <v>254</v>
      </c>
      <c r="C427" t="s">
        <v>6</v>
      </c>
      <c r="D427" t="s">
        <v>444</v>
      </c>
      <c r="E427" t="s">
        <v>447</v>
      </c>
      <c r="F427" t="s">
        <v>9</v>
      </c>
      <c r="G427">
        <f t="shared" si="6"/>
        <v>3</v>
      </c>
    </row>
    <row r="428" spans="1:7">
      <c r="A428">
        <v>11</v>
      </c>
      <c r="B428">
        <v>266</v>
      </c>
      <c r="C428" t="s">
        <v>14</v>
      </c>
      <c r="D428" t="s">
        <v>444</v>
      </c>
      <c r="E428" t="s">
        <v>448</v>
      </c>
      <c r="F428" t="s">
        <v>9</v>
      </c>
      <c r="G428">
        <f t="shared" si="6"/>
        <v>2</v>
      </c>
    </row>
    <row r="429" spans="1:7">
      <c r="A429">
        <v>12</v>
      </c>
      <c r="B429">
        <v>247</v>
      </c>
      <c r="C429" t="s">
        <v>6</v>
      </c>
      <c r="D429" t="s">
        <v>444</v>
      </c>
      <c r="E429" t="s">
        <v>449</v>
      </c>
      <c r="F429" t="s">
        <v>9</v>
      </c>
      <c r="G429">
        <f t="shared" si="6"/>
        <v>3</v>
      </c>
    </row>
    <row r="430" spans="1:7">
      <c r="A430">
        <v>13</v>
      </c>
      <c r="B430">
        <v>259</v>
      </c>
      <c r="C430" t="s">
        <v>6</v>
      </c>
      <c r="D430" t="s">
        <v>444</v>
      </c>
      <c r="E430" t="s">
        <v>450</v>
      </c>
      <c r="F430" t="s">
        <v>9</v>
      </c>
      <c r="G430">
        <f t="shared" si="6"/>
        <v>3</v>
      </c>
    </row>
    <row r="431" spans="1:7">
      <c r="A431">
        <v>14</v>
      </c>
      <c r="B431">
        <v>253</v>
      </c>
      <c r="C431" t="s">
        <v>14</v>
      </c>
      <c r="D431" t="s">
        <v>444</v>
      </c>
      <c r="E431" t="s">
        <v>451</v>
      </c>
      <c r="F431" t="s">
        <v>9</v>
      </c>
      <c r="G431">
        <f t="shared" si="6"/>
        <v>2</v>
      </c>
    </row>
    <row r="432" spans="1:7">
      <c r="A432">
        <v>15</v>
      </c>
      <c r="B432">
        <v>251</v>
      </c>
      <c r="C432" t="s">
        <v>6</v>
      </c>
      <c r="D432" t="s">
        <v>444</v>
      </c>
      <c r="E432" t="s">
        <v>452</v>
      </c>
      <c r="F432" t="s">
        <v>9</v>
      </c>
      <c r="G432">
        <f t="shared" si="6"/>
        <v>3</v>
      </c>
    </row>
    <row r="433" spans="1:7">
      <c r="A433">
        <v>16</v>
      </c>
      <c r="B433">
        <v>267</v>
      </c>
      <c r="C433" t="s">
        <v>14</v>
      </c>
      <c r="D433" t="s">
        <v>444</v>
      </c>
      <c r="E433" t="s">
        <v>453</v>
      </c>
      <c r="F433" t="s">
        <v>9</v>
      </c>
      <c r="G433">
        <f t="shared" si="6"/>
        <v>2</v>
      </c>
    </row>
    <row r="434" spans="1:7">
      <c r="A434">
        <v>17</v>
      </c>
      <c r="B434">
        <v>269</v>
      </c>
      <c r="C434" t="s">
        <v>6</v>
      </c>
      <c r="D434" t="s">
        <v>444</v>
      </c>
      <c r="E434" t="s">
        <v>454</v>
      </c>
      <c r="F434" t="s">
        <v>9</v>
      </c>
      <c r="G434">
        <f t="shared" si="6"/>
        <v>3</v>
      </c>
    </row>
    <row r="435" spans="1:7">
      <c r="A435">
        <v>18</v>
      </c>
      <c r="B435">
        <v>253</v>
      </c>
      <c r="C435" t="s">
        <v>14</v>
      </c>
      <c r="D435" t="s">
        <v>444</v>
      </c>
      <c r="E435" t="s">
        <v>455</v>
      </c>
      <c r="F435" t="s">
        <v>9</v>
      </c>
      <c r="G435">
        <f t="shared" si="6"/>
        <v>2</v>
      </c>
    </row>
    <row r="436" spans="1:7">
      <c r="A436">
        <v>19</v>
      </c>
      <c r="B436">
        <v>270</v>
      </c>
      <c r="C436" t="s">
        <v>14</v>
      </c>
      <c r="D436" t="s">
        <v>444</v>
      </c>
      <c r="E436" t="s">
        <v>456</v>
      </c>
      <c r="F436" t="s">
        <v>9</v>
      </c>
      <c r="G436">
        <f t="shared" si="6"/>
        <v>2</v>
      </c>
    </row>
    <row r="437" spans="1:7">
      <c r="A437">
        <v>2</v>
      </c>
      <c r="B437">
        <v>256</v>
      </c>
      <c r="C437" t="s">
        <v>14</v>
      </c>
      <c r="D437" t="s">
        <v>444</v>
      </c>
      <c r="E437" t="s">
        <v>457</v>
      </c>
      <c r="F437" t="s">
        <v>9</v>
      </c>
      <c r="G437">
        <f t="shared" si="6"/>
        <v>2</v>
      </c>
    </row>
    <row r="438" spans="1:7">
      <c r="A438">
        <v>20</v>
      </c>
      <c r="B438">
        <v>250</v>
      </c>
      <c r="C438" t="s">
        <v>6</v>
      </c>
      <c r="D438" t="s">
        <v>444</v>
      </c>
      <c r="E438" t="s">
        <v>458</v>
      </c>
      <c r="F438" t="s">
        <v>9</v>
      </c>
      <c r="G438">
        <f t="shared" si="6"/>
        <v>3</v>
      </c>
    </row>
    <row r="439" spans="1:7">
      <c r="A439">
        <v>21</v>
      </c>
      <c r="B439">
        <v>274</v>
      </c>
      <c r="C439" t="s">
        <v>6</v>
      </c>
      <c r="D439" t="s">
        <v>444</v>
      </c>
      <c r="E439" t="s">
        <v>459</v>
      </c>
      <c r="F439" t="s">
        <v>9</v>
      </c>
      <c r="G439">
        <f t="shared" si="6"/>
        <v>3</v>
      </c>
    </row>
    <row r="440" spans="1:7">
      <c r="A440">
        <v>22</v>
      </c>
      <c r="B440">
        <v>260</v>
      </c>
      <c r="C440" t="s">
        <v>14</v>
      </c>
      <c r="D440" t="s">
        <v>444</v>
      </c>
      <c r="E440" t="s">
        <v>460</v>
      </c>
      <c r="F440" t="s">
        <v>9</v>
      </c>
      <c r="G440">
        <f t="shared" si="6"/>
        <v>2</v>
      </c>
    </row>
    <row r="441" spans="1:7">
      <c r="A441">
        <v>23</v>
      </c>
      <c r="B441">
        <v>279</v>
      </c>
      <c r="C441" t="s">
        <v>6</v>
      </c>
      <c r="D441" t="s">
        <v>444</v>
      </c>
      <c r="E441" t="s">
        <v>461</v>
      </c>
      <c r="F441" t="s">
        <v>9</v>
      </c>
      <c r="G441">
        <f t="shared" si="6"/>
        <v>3</v>
      </c>
    </row>
    <row r="442" spans="1:7">
      <c r="A442">
        <v>24</v>
      </c>
      <c r="B442">
        <v>271</v>
      </c>
      <c r="C442" t="s">
        <v>6</v>
      </c>
      <c r="D442" t="s">
        <v>444</v>
      </c>
      <c r="E442" t="s">
        <v>462</v>
      </c>
      <c r="F442" t="s">
        <v>9</v>
      </c>
      <c r="G442">
        <f t="shared" si="6"/>
        <v>3</v>
      </c>
    </row>
    <row r="443" spans="1:7">
      <c r="A443">
        <v>25</v>
      </c>
      <c r="B443">
        <v>258</v>
      </c>
      <c r="C443" t="s">
        <v>6</v>
      </c>
      <c r="D443" t="s">
        <v>444</v>
      </c>
      <c r="E443" t="s">
        <v>463</v>
      </c>
      <c r="F443" t="s">
        <v>9</v>
      </c>
      <c r="G443">
        <f t="shared" si="6"/>
        <v>3</v>
      </c>
    </row>
    <row r="444" spans="1:7">
      <c r="A444">
        <v>26</v>
      </c>
      <c r="B444">
        <v>248</v>
      </c>
      <c r="C444" t="s">
        <v>14</v>
      </c>
      <c r="D444" t="s">
        <v>444</v>
      </c>
      <c r="E444" t="s">
        <v>464</v>
      </c>
      <c r="F444" t="s">
        <v>9</v>
      </c>
      <c r="G444">
        <f t="shared" si="6"/>
        <v>2</v>
      </c>
    </row>
    <row r="445" spans="1:7">
      <c r="A445">
        <v>27</v>
      </c>
      <c r="B445">
        <v>264</v>
      </c>
      <c r="C445" t="s">
        <v>14</v>
      </c>
      <c r="D445" t="s">
        <v>444</v>
      </c>
      <c r="E445" t="s">
        <v>465</v>
      </c>
      <c r="F445" t="s">
        <v>9</v>
      </c>
      <c r="G445">
        <f t="shared" si="6"/>
        <v>2</v>
      </c>
    </row>
    <row r="446" spans="1:7">
      <c r="A446">
        <v>28</v>
      </c>
      <c r="B446">
        <v>278</v>
      </c>
      <c r="C446" t="s">
        <v>6</v>
      </c>
      <c r="D446" t="s">
        <v>444</v>
      </c>
      <c r="E446" t="s">
        <v>466</v>
      </c>
      <c r="F446" t="s">
        <v>9</v>
      </c>
      <c r="G446">
        <f t="shared" si="6"/>
        <v>3</v>
      </c>
    </row>
    <row r="447" spans="1:7">
      <c r="A447">
        <v>29</v>
      </c>
      <c r="B447">
        <v>261</v>
      </c>
      <c r="C447" t="s">
        <v>6</v>
      </c>
      <c r="D447" t="s">
        <v>444</v>
      </c>
      <c r="E447" t="s">
        <v>467</v>
      </c>
      <c r="F447" t="s">
        <v>9</v>
      </c>
      <c r="G447">
        <f t="shared" si="6"/>
        <v>3</v>
      </c>
    </row>
    <row r="448" spans="1:7">
      <c r="A448">
        <v>3</v>
      </c>
      <c r="B448">
        <v>276</v>
      </c>
      <c r="C448" t="s">
        <v>6</v>
      </c>
      <c r="D448" t="s">
        <v>444</v>
      </c>
      <c r="E448" t="s">
        <v>468</v>
      </c>
      <c r="F448" t="s">
        <v>9</v>
      </c>
      <c r="G448">
        <f t="shared" si="6"/>
        <v>3</v>
      </c>
    </row>
    <row r="449" spans="1:7">
      <c r="A449">
        <v>30</v>
      </c>
      <c r="B449">
        <v>264</v>
      </c>
      <c r="C449" t="s">
        <v>14</v>
      </c>
      <c r="D449" t="s">
        <v>444</v>
      </c>
      <c r="E449" t="s">
        <v>469</v>
      </c>
      <c r="F449" t="s">
        <v>9</v>
      </c>
      <c r="G449">
        <f t="shared" si="6"/>
        <v>2</v>
      </c>
    </row>
    <row r="450" spans="1:7">
      <c r="A450">
        <v>31</v>
      </c>
      <c r="B450">
        <v>263</v>
      </c>
      <c r="C450" t="s">
        <v>6</v>
      </c>
      <c r="D450" t="s">
        <v>444</v>
      </c>
      <c r="E450" t="s">
        <v>470</v>
      </c>
      <c r="F450" t="s">
        <v>9</v>
      </c>
      <c r="G450">
        <f t="shared" si="6"/>
        <v>3</v>
      </c>
    </row>
    <row r="451" spans="1:7">
      <c r="A451">
        <v>32</v>
      </c>
      <c r="B451">
        <v>252</v>
      </c>
      <c r="C451" t="s">
        <v>6</v>
      </c>
      <c r="D451" t="s">
        <v>444</v>
      </c>
      <c r="E451" t="s">
        <v>471</v>
      </c>
      <c r="F451" t="s">
        <v>9</v>
      </c>
      <c r="G451">
        <f t="shared" ref="G451:G514" si="7">IF(C451="Normal", 1, IF(C451="Plus",3,2))</f>
        <v>3</v>
      </c>
    </row>
    <row r="452" spans="1:7">
      <c r="A452">
        <v>33</v>
      </c>
      <c r="B452">
        <v>262</v>
      </c>
      <c r="C452" t="s">
        <v>6</v>
      </c>
      <c r="D452" t="s">
        <v>444</v>
      </c>
      <c r="E452" t="s">
        <v>472</v>
      </c>
      <c r="F452" t="s">
        <v>9</v>
      </c>
      <c r="G452">
        <f t="shared" si="7"/>
        <v>3</v>
      </c>
    </row>
    <row r="453" spans="1:7">
      <c r="A453">
        <v>34</v>
      </c>
      <c r="B453">
        <v>266</v>
      </c>
      <c r="C453" t="s">
        <v>14</v>
      </c>
      <c r="D453" t="s">
        <v>444</v>
      </c>
      <c r="E453" t="s">
        <v>473</v>
      </c>
      <c r="F453" t="s">
        <v>9</v>
      </c>
      <c r="G453">
        <f t="shared" si="7"/>
        <v>2</v>
      </c>
    </row>
    <row r="454" spans="1:7">
      <c r="A454">
        <v>35</v>
      </c>
      <c r="B454">
        <v>251</v>
      </c>
      <c r="C454" t="s">
        <v>6</v>
      </c>
      <c r="D454" t="s">
        <v>444</v>
      </c>
      <c r="E454" t="s">
        <v>474</v>
      </c>
      <c r="F454" t="s">
        <v>9</v>
      </c>
      <c r="G454">
        <f t="shared" si="7"/>
        <v>3</v>
      </c>
    </row>
    <row r="455" spans="1:7">
      <c r="A455">
        <v>36</v>
      </c>
      <c r="B455">
        <v>248</v>
      </c>
      <c r="C455" t="s">
        <v>14</v>
      </c>
      <c r="D455" t="s">
        <v>444</v>
      </c>
      <c r="E455" t="s">
        <v>475</v>
      </c>
      <c r="F455" t="s">
        <v>9</v>
      </c>
      <c r="G455">
        <f t="shared" si="7"/>
        <v>2</v>
      </c>
    </row>
    <row r="456" spans="1:7">
      <c r="A456">
        <v>37</v>
      </c>
      <c r="B456">
        <v>271</v>
      </c>
      <c r="C456" t="s">
        <v>6</v>
      </c>
      <c r="D456" t="s">
        <v>444</v>
      </c>
      <c r="E456" t="s">
        <v>476</v>
      </c>
      <c r="F456" t="s">
        <v>9</v>
      </c>
      <c r="G456">
        <f t="shared" si="7"/>
        <v>3</v>
      </c>
    </row>
    <row r="457" spans="1:7">
      <c r="A457">
        <v>38</v>
      </c>
      <c r="B457">
        <v>272</v>
      </c>
      <c r="C457" t="s">
        <v>6</v>
      </c>
      <c r="D457" t="s">
        <v>444</v>
      </c>
      <c r="E457" t="s">
        <v>477</v>
      </c>
      <c r="F457" t="s">
        <v>9</v>
      </c>
      <c r="G457">
        <f t="shared" si="7"/>
        <v>3</v>
      </c>
    </row>
    <row r="458" spans="1:7">
      <c r="A458">
        <v>39</v>
      </c>
      <c r="B458">
        <v>275</v>
      </c>
      <c r="C458" t="s">
        <v>14</v>
      </c>
      <c r="D458" t="s">
        <v>444</v>
      </c>
      <c r="E458" t="s">
        <v>478</v>
      </c>
      <c r="F458" t="s">
        <v>9</v>
      </c>
      <c r="G458">
        <f t="shared" si="7"/>
        <v>2</v>
      </c>
    </row>
    <row r="459" spans="1:7">
      <c r="A459">
        <v>4</v>
      </c>
      <c r="B459">
        <v>246</v>
      </c>
      <c r="C459" t="s">
        <v>6</v>
      </c>
      <c r="D459" t="s">
        <v>444</v>
      </c>
      <c r="E459" t="s">
        <v>479</v>
      </c>
      <c r="F459" t="s">
        <v>9</v>
      </c>
      <c r="G459">
        <f t="shared" si="7"/>
        <v>3</v>
      </c>
    </row>
    <row r="460" spans="1:7">
      <c r="A460">
        <v>40</v>
      </c>
      <c r="B460">
        <v>249</v>
      </c>
      <c r="C460" t="s">
        <v>6</v>
      </c>
      <c r="D460" t="s">
        <v>444</v>
      </c>
      <c r="E460" t="s">
        <v>480</v>
      </c>
      <c r="F460" t="s">
        <v>9</v>
      </c>
      <c r="G460">
        <f t="shared" si="7"/>
        <v>3</v>
      </c>
    </row>
    <row r="461" spans="1:7">
      <c r="A461">
        <v>5</v>
      </c>
      <c r="B461">
        <v>255</v>
      </c>
      <c r="C461" t="s">
        <v>14</v>
      </c>
      <c r="D461" t="s">
        <v>444</v>
      </c>
      <c r="E461" t="s">
        <v>481</v>
      </c>
      <c r="F461" t="s">
        <v>9</v>
      </c>
      <c r="G461">
        <f t="shared" si="7"/>
        <v>2</v>
      </c>
    </row>
    <row r="462" spans="1:7">
      <c r="A462">
        <v>6</v>
      </c>
      <c r="B462">
        <v>260</v>
      </c>
      <c r="C462" t="s">
        <v>6</v>
      </c>
      <c r="D462" t="s">
        <v>444</v>
      </c>
      <c r="E462" t="s">
        <v>482</v>
      </c>
      <c r="F462" t="s">
        <v>9</v>
      </c>
      <c r="G462">
        <f t="shared" si="7"/>
        <v>3</v>
      </c>
    </row>
    <row r="463" spans="1:7">
      <c r="A463">
        <v>7</v>
      </c>
      <c r="B463">
        <v>268</v>
      </c>
      <c r="C463" t="s">
        <v>14</v>
      </c>
      <c r="D463" t="s">
        <v>444</v>
      </c>
      <c r="E463" t="s">
        <v>483</v>
      </c>
      <c r="F463" t="s">
        <v>9</v>
      </c>
      <c r="G463">
        <f t="shared" si="7"/>
        <v>2</v>
      </c>
    </row>
    <row r="464" spans="1:7">
      <c r="A464">
        <v>8</v>
      </c>
      <c r="B464">
        <v>265</v>
      </c>
      <c r="C464" t="s">
        <v>6</v>
      </c>
      <c r="D464" t="s">
        <v>444</v>
      </c>
      <c r="E464" t="s">
        <v>484</v>
      </c>
      <c r="F464" t="s">
        <v>9</v>
      </c>
      <c r="G464">
        <f t="shared" si="7"/>
        <v>3</v>
      </c>
    </row>
    <row r="465" spans="1:7">
      <c r="A465">
        <v>9</v>
      </c>
      <c r="B465">
        <v>257</v>
      </c>
      <c r="C465" t="s">
        <v>6</v>
      </c>
      <c r="D465" t="s">
        <v>444</v>
      </c>
      <c r="E465" t="s">
        <v>485</v>
      </c>
      <c r="F465" t="s">
        <v>9</v>
      </c>
      <c r="G465">
        <f t="shared" si="7"/>
        <v>3</v>
      </c>
    </row>
    <row r="466" spans="1:7">
      <c r="A466">
        <v>0</v>
      </c>
      <c r="B466">
        <v>273</v>
      </c>
      <c r="C466" t="s">
        <v>6</v>
      </c>
      <c r="D466" t="s">
        <v>486</v>
      </c>
      <c r="E466" t="s">
        <v>487</v>
      </c>
      <c r="F466" t="s">
        <v>9</v>
      </c>
      <c r="G466">
        <f t="shared" si="7"/>
        <v>3</v>
      </c>
    </row>
    <row r="467" spans="1:7">
      <c r="A467">
        <v>1</v>
      </c>
      <c r="B467">
        <v>277</v>
      </c>
      <c r="C467" t="s">
        <v>14</v>
      </c>
      <c r="D467" t="s">
        <v>486</v>
      </c>
      <c r="E467" t="s">
        <v>488</v>
      </c>
      <c r="F467" t="s">
        <v>9</v>
      </c>
      <c r="G467">
        <f t="shared" si="7"/>
        <v>2</v>
      </c>
    </row>
    <row r="468" spans="1:7">
      <c r="A468">
        <v>10</v>
      </c>
      <c r="B468">
        <v>254</v>
      </c>
      <c r="C468" t="s">
        <v>6</v>
      </c>
      <c r="D468" t="s">
        <v>486</v>
      </c>
      <c r="E468" t="s">
        <v>489</v>
      </c>
      <c r="F468" t="s">
        <v>9</v>
      </c>
      <c r="G468">
        <f t="shared" si="7"/>
        <v>3</v>
      </c>
    </row>
    <row r="469" spans="1:7">
      <c r="A469">
        <v>11</v>
      </c>
      <c r="B469">
        <v>266</v>
      </c>
      <c r="C469" t="s">
        <v>14</v>
      </c>
      <c r="D469" t="s">
        <v>486</v>
      </c>
      <c r="E469" t="s">
        <v>490</v>
      </c>
      <c r="F469" t="s">
        <v>9</v>
      </c>
      <c r="G469">
        <f t="shared" si="7"/>
        <v>2</v>
      </c>
    </row>
    <row r="470" spans="1:7">
      <c r="A470">
        <v>12</v>
      </c>
      <c r="B470">
        <v>247</v>
      </c>
      <c r="C470" t="s">
        <v>14</v>
      </c>
      <c r="D470" t="s">
        <v>486</v>
      </c>
      <c r="E470" t="s">
        <v>491</v>
      </c>
      <c r="F470" t="s">
        <v>9</v>
      </c>
      <c r="G470">
        <f t="shared" si="7"/>
        <v>2</v>
      </c>
    </row>
    <row r="471" spans="1:7">
      <c r="A471">
        <v>13</v>
      </c>
      <c r="B471">
        <v>259</v>
      </c>
      <c r="C471" t="s">
        <v>6</v>
      </c>
      <c r="D471" t="s">
        <v>486</v>
      </c>
      <c r="E471" t="s">
        <v>492</v>
      </c>
      <c r="F471" t="s">
        <v>9</v>
      </c>
      <c r="G471">
        <f t="shared" si="7"/>
        <v>3</v>
      </c>
    </row>
    <row r="472" spans="1:7">
      <c r="A472">
        <v>14</v>
      </c>
      <c r="B472">
        <v>253</v>
      </c>
      <c r="C472" t="s">
        <v>14</v>
      </c>
      <c r="D472" t="s">
        <v>486</v>
      </c>
      <c r="E472" t="s">
        <v>493</v>
      </c>
      <c r="F472" t="s">
        <v>9</v>
      </c>
      <c r="G472">
        <f t="shared" si="7"/>
        <v>2</v>
      </c>
    </row>
    <row r="473" spans="1:7">
      <c r="A473">
        <v>15</v>
      </c>
      <c r="B473">
        <v>251</v>
      </c>
      <c r="C473" t="s">
        <v>6</v>
      </c>
      <c r="D473" t="s">
        <v>486</v>
      </c>
      <c r="E473" t="s">
        <v>494</v>
      </c>
      <c r="F473" t="s">
        <v>9</v>
      </c>
      <c r="G473">
        <f t="shared" si="7"/>
        <v>3</v>
      </c>
    </row>
    <row r="474" spans="1:7">
      <c r="A474">
        <v>16</v>
      </c>
      <c r="B474">
        <v>267</v>
      </c>
      <c r="C474" t="s">
        <v>6</v>
      </c>
      <c r="D474" t="s">
        <v>486</v>
      </c>
      <c r="E474" t="s">
        <v>495</v>
      </c>
      <c r="F474" t="s">
        <v>9</v>
      </c>
      <c r="G474">
        <f t="shared" si="7"/>
        <v>3</v>
      </c>
    </row>
    <row r="475" spans="1:7">
      <c r="A475">
        <v>17</v>
      </c>
      <c r="B475">
        <v>269</v>
      </c>
      <c r="C475" t="s">
        <v>6</v>
      </c>
      <c r="D475" t="s">
        <v>486</v>
      </c>
      <c r="E475" t="s">
        <v>496</v>
      </c>
      <c r="F475" t="s">
        <v>9</v>
      </c>
      <c r="G475">
        <f t="shared" si="7"/>
        <v>3</v>
      </c>
    </row>
    <row r="476" spans="1:7">
      <c r="A476">
        <v>18</v>
      </c>
      <c r="B476">
        <v>253</v>
      </c>
      <c r="C476" t="s">
        <v>14</v>
      </c>
      <c r="D476" t="s">
        <v>486</v>
      </c>
      <c r="E476" t="s">
        <v>497</v>
      </c>
      <c r="F476" t="s">
        <v>9</v>
      </c>
      <c r="G476">
        <f t="shared" si="7"/>
        <v>2</v>
      </c>
    </row>
    <row r="477" spans="1:7">
      <c r="A477">
        <v>19</v>
      </c>
      <c r="B477">
        <v>270</v>
      </c>
      <c r="C477" t="s">
        <v>6</v>
      </c>
      <c r="D477" t="s">
        <v>486</v>
      </c>
      <c r="E477" t="s">
        <v>498</v>
      </c>
      <c r="F477" t="s">
        <v>9</v>
      </c>
      <c r="G477">
        <f t="shared" si="7"/>
        <v>3</v>
      </c>
    </row>
    <row r="478" spans="1:7">
      <c r="A478">
        <v>2</v>
      </c>
      <c r="B478">
        <v>256</v>
      </c>
      <c r="C478" t="s">
        <v>14</v>
      </c>
      <c r="D478" t="s">
        <v>486</v>
      </c>
      <c r="E478" t="s">
        <v>499</v>
      </c>
      <c r="F478" t="s">
        <v>9</v>
      </c>
      <c r="G478">
        <f t="shared" si="7"/>
        <v>2</v>
      </c>
    </row>
    <row r="479" spans="1:7">
      <c r="A479">
        <v>20</v>
      </c>
      <c r="B479">
        <v>250</v>
      </c>
      <c r="C479" t="s">
        <v>6</v>
      </c>
      <c r="D479" t="s">
        <v>486</v>
      </c>
      <c r="E479" t="s">
        <v>500</v>
      </c>
      <c r="F479" t="s">
        <v>9</v>
      </c>
      <c r="G479">
        <f t="shared" si="7"/>
        <v>3</v>
      </c>
    </row>
    <row r="480" spans="1:7">
      <c r="A480">
        <v>21</v>
      </c>
      <c r="B480">
        <v>274</v>
      </c>
      <c r="C480" t="s">
        <v>6</v>
      </c>
      <c r="D480" t="s">
        <v>486</v>
      </c>
      <c r="E480" t="s">
        <v>501</v>
      </c>
      <c r="F480" t="s">
        <v>9</v>
      </c>
      <c r="G480">
        <f t="shared" si="7"/>
        <v>3</v>
      </c>
    </row>
    <row r="481" spans="1:7">
      <c r="A481">
        <v>22</v>
      </c>
      <c r="B481">
        <v>260</v>
      </c>
      <c r="C481" t="s">
        <v>14</v>
      </c>
      <c r="D481" t="s">
        <v>486</v>
      </c>
      <c r="E481" t="s">
        <v>502</v>
      </c>
      <c r="F481" t="s">
        <v>9</v>
      </c>
      <c r="G481">
        <f t="shared" si="7"/>
        <v>2</v>
      </c>
    </row>
    <row r="482" spans="1:7">
      <c r="A482">
        <v>23</v>
      </c>
      <c r="B482">
        <v>279</v>
      </c>
      <c r="C482" t="s">
        <v>14</v>
      </c>
      <c r="D482" t="s">
        <v>486</v>
      </c>
      <c r="E482" t="s">
        <v>503</v>
      </c>
      <c r="F482" t="s">
        <v>9</v>
      </c>
      <c r="G482">
        <f t="shared" si="7"/>
        <v>2</v>
      </c>
    </row>
    <row r="483" spans="1:7">
      <c r="A483">
        <v>24</v>
      </c>
      <c r="B483">
        <v>271</v>
      </c>
      <c r="C483" t="s">
        <v>6</v>
      </c>
      <c r="D483" t="s">
        <v>486</v>
      </c>
      <c r="E483" t="s">
        <v>504</v>
      </c>
      <c r="F483" t="s">
        <v>9</v>
      </c>
      <c r="G483">
        <f t="shared" si="7"/>
        <v>3</v>
      </c>
    </row>
    <row r="484" spans="1:7">
      <c r="A484">
        <v>25</v>
      </c>
      <c r="B484">
        <v>258</v>
      </c>
      <c r="C484" t="s">
        <v>6</v>
      </c>
      <c r="D484" t="s">
        <v>486</v>
      </c>
      <c r="E484" t="s">
        <v>505</v>
      </c>
      <c r="F484" t="s">
        <v>9</v>
      </c>
      <c r="G484">
        <f t="shared" si="7"/>
        <v>3</v>
      </c>
    </row>
    <row r="485" spans="1:7">
      <c r="A485">
        <v>26</v>
      </c>
      <c r="B485">
        <v>248</v>
      </c>
      <c r="C485" t="s">
        <v>6</v>
      </c>
      <c r="D485" t="s">
        <v>486</v>
      </c>
      <c r="E485" t="s">
        <v>506</v>
      </c>
      <c r="F485" t="s">
        <v>9</v>
      </c>
      <c r="G485">
        <f t="shared" si="7"/>
        <v>3</v>
      </c>
    </row>
    <row r="486" spans="1:7">
      <c r="A486">
        <v>27</v>
      </c>
      <c r="B486">
        <v>264</v>
      </c>
      <c r="C486" t="s">
        <v>14</v>
      </c>
      <c r="D486" t="s">
        <v>486</v>
      </c>
      <c r="E486" t="s">
        <v>507</v>
      </c>
      <c r="F486" t="s">
        <v>9</v>
      </c>
      <c r="G486">
        <f t="shared" si="7"/>
        <v>2</v>
      </c>
    </row>
    <row r="487" spans="1:7">
      <c r="A487">
        <v>28</v>
      </c>
      <c r="B487">
        <v>278</v>
      </c>
      <c r="C487" t="s">
        <v>6</v>
      </c>
      <c r="D487" t="s">
        <v>486</v>
      </c>
      <c r="E487" t="s">
        <v>508</v>
      </c>
      <c r="F487" t="s">
        <v>9</v>
      </c>
      <c r="G487">
        <f t="shared" si="7"/>
        <v>3</v>
      </c>
    </row>
    <row r="488" spans="1:7">
      <c r="A488">
        <v>29</v>
      </c>
      <c r="B488">
        <v>261</v>
      </c>
      <c r="C488" t="s">
        <v>6</v>
      </c>
      <c r="D488" t="s">
        <v>486</v>
      </c>
      <c r="E488" t="s">
        <v>509</v>
      </c>
      <c r="F488" t="s">
        <v>9</v>
      </c>
      <c r="G488">
        <f t="shared" si="7"/>
        <v>3</v>
      </c>
    </row>
    <row r="489" spans="1:7">
      <c r="A489">
        <v>3</v>
      </c>
      <c r="B489">
        <v>276</v>
      </c>
      <c r="C489" t="s">
        <v>6</v>
      </c>
      <c r="D489" t="s">
        <v>486</v>
      </c>
      <c r="E489" t="s">
        <v>510</v>
      </c>
      <c r="F489" t="s">
        <v>9</v>
      </c>
      <c r="G489">
        <f t="shared" si="7"/>
        <v>3</v>
      </c>
    </row>
    <row r="490" spans="1:7">
      <c r="A490">
        <v>30</v>
      </c>
      <c r="B490">
        <v>264</v>
      </c>
      <c r="C490" t="s">
        <v>14</v>
      </c>
      <c r="D490" t="s">
        <v>486</v>
      </c>
      <c r="E490" t="s">
        <v>511</v>
      </c>
      <c r="F490" t="s">
        <v>9</v>
      </c>
      <c r="G490">
        <f t="shared" si="7"/>
        <v>2</v>
      </c>
    </row>
    <row r="491" spans="1:7">
      <c r="A491">
        <v>31</v>
      </c>
      <c r="B491">
        <v>263</v>
      </c>
      <c r="C491" t="s">
        <v>6</v>
      </c>
      <c r="D491" t="s">
        <v>486</v>
      </c>
      <c r="E491" t="s">
        <v>512</v>
      </c>
      <c r="F491" t="s">
        <v>9</v>
      </c>
      <c r="G491">
        <f t="shared" si="7"/>
        <v>3</v>
      </c>
    </row>
    <row r="492" spans="1:7">
      <c r="A492">
        <v>32</v>
      </c>
      <c r="B492">
        <v>252</v>
      </c>
      <c r="C492" t="s">
        <v>6</v>
      </c>
      <c r="D492" t="s">
        <v>486</v>
      </c>
      <c r="E492" t="s">
        <v>513</v>
      </c>
      <c r="F492" t="s">
        <v>9</v>
      </c>
      <c r="G492">
        <f t="shared" si="7"/>
        <v>3</v>
      </c>
    </row>
    <row r="493" spans="1:7">
      <c r="A493">
        <v>33</v>
      </c>
      <c r="B493">
        <v>262</v>
      </c>
      <c r="C493" t="s">
        <v>6</v>
      </c>
      <c r="D493" t="s">
        <v>486</v>
      </c>
      <c r="E493" t="s">
        <v>514</v>
      </c>
      <c r="F493" t="s">
        <v>9</v>
      </c>
      <c r="G493">
        <f t="shared" si="7"/>
        <v>3</v>
      </c>
    </row>
    <row r="494" spans="1:7">
      <c r="A494">
        <v>34</v>
      </c>
      <c r="B494">
        <v>266</v>
      </c>
      <c r="C494" t="s">
        <v>14</v>
      </c>
      <c r="D494" t="s">
        <v>486</v>
      </c>
      <c r="E494" t="s">
        <v>515</v>
      </c>
      <c r="F494" t="s">
        <v>9</v>
      </c>
      <c r="G494">
        <f t="shared" si="7"/>
        <v>2</v>
      </c>
    </row>
    <row r="495" spans="1:7">
      <c r="A495">
        <v>35</v>
      </c>
      <c r="B495">
        <v>251</v>
      </c>
      <c r="C495" t="s">
        <v>6</v>
      </c>
      <c r="D495" t="s">
        <v>486</v>
      </c>
      <c r="E495" t="s">
        <v>516</v>
      </c>
      <c r="F495" t="s">
        <v>9</v>
      </c>
      <c r="G495">
        <f t="shared" si="7"/>
        <v>3</v>
      </c>
    </row>
    <row r="496" spans="1:7">
      <c r="A496">
        <v>36</v>
      </c>
      <c r="B496">
        <v>248</v>
      </c>
      <c r="C496" t="s">
        <v>6</v>
      </c>
      <c r="D496" t="s">
        <v>486</v>
      </c>
      <c r="E496" t="s">
        <v>517</v>
      </c>
      <c r="F496" t="s">
        <v>9</v>
      </c>
      <c r="G496">
        <f t="shared" si="7"/>
        <v>3</v>
      </c>
    </row>
    <row r="497" spans="1:7">
      <c r="A497">
        <v>37</v>
      </c>
      <c r="B497">
        <v>271</v>
      </c>
      <c r="C497" t="s">
        <v>6</v>
      </c>
      <c r="D497" t="s">
        <v>486</v>
      </c>
      <c r="E497" t="s">
        <v>518</v>
      </c>
      <c r="F497" t="s">
        <v>9</v>
      </c>
      <c r="G497">
        <f t="shared" si="7"/>
        <v>3</v>
      </c>
    </row>
    <row r="498" spans="1:7">
      <c r="A498">
        <v>38</v>
      </c>
      <c r="B498">
        <v>272</v>
      </c>
      <c r="C498" t="s">
        <v>6</v>
      </c>
      <c r="D498" t="s">
        <v>486</v>
      </c>
      <c r="E498" t="s">
        <v>519</v>
      </c>
      <c r="F498" t="s">
        <v>9</v>
      </c>
      <c r="G498">
        <f t="shared" si="7"/>
        <v>3</v>
      </c>
    </row>
    <row r="499" spans="1:7">
      <c r="A499">
        <v>39</v>
      </c>
      <c r="B499">
        <v>275</v>
      </c>
      <c r="C499" t="s">
        <v>14</v>
      </c>
      <c r="D499" t="s">
        <v>486</v>
      </c>
      <c r="E499" t="s">
        <v>520</v>
      </c>
      <c r="F499" t="s">
        <v>9</v>
      </c>
      <c r="G499">
        <f t="shared" si="7"/>
        <v>2</v>
      </c>
    </row>
    <row r="500" spans="1:7">
      <c r="A500">
        <v>4</v>
      </c>
      <c r="B500">
        <v>246</v>
      </c>
      <c r="C500" t="s">
        <v>6</v>
      </c>
      <c r="D500" t="s">
        <v>486</v>
      </c>
      <c r="E500" t="s">
        <v>521</v>
      </c>
      <c r="F500" t="s">
        <v>9</v>
      </c>
      <c r="G500">
        <f t="shared" si="7"/>
        <v>3</v>
      </c>
    </row>
    <row r="501" spans="1:7">
      <c r="A501">
        <v>40</v>
      </c>
      <c r="B501">
        <v>249</v>
      </c>
      <c r="C501" t="s">
        <v>6</v>
      </c>
      <c r="D501" t="s">
        <v>486</v>
      </c>
      <c r="E501" t="s">
        <v>522</v>
      </c>
      <c r="F501" t="s">
        <v>9</v>
      </c>
      <c r="G501">
        <f t="shared" si="7"/>
        <v>3</v>
      </c>
    </row>
    <row r="502" spans="1:7">
      <c r="A502">
        <v>5</v>
      </c>
      <c r="B502">
        <v>255</v>
      </c>
      <c r="C502" t="s">
        <v>6</v>
      </c>
      <c r="D502" t="s">
        <v>486</v>
      </c>
      <c r="E502" t="s">
        <v>523</v>
      </c>
      <c r="F502" t="s">
        <v>9</v>
      </c>
      <c r="G502">
        <f t="shared" si="7"/>
        <v>3</v>
      </c>
    </row>
    <row r="503" spans="1:7">
      <c r="A503">
        <v>6</v>
      </c>
      <c r="B503">
        <v>260</v>
      </c>
      <c r="C503" t="s">
        <v>14</v>
      </c>
      <c r="D503" t="s">
        <v>486</v>
      </c>
      <c r="E503" t="s">
        <v>524</v>
      </c>
      <c r="F503" t="s">
        <v>9</v>
      </c>
      <c r="G503">
        <f t="shared" si="7"/>
        <v>2</v>
      </c>
    </row>
    <row r="504" spans="1:7">
      <c r="A504">
        <v>7</v>
      </c>
      <c r="B504">
        <v>268</v>
      </c>
      <c r="C504" t="s">
        <v>6</v>
      </c>
      <c r="D504" t="s">
        <v>486</v>
      </c>
      <c r="E504" t="s">
        <v>525</v>
      </c>
      <c r="F504" t="s">
        <v>9</v>
      </c>
      <c r="G504">
        <f t="shared" si="7"/>
        <v>3</v>
      </c>
    </row>
    <row r="505" spans="1:7">
      <c r="A505">
        <v>8</v>
      </c>
      <c r="B505">
        <v>265</v>
      </c>
      <c r="C505" t="s">
        <v>6</v>
      </c>
      <c r="D505" t="s">
        <v>486</v>
      </c>
      <c r="E505" t="s">
        <v>526</v>
      </c>
      <c r="F505" t="s">
        <v>9</v>
      </c>
      <c r="G505">
        <f t="shared" si="7"/>
        <v>3</v>
      </c>
    </row>
    <row r="506" spans="1:7">
      <c r="A506">
        <v>9</v>
      </c>
      <c r="B506">
        <v>257</v>
      </c>
      <c r="C506" t="s">
        <v>14</v>
      </c>
      <c r="D506" t="s">
        <v>486</v>
      </c>
      <c r="E506" t="s">
        <v>527</v>
      </c>
      <c r="F506" t="s">
        <v>9</v>
      </c>
      <c r="G506">
        <f t="shared" si="7"/>
        <v>2</v>
      </c>
    </row>
    <row r="507" spans="1:7">
      <c r="A507">
        <v>0</v>
      </c>
      <c r="B507">
        <v>273</v>
      </c>
      <c r="C507" t="s">
        <v>6</v>
      </c>
      <c r="D507" t="s">
        <v>528</v>
      </c>
      <c r="E507" t="s">
        <v>529</v>
      </c>
      <c r="F507" t="s">
        <v>9</v>
      </c>
      <c r="G507">
        <f t="shared" si="7"/>
        <v>3</v>
      </c>
    </row>
    <row r="508" spans="1:7">
      <c r="A508">
        <v>0</v>
      </c>
      <c r="B508">
        <v>273</v>
      </c>
      <c r="C508" t="s">
        <v>6</v>
      </c>
      <c r="D508" t="s">
        <v>528</v>
      </c>
      <c r="E508" t="s">
        <v>530</v>
      </c>
      <c r="F508" t="s">
        <v>9</v>
      </c>
      <c r="G508">
        <f t="shared" si="7"/>
        <v>3</v>
      </c>
    </row>
    <row r="509" spans="1:7">
      <c r="A509">
        <v>1</v>
      </c>
      <c r="B509">
        <v>277</v>
      </c>
      <c r="C509" t="s">
        <v>6</v>
      </c>
      <c r="D509" t="s">
        <v>528</v>
      </c>
      <c r="E509" t="s">
        <v>531</v>
      </c>
      <c r="F509" t="s">
        <v>9</v>
      </c>
      <c r="G509">
        <f t="shared" si="7"/>
        <v>3</v>
      </c>
    </row>
    <row r="510" spans="1:7">
      <c r="A510">
        <v>1</v>
      </c>
      <c r="B510">
        <v>277</v>
      </c>
      <c r="C510" t="s">
        <v>6</v>
      </c>
      <c r="D510" t="s">
        <v>528</v>
      </c>
      <c r="E510" t="s">
        <v>532</v>
      </c>
      <c r="F510" t="s">
        <v>9</v>
      </c>
      <c r="G510">
        <f t="shared" si="7"/>
        <v>3</v>
      </c>
    </row>
    <row r="511" spans="1:7">
      <c r="A511">
        <v>10</v>
      </c>
      <c r="B511">
        <v>254</v>
      </c>
      <c r="C511" t="s">
        <v>6</v>
      </c>
      <c r="D511" t="s">
        <v>528</v>
      </c>
      <c r="E511" t="s">
        <v>533</v>
      </c>
      <c r="F511" t="s">
        <v>9</v>
      </c>
      <c r="G511">
        <f t="shared" si="7"/>
        <v>3</v>
      </c>
    </row>
    <row r="512" spans="1:7">
      <c r="A512">
        <v>10</v>
      </c>
      <c r="B512">
        <v>254</v>
      </c>
      <c r="C512" t="s">
        <v>6</v>
      </c>
      <c r="D512" t="s">
        <v>528</v>
      </c>
      <c r="E512" t="s">
        <v>534</v>
      </c>
      <c r="F512" t="s">
        <v>9</v>
      </c>
      <c r="G512">
        <f t="shared" si="7"/>
        <v>3</v>
      </c>
    </row>
    <row r="513" spans="1:7">
      <c r="A513">
        <v>11</v>
      </c>
      <c r="B513">
        <v>266</v>
      </c>
      <c r="C513" t="s">
        <v>14</v>
      </c>
      <c r="D513" t="s">
        <v>528</v>
      </c>
      <c r="E513" t="s">
        <v>535</v>
      </c>
      <c r="F513" t="s">
        <v>9</v>
      </c>
      <c r="G513">
        <f t="shared" si="7"/>
        <v>2</v>
      </c>
    </row>
    <row r="514" spans="1:7">
      <c r="A514">
        <v>11</v>
      </c>
      <c r="B514">
        <v>266</v>
      </c>
      <c r="C514" t="s">
        <v>6</v>
      </c>
      <c r="D514" t="s">
        <v>528</v>
      </c>
      <c r="E514" t="s">
        <v>536</v>
      </c>
      <c r="F514" t="s">
        <v>9</v>
      </c>
      <c r="G514">
        <f t="shared" si="7"/>
        <v>3</v>
      </c>
    </row>
    <row r="515" spans="1:7">
      <c r="A515">
        <v>12</v>
      </c>
      <c r="B515">
        <v>247</v>
      </c>
      <c r="C515" t="s">
        <v>6</v>
      </c>
      <c r="D515" t="s">
        <v>528</v>
      </c>
      <c r="E515" t="s">
        <v>537</v>
      </c>
      <c r="F515" t="s">
        <v>9</v>
      </c>
      <c r="G515">
        <f t="shared" ref="G515:G578" si="8">IF(C515="Normal", 1, IF(C515="Plus",3,2))</f>
        <v>3</v>
      </c>
    </row>
    <row r="516" spans="1:7">
      <c r="A516">
        <v>12</v>
      </c>
      <c r="B516">
        <v>247</v>
      </c>
      <c r="C516" t="s">
        <v>6</v>
      </c>
      <c r="D516" t="s">
        <v>528</v>
      </c>
      <c r="E516" t="s">
        <v>538</v>
      </c>
      <c r="F516" t="s">
        <v>9</v>
      </c>
      <c r="G516">
        <f t="shared" si="8"/>
        <v>3</v>
      </c>
    </row>
    <row r="517" spans="1:7">
      <c r="A517">
        <v>13</v>
      </c>
      <c r="B517">
        <v>259</v>
      </c>
      <c r="C517" t="s">
        <v>6</v>
      </c>
      <c r="D517" t="s">
        <v>528</v>
      </c>
      <c r="E517" t="s">
        <v>539</v>
      </c>
      <c r="F517" t="s">
        <v>9</v>
      </c>
      <c r="G517">
        <f t="shared" si="8"/>
        <v>3</v>
      </c>
    </row>
    <row r="518" spans="1:7">
      <c r="A518">
        <v>13</v>
      </c>
      <c r="B518">
        <v>259</v>
      </c>
      <c r="C518" t="s">
        <v>6</v>
      </c>
      <c r="D518" t="s">
        <v>528</v>
      </c>
      <c r="E518" t="s">
        <v>540</v>
      </c>
      <c r="F518" t="s">
        <v>9</v>
      </c>
      <c r="G518">
        <f t="shared" si="8"/>
        <v>3</v>
      </c>
    </row>
    <row r="519" spans="1:7">
      <c r="A519">
        <v>14</v>
      </c>
      <c r="B519">
        <v>253</v>
      </c>
      <c r="C519" t="s">
        <v>14</v>
      </c>
      <c r="D519" t="s">
        <v>528</v>
      </c>
      <c r="E519" t="s">
        <v>541</v>
      </c>
      <c r="F519" t="s">
        <v>9</v>
      </c>
      <c r="G519">
        <f t="shared" si="8"/>
        <v>2</v>
      </c>
    </row>
    <row r="520" spans="1:7">
      <c r="A520">
        <v>14</v>
      </c>
      <c r="B520">
        <v>253</v>
      </c>
      <c r="C520" t="s">
        <v>14</v>
      </c>
      <c r="D520" t="s">
        <v>528</v>
      </c>
      <c r="E520" t="s">
        <v>542</v>
      </c>
      <c r="F520" t="s">
        <v>9</v>
      </c>
      <c r="G520">
        <f t="shared" si="8"/>
        <v>2</v>
      </c>
    </row>
    <row r="521" spans="1:7">
      <c r="A521">
        <v>15</v>
      </c>
      <c r="B521">
        <v>251</v>
      </c>
      <c r="C521" t="s">
        <v>6</v>
      </c>
      <c r="D521" t="s">
        <v>528</v>
      </c>
      <c r="E521" t="s">
        <v>543</v>
      </c>
      <c r="F521" t="s">
        <v>9</v>
      </c>
      <c r="G521">
        <f t="shared" si="8"/>
        <v>3</v>
      </c>
    </row>
    <row r="522" spans="1:7">
      <c r="A522">
        <v>15</v>
      </c>
      <c r="B522">
        <v>251</v>
      </c>
      <c r="C522" t="s">
        <v>6</v>
      </c>
      <c r="D522" t="s">
        <v>528</v>
      </c>
      <c r="E522" t="s">
        <v>544</v>
      </c>
      <c r="F522" t="s">
        <v>9</v>
      </c>
      <c r="G522">
        <f t="shared" si="8"/>
        <v>3</v>
      </c>
    </row>
    <row r="523" spans="1:7">
      <c r="A523">
        <v>16</v>
      </c>
      <c r="B523">
        <v>267</v>
      </c>
      <c r="C523" t="s">
        <v>6</v>
      </c>
      <c r="D523" t="s">
        <v>528</v>
      </c>
      <c r="E523" t="s">
        <v>545</v>
      </c>
      <c r="F523" t="s">
        <v>9</v>
      </c>
      <c r="G523">
        <f t="shared" si="8"/>
        <v>3</v>
      </c>
    </row>
    <row r="524" spans="1:7">
      <c r="A524">
        <v>16</v>
      </c>
      <c r="B524">
        <v>267</v>
      </c>
      <c r="C524" t="s">
        <v>6</v>
      </c>
      <c r="D524" t="s">
        <v>528</v>
      </c>
      <c r="E524" t="s">
        <v>546</v>
      </c>
      <c r="F524" t="s">
        <v>9</v>
      </c>
      <c r="G524">
        <f t="shared" si="8"/>
        <v>3</v>
      </c>
    </row>
    <row r="525" spans="1:7">
      <c r="A525">
        <v>17</v>
      </c>
      <c r="B525">
        <v>269</v>
      </c>
      <c r="C525" t="s">
        <v>14</v>
      </c>
      <c r="D525" t="s">
        <v>528</v>
      </c>
      <c r="E525" t="s">
        <v>547</v>
      </c>
      <c r="F525" t="s">
        <v>9</v>
      </c>
      <c r="G525">
        <f t="shared" si="8"/>
        <v>2</v>
      </c>
    </row>
    <row r="526" spans="1:7">
      <c r="A526">
        <v>17</v>
      </c>
      <c r="B526">
        <v>269</v>
      </c>
      <c r="C526" t="s">
        <v>6</v>
      </c>
      <c r="D526" t="s">
        <v>528</v>
      </c>
      <c r="E526" t="s">
        <v>548</v>
      </c>
      <c r="F526" t="s">
        <v>9</v>
      </c>
      <c r="G526">
        <f t="shared" si="8"/>
        <v>3</v>
      </c>
    </row>
    <row r="527" spans="1:7">
      <c r="A527">
        <v>18</v>
      </c>
      <c r="B527">
        <v>253</v>
      </c>
      <c r="C527" t="s">
        <v>14</v>
      </c>
      <c r="D527" t="s">
        <v>528</v>
      </c>
      <c r="E527" t="s">
        <v>549</v>
      </c>
      <c r="F527" t="s">
        <v>9</v>
      </c>
      <c r="G527">
        <f t="shared" si="8"/>
        <v>2</v>
      </c>
    </row>
    <row r="528" spans="1:7">
      <c r="A528">
        <v>18</v>
      </c>
      <c r="B528">
        <v>253</v>
      </c>
      <c r="C528" t="s">
        <v>14</v>
      </c>
      <c r="D528" t="s">
        <v>528</v>
      </c>
      <c r="E528" t="s">
        <v>550</v>
      </c>
      <c r="F528" t="s">
        <v>9</v>
      </c>
      <c r="G528">
        <f t="shared" si="8"/>
        <v>2</v>
      </c>
    </row>
    <row r="529" spans="1:7">
      <c r="A529">
        <v>19</v>
      </c>
      <c r="B529">
        <v>270</v>
      </c>
      <c r="C529" t="s">
        <v>14</v>
      </c>
      <c r="D529" t="s">
        <v>528</v>
      </c>
      <c r="E529" t="s">
        <v>551</v>
      </c>
      <c r="F529" t="s">
        <v>9</v>
      </c>
      <c r="G529">
        <f t="shared" si="8"/>
        <v>2</v>
      </c>
    </row>
    <row r="530" spans="1:7">
      <c r="A530">
        <v>19</v>
      </c>
      <c r="B530">
        <v>270</v>
      </c>
      <c r="C530" t="s">
        <v>6</v>
      </c>
      <c r="D530" t="s">
        <v>528</v>
      </c>
      <c r="E530" t="s">
        <v>552</v>
      </c>
      <c r="F530" t="s">
        <v>9</v>
      </c>
      <c r="G530">
        <f t="shared" si="8"/>
        <v>3</v>
      </c>
    </row>
    <row r="531" spans="1:7">
      <c r="A531">
        <v>2</v>
      </c>
      <c r="B531">
        <v>256</v>
      </c>
      <c r="C531" t="s">
        <v>6</v>
      </c>
      <c r="D531" t="s">
        <v>528</v>
      </c>
      <c r="E531" t="s">
        <v>553</v>
      </c>
      <c r="F531" t="s">
        <v>9</v>
      </c>
      <c r="G531">
        <f t="shared" si="8"/>
        <v>3</v>
      </c>
    </row>
    <row r="532" spans="1:7">
      <c r="A532">
        <v>2</v>
      </c>
      <c r="B532">
        <v>256</v>
      </c>
      <c r="C532" t="s">
        <v>14</v>
      </c>
      <c r="D532" t="s">
        <v>528</v>
      </c>
      <c r="E532" t="s">
        <v>554</v>
      </c>
      <c r="F532" t="s">
        <v>9</v>
      </c>
      <c r="G532">
        <f t="shared" si="8"/>
        <v>2</v>
      </c>
    </row>
    <row r="533" spans="1:7">
      <c r="A533">
        <v>20</v>
      </c>
      <c r="B533">
        <v>250</v>
      </c>
      <c r="C533" t="s">
        <v>6</v>
      </c>
      <c r="D533" t="s">
        <v>528</v>
      </c>
      <c r="E533" t="s">
        <v>555</v>
      </c>
      <c r="F533" t="s">
        <v>9</v>
      </c>
      <c r="G533">
        <f t="shared" si="8"/>
        <v>3</v>
      </c>
    </row>
    <row r="534" spans="1:7">
      <c r="A534">
        <v>20</v>
      </c>
      <c r="B534">
        <v>250</v>
      </c>
      <c r="C534" t="s">
        <v>6</v>
      </c>
      <c r="D534" t="s">
        <v>528</v>
      </c>
      <c r="E534" t="s">
        <v>556</v>
      </c>
      <c r="F534" t="s">
        <v>9</v>
      </c>
      <c r="G534">
        <f t="shared" si="8"/>
        <v>3</v>
      </c>
    </row>
    <row r="535" spans="1:7">
      <c r="A535">
        <v>21</v>
      </c>
      <c r="B535">
        <v>274</v>
      </c>
      <c r="C535" t="s">
        <v>6</v>
      </c>
      <c r="D535" t="s">
        <v>528</v>
      </c>
      <c r="E535" t="s">
        <v>557</v>
      </c>
      <c r="F535" t="s">
        <v>9</v>
      </c>
      <c r="G535">
        <f t="shared" si="8"/>
        <v>3</v>
      </c>
    </row>
    <row r="536" spans="1:7">
      <c r="A536">
        <v>21</v>
      </c>
      <c r="B536">
        <v>274</v>
      </c>
      <c r="C536" t="s">
        <v>6</v>
      </c>
      <c r="D536" t="s">
        <v>528</v>
      </c>
      <c r="E536" t="s">
        <v>558</v>
      </c>
      <c r="F536" t="s">
        <v>9</v>
      </c>
      <c r="G536">
        <f t="shared" si="8"/>
        <v>3</v>
      </c>
    </row>
    <row r="537" spans="1:7">
      <c r="A537">
        <v>22</v>
      </c>
      <c r="B537">
        <v>260</v>
      </c>
      <c r="C537" t="s">
        <v>14</v>
      </c>
      <c r="D537" t="s">
        <v>528</v>
      </c>
      <c r="E537" t="s">
        <v>559</v>
      </c>
      <c r="F537" t="s">
        <v>9</v>
      </c>
      <c r="G537">
        <f t="shared" si="8"/>
        <v>2</v>
      </c>
    </row>
    <row r="538" spans="1:7">
      <c r="A538">
        <v>22</v>
      </c>
      <c r="B538">
        <v>260</v>
      </c>
      <c r="C538" t="s">
        <v>6</v>
      </c>
      <c r="D538" t="s">
        <v>528</v>
      </c>
      <c r="E538" t="s">
        <v>560</v>
      </c>
      <c r="F538" t="s">
        <v>9</v>
      </c>
      <c r="G538">
        <f t="shared" si="8"/>
        <v>3</v>
      </c>
    </row>
    <row r="539" spans="1:7">
      <c r="A539">
        <v>23</v>
      </c>
      <c r="B539">
        <v>279</v>
      </c>
      <c r="C539" t="s">
        <v>14</v>
      </c>
      <c r="D539" t="s">
        <v>528</v>
      </c>
      <c r="E539" t="s">
        <v>561</v>
      </c>
      <c r="F539" t="s">
        <v>9</v>
      </c>
      <c r="G539">
        <f t="shared" si="8"/>
        <v>2</v>
      </c>
    </row>
    <row r="540" spans="1:7">
      <c r="A540">
        <v>23</v>
      </c>
      <c r="B540">
        <v>279</v>
      </c>
      <c r="C540" t="s">
        <v>6</v>
      </c>
      <c r="D540" t="s">
        <v>528</v>
      </c>
      <c r="E540" t="s">
        <v>562</v>
      </c>
      <c r="F540" t="s">
        <v>9</v>
      </c>
      <c r="G540">
        <f t="shared" si="8"/>
        <v>3</v>
      </c>
    </row>
    <row r="541" spans="1:7">
      <c r="A541">
        <v>24</v>
      </c>
      <c r="B541">
        <v>271</v>
      </c>
      <c r="C541" t="s">
        <v>6</v>
      </c>
      <c r="D541" t="s">
        <v>528</v>
      </c>
      <c r="E541" t="s">
        <v>563</v>
      </c>
      <c r="F541" t="s">
        <v>9</v>
      </c>
      <c r="G541">
        <f t="shared" si="8"/>
        <v>3</v>
      </c>
    </row>
    <row r="542" spans="1:7">
      <c r="A542">
        <v>24</v>
      </c>
      <c r="B542">
        <v>271</v>
      </c>
      <c r="C542" t="s">
        <v>6</v>
      </c>
      <c r="D542" t="s">
        <v>528</v>
      </c>
      <c r="E542" t="s">
        <v>564</v>
      </c>
      <c r="F542" t="s">
        <v>9</v>
      </c>
      <c r="G542">
        <f t="shared" si="8"/>
        <v>3</v>
      </c>
    </row>
    <row r="543" spans="1:7">
      <c r="A543">
        <v>25</v>
      </c>
      <c r="B543">
        <v>258</v>
      </c>
      <c r="C543" t="s">
        <v>6</v>
      </c>
      <c r="D543" t="s">
        <v>528</v>
      </c>
      <c r="E543" t="s">
        <v>565</v>
      </c>
      <c r="F543" t="s">
        <v>9</v>
      </c>
      <c r="G543">
        <f t="shared" si="8"/>
        <v>3</v>
      </c>
    </row>
    <row r="544" spans="1:7">
      <c r="A544">
        <v>25</v>
      </c>
      <c r="B544">
        <v>258</v>
      </c>
      <c r="C544" t="s">
        <v>6</v>
      </c>
      <c r="D544" t="s">
        <v>528</v>
      </c>
      <c r="E544" t="s">
        <v>566</v>
      </c>
      <c r="F544" t="s">
        <v>9</v>
      </c>
      <c r="G544">
        <f t="shared" si="8"/>
        <v>3</v>
      </c>
    </row>
    <row r="545" spans="1:7">
      <c r="A545">
        <v>26</v>
      </c>
      <c r="B545">
        <v>248</v>
      </c>
      <c r="C545" t="s">
        <v>6</v>
      </c>
      <c r="D545" t="s">
        <v>528</v>
      </c>
      <c r="E545" t="s">
        <v>567</v>
      </c>
      <c r="F545" t="s">
        <v>9</v>
      </c>
      <c r="G545">
        <f t="shared" si="8"/>
        <v>3</v>
      </c>
    </row>
    <row r="546" spans="1:7">
      <c r="A546">
        <v>26</v>
      </c>
      <c r="B546">
        <v>248</v>
      </c>
      <c r="C546" t="s">
        <v>6</v>
      </c>
      <c r="D546" t="s">
        <v>528</v>
      </c>
      <c r="E546" t="s">
        <v>568</v>
      </c>
      <c r="F546" t="s">
        <v>9</v>
      </c>
      <c r="G546">
        <f t="shared" si="8"/>
        <v>3</v>
      </c>
    </row>
    <row r="547" spans="1:7">
      <c r="A547">
        <v>27</v>
      </c>
      <c r="B547">
        <v>264</v>
      </c>
      <c r="C547" t="s">
        <v>14</v>
      </c>
      <c r="D547" t="s">
        <v>528</v>
      </c>
      <c r="E547" t="s">
        <v>569</v>
      </c>
      <c r="F547" t="s">
        <v>9</v>
      </c>
      <c r="G547">
        <f t="shared" si="8"/>
        <v>2</v>
      </c>
    </row>
    <row r="548" spans="1:7">
      <c r="A548">
        <v>27</v>
      </c>
      <c r="B548">
        <v>264</v>
      </c>
      <c r="C548" t="s">
        <v>6</v>
      </c>
      <c r="D548" t="s">
        <v>528</v>
      </c>
      <c r="E548" t="s">
        <v>570</v>
      </c>
      <c r="F548" t="s">
        <v>9</v>
      </c>
      <c r="G548">
        <f t="shared" si="8"/>
        <v>3</v>
      </c>
    </row>
    <row r="549" spans="1:7">
      <c r="A549">
        <v>28</v>
      </c>
      <c r="B549">
        <v>278</v>
      </c>
      <c r="C549" t="s">
        <v>6</v>
      </c>
      <c r="D549" t="s">
        <v>528</v>
      </c>
      <c r="E549" t="s">
        <v>571</v>
      </c>
      <c r="F549" t="s">
        <v>9</v>
      </c>
      <c r="G549">
        <f t="shared" si="8"/>
        <v>3</v>
      </c>
    </row>
    <row r="550" spans="1:7">
      <c r="A550">
        <v>28</v>
      </c>
      <c r="B550">
        <v>278</v>
      </c>
      <c r="C550" t="s">
        <v>6</v>
      </c>
      <c r="D550" t="s">
        <v>528</v>
      </c>
      <c r="E550" t="s">
        <v>572</v>
      </c>
      <c r="F550" t="s">
        <v>9</v>
      </c>
      <c r="G550">
        <f t="shared" si="8"/>
        <v>3</v>
      </c>
    </row>
    <row r="551" spans="1:7">
      <c r="A551">
        <v>29</v>
      </c>
      <c r="B551">
        <v>261</v>
      </c>
      <c r="C551" t="s">
        <v>6</v>
      </c>
      <c r="D551" t="s">
        <v>528</v>
      </c>
      <c r="E551" t="s">
        <v>573</v>
      </c>
      <c r="F551" t="s">
        <v>9</v>
      </c>
      <c r="G551">
        <f t="shared" si="8"/>
        <v>3</v>
      </c>
    </row>
    <row r="552" spans="1:7">
      <c r="A552">
        <v>29</v>
      </c>
      <c r="B552">
        <v>261</v>
      </c>
      <c r="C552" t="s">
        <v>6</v>
      </c>
      <c r="D552" t="s">
        <v>528</v>
      </c>
      <c r="E552" t="s">
        <v>574</v>
      </c>
      <c r="F552" t="s">
        <v>9</v>
      </c>
      <c r="G552">
        <f t="shared" si="8"/>
        <v>3</v>
      </c>
    </row>
    <row r="553" spans="1:7">
      <c r="A553">
        <v>3</v>
      </c>
      <c r="B553">
        <v>276</v>
      </c>
      <c r="C553" t="s">
        <v>6</v>
      </c>
      <c r="D553" t="s">
        <v>528</v>
      </c>
      <c r="E553" t="s">
        <v>575</v>
      </c>
      <c r="F553" t="s">
        <v>9</v>
      </c>
      <c r="G553">
        <f t="shared" si="8"/>
        <v>3</v>
      </c>
    </row>
    <row r="554" spans="1:7">
      <c r="A554">
        <v>3</v>
      </c>
      <c r="B554">
        <v>276</v>
      </c>
      <c r="C554" t="s">
        <v>6</v>
      </c>
      <c r="D554" t="s">
        <v>528</v>
      </c>
      <c r="E554" t="s">
        <v>576</v>
      </c>
      <c r="F554" t="s">
        <v>9</v>
      </c>
      <c r="G554">
        <f t="shared" si="8"/>
        <v>3</v>
      </c>
    </row>
    <row r="555" spans="1:7">
      <c r="A555">
        <v>30</v>
      </c>
      <c r="B555">
        <v>264</v>
      </c>
      <c r="C555" t="s">
        <v>14</v>
      </c>
      <c r="D555" t="s">
        <v>528</v>
      </c>
      <c r="E555" t="s">
        <v>577</v>
      </c>
      <c r="F555" t="s">
        <v>9</v>
      </c>
      <c r="G555">
        <f t="shared" si="8"/>
        <v>2</v>
      </c>
    </row>
    <row r="556" spans="1:7">
      <c r="A556">
        <v>30</v>
      </c>
      <c r="B556">
        <v>264</v>
      </c>
      <c r="C556" t="s">
        <v>6</v>
      </c>
      <c r="D556" t="s">
        <v>528</v>
      </c>
      <c r="E556" t="s">
        <v>578</v>
      </c>
      <c r="F556" t="s">
        <v>9</v>
      </c>
      <c r="G556">
        <f t="shared" si="8"/>
        <v>3</v>
      </c>
    </row>
    <row r="557" spans="1:7">
      <c r="A557">
        <v>31</v>
      </c>
      <c r="B557">
        <v>263</v>
      </c>
      <c r="C557" t="s">
        <v>6</v>
      </c>
      <c r="D557" t="s">
        <v>528</v>
      </c>
      <c r="E557" t="s">
        <v>579</v>
      </c>
      <c r="F557" t="s">
        <v>9</v>
      </c>
      <c r="G557">
        <f t="shared" si="8"/>
        <v>3</v>
      </c>
    </row>
    <row r="558" spans="1:7">
      <c r="A558">
        <v>31</v>
      </c>
      <c r="B558">
        <v>263</v>
      </c>
      <c r="C558" t="s">
        <v>6</v>
      </c>
      <c r="D558" t="s">
        <v>528</v>
      </c>
      <c r="E558" t="s">
        <v>580</v>
      </c>
      <c r="F558" t="s">
        <v>9</v>
      </c>
      <c r="G558">
        <f t="shared" si="8"/>
        <v>3</v>
      </c>
    </row>
    <row r="559" spans="1:7">
      <c r="A559">
        <v>32</v>
      </c>
      <c r="B559">
        <v>252</v>
      </c>
      <c r="C559" t="s">
        <v>6</v>
      </c>
      <c r="D559" t="s">
        <v>528</v>
      </c>
      <c r="E559" t="s">
        <v>581</v>
      </c>
      <c r="F559" t="s">
        <v>9</v>
      </c>
      <c r="G559">
        <f t="shared" si="8"/>
        <v>3</v>
      </c>
    </row>
    <row r="560" spans="1:7">
      <c r="A560">
        <v>32</v>
      </c>
      <c r="B560">
        <v>252</v>
      </c>
      <c r="C560" t="s">
        <v>6</v>
      </c>
      <c r="D560" t="s">
        <v>528</v>
      </c>
      <c r="E560" t="s">
        <v>582</v>
      </c>
      <c r="F560" t="s">
        <v>9</v>
      </c>
      <c r="G560">
        <f t="shared" si="8"/>
        <v>3</v>
      </c>
    </row>
    <row r="561" spans="1:7">
      <c r="A561">
        <v>33</v>
      </c>
      <c r="B561">
        <v>262</v>
      </c>
      <c r="C561" t="s">
        <v>6</v>
      </c>
      <c r="D561" t="s">
        <v>528</v>
      </c>
      <c r="E561" t="s">
        <v>583</v>
      </c>
      <c r="F561" t="s">
        <v>9</v>
      </c>
      <c r="G561">
        <f t="shared" si="8"/>
        <v>3</v>
      </c>
    </row>
    <row r="562" spans="1:7">
      <c r="A562">
        <v>33</v>
      </c>
      <c r="B562">
        <v>262</v>
      </c>
      <c r="C562" t="s">
        <v>6</v>
      </c>
      <c r="D562" t="s">
        <v>528</v>
      </c>
      <c r="E562" t="s">
        <v>584</v>
      </c>
      <c r="F562" t="s">
        <v>9</v>
      </c>
      <c r="G562">
        <f t="shared" si="8"/>
        <v>3</v>
      </c>
    </row>
    <row r="563" spans="1:7">
      <c r="A563">
        <v>34</v>
      </c>
      <c r="B563">
        <v>266</v>
      </c>
      <c r="C563" t="s">
        <v>14</v>
      </c>
      <c r="D563" t="s">
        <v>528</v>
      </c>
      <c r="E563" t="s">
        <v>585</v>
      </c>
      <c r="F563" t="s">
        <v>9</v>
      </c>
      <c r="G563">
        <f t="shared" si="8"/>
        <v>2</v>
      </c>
    </row>
    <row r="564" spans="1:7">
      <c r="A564">
        <v>34</v>
      </c>
      <c r="B564">
        <v>266</v>
      </c>
      <c r="C564" t="s">
        <v>14</v>
      </c>
      <c r="D564" t="s">
        <v>528</v>
      </c>
      <c r="E564" t="s">
        <v>586</v>
      </c>
      <c r="F564" t="s">
        <v>9</v>
      </c>
      <c r="G564">
        <f t="shared" si="8"/>
        <v>2</v>
      </c>
    </row>
    <row r="565" spans="1:7">
      <c r="A565">
        <v>35</v>
      </c>
      <c r="B565">
        <v>251</v>
      </c>
      <c r="C565" t="s">
        <v>6</v>
      </c>
      <c r="D565" t="s">
        <v>528</v>
      </c>
      <c r="E565" t="s">
        <v>587</v>
      </c>
      <c r="F565" t="s">
        <v>9</v>
      </c>
      <c r="G565">
        <f t="shared" si="8"/>
        <v>3</v>
      </c>
    </row>
    <row r="566" spans="1:7">
      <c r="A566">
        <v>35</v>
      </c>
      <c r="B566">
        <v>251</v>
      </c>
      <c r="C566" t="s">
        <v>6</v>
      </c>
      <c r="D566" t="s">
        <v>528</v>
      </c>
      <c r="E566" t="s">
        <v>588</v>
      </c>
      <c r="F566" t="s">
        <v>9</v>
      </c>
      <c r="G566">
        <f t="shared" si="8"/>
        <v>3</v>
      </c>
    </row>
    <row r="567" spans="1:7">
      <c r="A567">
        <v>36</v>
      </c>
      <c r="B567">
        <v>248</v>
      </c>
      <c r="C567" t="s">
        <v>6</v>
      </c>
      <c r="D567" t="s">
        <v>528</v>
      </c>
      <c r="E567" t="s">
        <v>589</v>
      </c>
      <c r="F567" t="s">
        <v>9</v>
      </c>
      <c r="G567">
        <f t="shared" si="8"/>
        <v>3</v>
      </c>
    </row>
    <row r="568" spans="1:7">
      <c r="A568">
        <v>36</v>
      </c>
      <c r="B568">
        <v>248</v>
      </c>
      <c r="C568" t="s">
        <v>6</v>
      </c>
      <c r="D568" t="s">
        <v>528</v>
      </c>
      <c r="E568" t="s">
        <v>590</v>
      </c>
      <c r="F568" t="s">
        <v>9</v>
      </c>
      <c r="G568">
        <f t="shared" si="8"/>
        <v>3</v>
      </c>
    </row>
    <row r="569" spans="1:7">
      <c r="A569">
        <v>37</v>
      </c>
      <c r="B569">
        <v>271</v>
      </c>
      <c r="C569" t="s">
        <v>6</v>
      </c>
      <c r="D569" t="s">
        <v>528</v>
      </c>
      <c r="E569" t="s">
        <v>591</v>
      </c>
      <c r="F569" t="s">
        <v>9</v>
      </c>
      <c r="G569">
        <f t="shared" si="8"/>
        <v>3</v>
      </c>
    </row>
    <row r="570" spans="1:7">
      <c r="A570">
        <v>37</v>
      </c>
      <c r="B570">
        <v>271</v>
      </c>
      <c r="C570" t="s">
        <v>6</v>
      </c>
      <c r="D570" t="s">
        <v>528</v>
      </c>
      <c r="E570" t="s">
        <v>592</v>
      </c>
      <c r="F570" t="s">
        <v>9</v>
      </c>
      <c r="G570">
        <f t="shared" si="8"/>
        <v>3</v>
      </c>
    </row>
    <row r="571" spans="1:7">
      <c r="A571">
        <v>38</v>
      </c>
      <c r="B571">
        <v>272</v>
      </c>
      <c r="C571" t="s">
        <v>6</v>
      </c>
      <c r="D571" t="s">
        <v>528</v>
      </c>
      <c r="E571" t="s">
        <v>593</v>
      </c>
      <c r="F571" t="s">
        <v>9</v>
      </c>
      <c r="G571">
        <f t="shared" si="8"/>
        <v>3</v>
      </c>
    </row>
    <row r="572" spans="1:7">
      <c r="A572">
        <v>38</v>
      </c>
      <c r="B572">
        <v>272</v>
      </c>
      <c r="C572" t="s">
        <v>6</v>
      </c>
      <c r="D572" t="s">
        <v>528</v>
      </c>
      <c r="E572" t="s">
        <v>594</v>
      </c>
      <c r="F572" t="s">
        <v>9</v>
      </c>
      <c r="G572">
        <f t="shared" si="8"/>
        <v>3</v>
      </c>
    </row>
    <row r="573" spans="1:7">
      <c r="A573">
        <v>39</v>
      </c>
      <c r="B573">
        <v>275</v>
      </c>
      <c r="C573" t="s">
        <v>14</v>
      </c>
      <c r="D573" t="s">
        <v>528</v>
      </c>
      <c r="E573" t="s">
        <v>595</v>
      </c>
      <c r="F573" t="s">
        <v>9</v>
      </c>
      <c r="G573">
        <f t="shared" si="8"/>
        <v>2</v>
      </c>
    </row>
    <row r="574" spans="1:7">
      <c r="A574">
        <v>39</v>
      </c>
      <c r="B574">
        <v>275</v>
      </c>
      <c r="C574" t="s">
        <v>14</v>
      </c>
      <c r="D574" t="s">
        <v>528</v>
      </c>
      <c r="E574" t="s">
        <v>596</v>
      </c>
      <c r="F574" t="s">
        <v>9</v>
      </c>
      <c r="G574">
        <f t="shared" si="8"/>
        <v>2</v>
      </c>
    </row>
    <row r="575" spans="1:7">
      <c r="A575">
        <v>4</v>
      </c>
      <c r="B575">
        <v>246</v>
      </c>
      <c r="C575" t="s">
        <v>6</v>
      </c>
      <c r="D575" t="s">
        <v>528</v>
      </c>
      <c r="E575" t="s">
        <v>597</v>
      </c>
      <c r="F575" t="s">
        <v>9</v>
      </c>
      <c r="G575">
        <f t="shared" si="8"/>
        <v>3</v>
      </c>
    </row>
    <row r="576" spans="1:7">
      <c r="A576">
        <v>4</v>
      </c>
      <c r="B576">
        <v>246</v>
      </c>
      <c r="C576" t="s">
        <v>6</v>
      </c>
      <c r="D576" t="s">
        <v>528</v>
      </c>
      <c r="E576" t="s">
        <v>598</v>
      </c>
      <c r="F576" t="s">
        <v>9</v>
      </c>
      <c r="G576">
        <f t="shared" si="8"/>
        <v>3</v>
      </c>
    </row>
    <row r="577" spans="1:7">
      <c r="A577">
        <v>40</v>
      </c>
      <c r="B577">
        <v>249</v>
      </c>
      <c r="C577" t="s">
        <v>6</v>
      </c>
      <c r="D577" t="s">
        <v>528</v>
      </c>
      <c r="E577" t="s">
        <v>599</v>
      </c>
      <c r="F577" t="s">
        <v>9</v>
      </c>
      <c r="G577">
        <f t="shared" si="8"/>
        <v>3</v>
      </c>
    </row>
    <row r="578" spans="1:7">
      <c r="A578">
        <v>40</v>
      </c>
      <c r="B578">
        <v>249</v>
      </c>
      <c r="C578" t="s">
        <v>6</v>
      </c>
      <c r="D578" t="s">
        <v>528</v>
      </c>
      <c r="E578" t="s">
        <v>600</v>
      </c>
      <c r="F578" t="s">
        <v>9</v>
      </c>
      <c r="G578">
        <f t="shared" si="8"/>
        <v>3</v>
      </c>
    </row>
    <row r="579" spans="1:7">
      <c r="A579">
        <v>5</v>
      </c>
      <c r="B579">
        <v>255</v>
      </c>
      <c r="C579" t="s">
        <v>14</v>
      </c>
      <c r="D579" t="s">
        <v>528</v>
      </c>
      <c r="E579" t="s">
        <v>601</v>
      </c>
      <c r="F579" t="s">
        <v>9</v>
      </c>
      <c r="G579">
        <f t="shared" ref="G579:G642" si="9">IF(C579="Normal", 1, IF(C579="Plus",3,2))</f>
        <v>2</v>
      </c>
    </row>
    <row r="580" spans="1:7">
      <c r="A580">
        <v>5</v>
      </c>
      <c r="B580">
        <v>255</v>
      </c>
      <c r="C580" t="s">
        <v>6</v>
      </c>
      <c r="D580" t="s">
        <v>528</v>
      </c>
      <c r="E580" t="s">
        <v>602</v>
      </c>
      <c r="F580" t="s">
        <v>9</v>
      </c>
      <c r="G580">
        <f t="shared" si="9"/>
        <v>3</v>
      </c>
    </row>
    <row r="581" spans="1:7">
      <c r="A581">
        <v>6</v>
      </c>
      <c r="B581">
        <v>260</v>
      </c>
      <c r="C581" t="s">
        <v>14</v>
      </c>
      <c r="D581" t="s">
        <v>528</v>
      </c>
      <c r="E581" t="s">
        <v>603</v>
      </c>
      <c r="F581" t="s">
        <v>9</v>
      </c>
      <c r="G581">
        <f t="shared" si="9"/>
        <v>2</v>
      </c>
    </row>
    <row r="582" spans="1:7">
      <c r="A582">
        <v>6</v>
      </c>
      <c r="B582">
        <v>260</v>
      </c>
      <c r="C582" t="s">
        <v>6</v>
      </c>
      <c r="D582" t="s">
        <v>528</v>
      </c>
      <c r="E582" t="s">
        <v>604</v>
      </c>
      <c r="F582" t="s">
        <v>9</v>
      </c>
      <c r="G582">
        <f t="shared" si="9"/>
        <v>3</v>
      </c>
    </row>
    <row r="583" spans="1:7">
      <c r="A583">
        <v>7</v>
      </c>
      <c r="B583">
        <v>268</v>
      </c>
      <c r="C583" t="s">
        <v>14</v>
      </c>
      <c r="D583" t="s">
        <v>528</v>
      </c>
      <c r="E583" t="s">
        <v>605</v>
      </c>
      <c r="F583" t="s">
        <v>9</v>
      </c>
      <c r="G583">
        <f t="shared" si="9"/>
        <v>2</v>
      </c>
    </row>
    <row r="584" spans="1:7">
      <c r="A584">
        <v>7</v>
      </c>
      <c r="B584">
        <v>268</v>
      </c>
      <c r="C584" t="s">
        <v>14</v>
      </c>
      <c r="D584" t="s">
        <v>528</v>
      </c>
      <c r="E584" t="s">
        <v>606</v>
      </c>
      <c r="F584" t="s">
        <v>9</v>
      </c>
      <c r="G584">
        <f t="shared" si="9"/>
        <v>2</v>
      </c>
    </row>
    <row r="585" spans="1:7">
      <c r="A585">
        <v>8</v>
      </c>
      <c r="B585">
        <v>265</v>
      </c>
      <c r="C585" t="s">
        <v>6</v>
      </c>
      <c r="D585" t="s">
        <v>528</v>
      </c>
      <c r="E585" t="s">
        <v>607</v>
      </c>
      <c r="F585" t="s">
        <v>9</v>
      </c>
      <c r="G585">
        <f t="shared" si="9"/>
        <v>3</v>
      </c>
    </row>
    <row r="586" spans="1:7">
      <c r="A586">
        <v>8</v>
      </c>
      <c r="B586">
        <v>265</v>
      </c>
      <c r="C586" t="s">
        <v>6</v>
      </c>
      <c r="D586" t="s">
        <v>528</v>
      </c>
      <c r="E586" t="s">
        <v>608</v>
      </c>
      <c r="F586" t="s">
        <v>9</v>
      </c>
      <c r="G586">
        <f t="shared" si="9"/>
        <v>3</v>
      </c>
    </row>
    <row r="587" spans="1:7">
      <c r="A587">
        <v>9</v>
      </c>
      <c r="B587">
        <v>257</v>
      </c>
      <c r="C587" t="s">
        <v>6</v>
      </c>
      <c r="D587" t="s">
        <v>528</v>
      </c>
      <c r="E587" t="s">
        <v>609</v>
      </c>
      <c r="F587" t="s">
        <v>9</v>
      </c>
      <c r="G587">
        <f t="shared" si="9"/>
        <v>3</v>
      </c>
    </row>
    <row r="588" spans="1:7">
      <c r="A588">
        <v>9</v>
      </c>
      <c r="B588">
        <v>257</v>
      </c>
      <c r="C588" t="s">
        <v>6</v>
      </c>
      <c r="D588" t="s">
        <v>528</v>
      </c>
      <c r="E588" t="s">
        <v>610</v>
      </c>
      <c r="F588" t="s">
        <v>9</v>
      </c>
      <c r="G588">
        <f t="shared" si="9"/>
        <v>3</v>
      </c>
    </row>
    <row r="589" spans="1:7">
      <c r="A589">
        <v>1</v>
      </c>
      <c r="B589">
        <v>277</v>
      </c>
      <c r="C589" t="s">
        <v>14</v>
      </c>
      <c r="D589" t="s">
        <v>611</v>
      </c>
      <c r="E589" t="s">
        <v>612</v>
      </c>
      <c r="F589" t="s">
        <v>9</v>
      </c>
      <c r="G589">
        <f t="shared" si="9"/>
        <v>2</v>
      </c>
    </row>
    <row r="590" spans="1:7">
      <c r="A590">
        <v>10</v>
      </c>
      <c r="B590">
        <v>254</v>
      </c>
      <c r="C590" t="s">
        <v>6</v>
      </c>
      <c r="D590" t="s">
        <v>611</v>
      </c>
      <c r="E590" t="s">
        <v>613</v>
      </c>
      <c r="F590" t="s">
        <v>9</v>
      </c>
      <c r="G590">
        <f t="shared" si="9"/>
        <v>3</v>
      </c>
    </row>
    <row r="591" spans="1:7">
      <c r="A591">
        <v>11</v>
      </c>
      <c r="B591">
        <v>266</v>
      </c>
      <c r="C591" t="s">
        <v>12</v>
      </c>
      <c r="D591" t="s">
        <v>611</v>
      </c>
      <c r="E591" t="s">
        <v>614</v>
      </c>
      <c r="F591" t="s">
        <v>9</v>
      </c>
      <c r="G591">
        <f t="shared" si="9"/>
        <v>1</v>
      </c>
    </row>
    <row r="592" spans="1:7">
      <c r="A592">
        <v>12</v>
      </c>
      <c r="B592">
        <v>247</v>
      </c>
      <c r="C592" t="s">
        <v>14</v>
      </c>
      <c r="D592" t="s">
        <v>611</v>
      </c>
      <c r="E592" t="s">
        <v>615</v>
      </c>
      <c r="F592" t="s">
        <v>9</v>
      </c>
      <c r="G592">
        <f t="shared" si="9"/>
        <v>2</v>
      </c>
    </row>
    <row r="593" spans="1:7">
      <c r="A593">
        <v>13</v>
      </c>
      <c r="B593">
        <v>259</v>
      </c>
      <c r="C593" t="s">
        <v>14</v>
      </c>
      <c r="D593" t="s">
        <v>611</v>
      </c>
      <c r="E593" t="s">
        <v>616</v>
      </c>
      <c r="F593" t="s">
        <v>9</v>
      </c>
      <c r="G593">
        <f t="shared" si="9"/>
        <v>2</v>
      </c>
    </row>
    <row r="594" spans="1:7">
      <c r="A594">
        <v>14</v>
      </c>
      <c r="B594">
        <v>253</v>
      </c>
      <c r="C594" t="s">
        <v>12</v>
      </c>
      <c r="D594" t="s">
        <v>611</v>
      </c>
      <c r="E594" t="s">
        <v>617</v>
      </c>
      <c r="F594" t="s">
        <v>9</v>
      </c>
      <c r="G594">
        <f t="shared" si="9"/>
        <v>1</v>
      </c>
    </row>
    <row r="595" spans="1:7">
      <c r="A595">
        <v>15</v>
      </c>
      <c r="B595">
        <v>251</v>
      </c>
      <c r="C595" t="s">
        <v>6</v>
      </c>
      <c r="D595" t="s">
        <v>611</v>
      </c>
      <c r="E595" t="s">
        <v>618</v>
      </c>
      <c r="F595" t="s">
        <v>9</v>
      </c>
      <c r="G595">
        <f t="shared" si="9"/>
        <v>3</v>
      </c>
    </row>
    <row r="596" spans="1:7">
      <c r="A596">
        <v>16</v>
      </c>
      <c r="B596">
        <v>267</v>
      </c>
      <c r="C596" t="s">
        <v>14</v>
      </c>
      <c r="D596" t="s">
        <v>611</v>
      </c>
      <c r="E596" t="s">
        <v>619</v>
      </c>
      <c r="F596" t="s">
        <v>9</v>
      </c>
      <c r="G596">
        <f t="shared" si="9"/>
        <v>2</v>
      </c>
    </row>
    <row r="597" spans="1:7">
      <c r="A597">
        <v>17</v>
      </c>
      <c r="B597">
        <v>269</v>
      </c>
      <c r="C597" t="s">
        <v>14</v>
      </c>
      <c r="D597" t="s">
        <v>611</v>
      </c>
      <c r="E597" t="s">
        <v>620</v>
      </c>
      <c r="F597" t="s">
        <v>9</v>
      </c>
      <c r="G597">
        <f t="shared" si="9"/>
        <v>2</v>
      </c>
    </row>
    <row r="598" spans="1:7">
      <c r="A598">
        <v>18</v>
      </c>
      <c r="B598">
        <v>253</v>
      </c>
      <c r="C598" t="s">
        <v>12</v>
      </c>
      <c r="D598" t="s">
        <v>611</v>
      </c>
      <c r="E598" t="s">
        <v>621</v>
      </c>
      <c r="F598" t="s">
        <v>9</v>
      </c>
      <c r="G598">
        <f t="shared" si="9"/>
        <v>1</v>
      </c>
    </row>
    <row r="599" spans="1:7">
      <c r="A599">
        <v>19</v>
      </c>
      <c r="B599">
        <v>270</v>
      </c>
      <c r="C599" t="s">
        <v>6</v>
      </c>
      <c r="D599" t="s">
        <v>611</v>
      </c>
      <c r="E599" t="s">
        <v>622</v>
      </c>
      <c r="F599" t="s">
        <v>9</v>
      </c>
      <c r="G599">
        <f t="shared" si="9"/>
        <v>3</v>
      </c>
    </row>
    <row r="600" spans="1:7">
      <c r="A600">
        <v>2</v>
      </c>
      <c r="B600">
        <v>256</v>
      </c>
      <c r="C600" t="s">
        <v>14</v>
      </c>
      <c r="D600" t="s">
        <v>611</v>
      </c>
      <c r="E600" t="s">
        <v>623</v>
      </c>
      <c r="F600" t="s">
        <v>9</v>
      </c>
      <c r="G600">
        <f t="shared" si="9"/>
        <v>2</v>
      </c>
    </row>
    <row r="601" spans="1:7">
      <c r="A601">
        <v>20</v>
      </c>
      <c r="B601">
        <v>250</v>
      </c>
      <c r="C601" t="s">
        <v>6</v>
      </c>
      <c r="D601" t="s">
        <v>611</v>
      </c>
      <c r="E601" t="s">
        <v>624</v>
      </c>
      <c r="F601" t="s">
        <v>9</v>
      </c>
      <c r="G601">
        <f t="shared" si="9"/>
        <v>3</v>
      </c>
    </row>
    <row r="602" spans="1:7">
      <c r="A602">
        <v>21</v>
      </c>
      <c r="B602">
        <v>274</v>
      </c>
      <c r="C602" t="s">
        <v>6</v>
      </c>
      <c r="D602" t="s">
        <v>611</v>
      </c>
      <c r="E602" t="s">
        <v>625</v>
      </c>
      <c r="F602" t="s">
        <v>9</v>
      </c>
      <c r="G602">
        <f t="shared" si="9"/>
        <v>3</v>
      </c>
    </row>
    <row r="603" spans="1:7">
      <c r="A603">
        <v>22</v>
      </c>
      <c r="B603">
        <v>260</v>
      </c>
      <c r="C603" t="s">
        <v>14</v>
      </c>
      <c r="D603" t="s">
        <v>611</v>
      </c>
      <c r="E603" t="s">
        <v>626</v>
      </c>
      <c r="F603" t="s">
        <v>9</v>
      </c>
      <c r="G603">
        <f t="shared" si="9"/>
        <v>2</v>
      </c>
    </row>
    <row r="604" spans="1:7">
      <c r="A604">
        <v>22</v>
      </c>
      <c r="B604">
        <v>260</v>
      </c>
      <c r="C604" t="s">
        <v>14</v>
      </c>
      <c r="D604" t="s">
        <v>611</v>
      </c>
      <c r="E604" t="s">
        <v>627</v>
      </c>
      <c r="F604" t="s">
        <v>9</v>
      </c>
      <c r="G604">
        <f t="shared" si="9"/>
        <v>2</v>
      </c>
    </row>
    <row r="605" spans="1:7">
      <c r="A605">
        <v>23</v>
      </c>
      <c r="B605">
        <v>279</v>
      </c>
      <c r="C605" t="s">
        <v>14</v>
      </c>
      <c r="D605" t="s">
        <v>611</v>
      </c>
      <c r="E605" t="s">
        <v>628</v>
      </c>
      <c r="F605" t="s">
        <v>9</v>
      </c>
      <c r="G605">
        <f t="shared" si="9"/>
        <v>2</v>
      </c>
    </row>
    <row r="606" spans="1:7">
      <c r="A606">
        <v>24</v>
      </c>
      <c r="B606">
        <v>271</v>
      </c>
      <c r="C606" t="s">
        <v>6</v>
      </c>
      <c r="D606" t="s">
        <v>611</v>
      </c>
      <c r="E606" t="s">
        <v>629</v>
      </c>
      <c r="F606" t="s">
        <v>9</v>
      </c>
      <c r="G606">
        <f t="shared" si="9"/>
        <v>3</v>
      </c>
    </row>
    <row r="607" spans="1:7">
      <c r="A607">
        <v>25</v>
      </c>
      <c r="B607">
        <v>258</v>
      </c>
      <c r="C607" t="s">
        <v>6</v>
      </c>
      <c r="D607" t="s">
        <v>611</v>
      </c>
      <c r="E607" t="s">
        <v>630</v>
      </c>
      <c r="F607" t="s">
        <v>9</v>
      </c>
      <c r="G607">
        <f t="shared" si="9"/>
        <v>3</v>
      </c>
    </row>
    <row r="608" spans="1:7">
      <c r="A608">
        <v>26</v>
      </c>
      <c r="B608">
        <v>248</v>
      </c>
      <c r="C608" t="s">
        <v>14</v>
      </c>
      <c r="D608" t="s">
        <v>611</v>
      </c>
      <c r="E608" t="s">
        <v>631</v>
      </c>
      <c r="F608" t="s">
        <v>9</v>
      </c>
      <c r="G608">
        <f t="shared" si="9"/>
        <v>2</v>
      </c>
    </row>
    <row r="609" spans="1:7">
      <c r="A609">
        <v>27</v>
      </c>
      <c r="B609">
        <v>264</v>
      </c>
      <c r="C609" t="s">
        <v>14</v>
      </c>
      <c r="D609" t="s">
        <v>611</v>
      </c>
      <c r="E609" t="s">
        <v>632</v>
      </c>
      <c r="F609" t="s">
        <v>9</v>
      </c>
      <c r="G609">
        <f t="shared" si="9"/>
        <v>2</v>
      </c>
    </row>
    <row r="610" spans="1:7">
      <c r="A610">
        <v>28</v>
      </c>
      <c r="B610">
        <v>278</v>
      </c>
      <c r="C610" t="s">
        <v>6</v>
      </c>
      <c r="D610" t="s">
        <v>611</v>
      </c>
      <c r="E610" t="s">
        <v>633</v>
      </c>
      <c r="F610" t="s">
        <v>9</v>
      </c>
      <c r="G610">
        <f t="shared" si="9"/>
        <v>3</v>
      </c>
    </row>
    <row r="611" spans="1:7">
      <c r="A611">
        <v>29</v>
      </c>
      <c r="B611">
        <v>261</v>
      </c>
      <c r="C611" t="s">
        <v>6</v>
      </c>
      <c r="D611" t="s">
        <v>611</v>
      </c>
      <c r="E611" t="s">
        <v>634</v>
      </c>
      <c r="F611" t="s">
        <v>9</v>
      </c>
      <c r="G611">
        <f t="shared" si="9"/>
        <v>3</v>
      </c>
    </row>
    <row r="612" spans="1:7">
      <c r="A612">
        <v>3</v>
      </c>
      <c r="B612">
        <v>276</v>
      </c>
      <c r="C612" t="s">
        <v>6</v>
      </c>
      <c r="D612" t="s">
        <v>611</v>
      </c>
      <c r="E612" t="s">
        <v>635</v>
      </c>
      <c r="F612" t="s">
        <v>9</v>
      </c>
      <c r="G612">
        <f t="shared" si="9"/>
        <v>3</v>
      </c>
    </row>
    <row r="613" spans="1:7">
      <c r="A613">
        <v>30</v>
      </c>
      <c r="B613">
        <v>264</v>
      </c>
      <c r="C613" t="s">
        <v>14</v>
      </c>
      <c r="D613" t="s">
        <v>611</v>
      </c>
      <c r="E613" t="s">
        <v>636</v>
      </c>
      <c r="F613" t="s">
        <v>9</v>
      </c>
      <c r="G613">
        <f t="shared" si="9"/>
        <v>2</v>
      </c>
    </row>
    <row r="614" spans="1:7">
      <c r="A614">
        <v>31</v>
      </c>
      <c r="B614">
        <v>263</v>
      </c>
      <c r="C614" t="s">
        <v>6</v>
      </c>
      <c r="D614" t="s">
        <v>611</v>
      </c>
      <c r="E614" t="s">
        <v>637</v>
      </c>
      <c r="F614" t="s">
        <v>9</v>
      </c>
      <c r="G614">
        <f t="shared" si="9"/>
        <v>3</v>
      </c>
    </row>
    <row r="615" spans="1:7">
      <c r="A615">
        <v>32</v>
      </c>
      <c r="B615">
        <v>252</v>
      </c>
      <c r="C615" t="s">
        <v>6</v>
      </c>
      <c r="D615" t="s">
        <v>611</v>
      </c>
      <c r="E615" t="s">
        <v>638</v>
      </c>
      <c r="F615" t="s">
        <v>9</v>
      </c>
      <c r="G615">
        <f t="shared" si="9"/>
        <v>3</v>
      </c>
    </row>
    <row r="616" spans="1:7">
      <c r="A616">
        <v>33</v>
      </c>
      <c r="B616">
        <v>262</v>
      </c>
      <c r="C616" t="s">
        <v>6</v>
      </c>
      <c r="D616" t="s">
        <v>611</v>
      </c>
      <c r="E616" t="s">
        <v>639</v>
      </c>
      <c r="F616" t="s">
        <v>9</v>
      </c>
      <c r="G616">
        <f t="shared" si="9"/>
        <v>3</v>
      </c>
    </row>
    <row r="617" spans="1:7">
      <c r="A617">
        <v>34</v>
      </c>
      <c r="B617">
        <v>266</v>
      </c>
      <c r="C617" t="s">
        <v>14</v>
      </c>
      <c r="D617" t="s">
        <v>611</v>
      </c>
      <c r="E617" t="s">
        <v>640</v>
      </c>
      <c r="F617" t="s">
        <v>9</v>
      </c>
      <c r="G617">
        <f t="shared" si="9"/>
        <v>2</v>
      </c>
    </row>
    <row r="618" spans="1:7">
      <c r="A618">
        <v>35</v>
      </c>
      <c r="B618">
        <v>251</v>
      </c>
      <c r="C618" t="s">
        <v>6</v>
      </c>
      <c r="D618" t="s">
        <v>611</v>
      </c>
      <c r="E618" t="s">
        <v>641</v>
      </c>
      <c r="F618" t="s">
        <v>9</v>
      </c>
      <c r="G618">
        <f t="shared" si="9"/>
        <v>3</v>
      </c>
    </row>
    <row r="619" spans="1:7">
      <c r="A619">
        <v>36</v>
      </c>
      <c r="B619">
        <v>248</v>
      </c>
      <c r="C619" t="s">
        <v>14</v>
      </c>
      <c r="D619" t="s">
        <v>611</v>
      </c>
      <c r="E619" t="s">
        <v>642</v>
      </c>
      <c r="F619" t="s">
        <v>9</v>
      </c>
      <c r="G619">
        <f t="shared" si="9"/>
        <v>2</v>
      </c>
    </row>
    <row r="620" spans="1:7">
      <c r="A620">
        <v>37</v>
      </c>
      <c r="B620">
        <v>271</v>
      </c>
      <c r="C620" t="s">
        <v>14</v>
      </c>
      <c r="D620" t="s">
        <v>611</v>
      </c>
      <c r="E620" t="s">
        <v>643</v>
      </c>
      <c r="F620" t="s">
        <v>9</v>
      </c>
      <c r="G620">
        <f t="shared" si="9"/>
        <v>2</v>
      </c>
    </row>
    <row r="621" spans="1:7">
      <c r="A621">
        <v>38</v>
      </c>
      <c r="B621">
        <v>272</v>
      </c>
      <c r="C621" t="s">
        <v>14</v>
      </c>
      <c r="D621" t="s">
        <v>611</v>
      </c>
      <c r="E621" t="s">
        <v>644</v>
      </c>
      <c r="F621" t="s">
        <v>9</v>
      </c>
      <c r="G621">
        <f t="shared" si="9"/>
        <v>2</v>
      </c>
    </row>
    <row r="622" spans="1:7">
      <c r="A622">
        <v>39</v>
      </c>
      <c r="B622">
        <v>275</v>
      </c>
      <c r="C622" t="s">
        <v>14</v>
      </c>
      <c r="D622" t="s">
        <v>611</v>
      </c>
      <c r="E622" t="s">
        <v>645</v>
      </c>
      <c r="F622" t="s">
        <v>9</v>
      </c>
      <c r="G622">
        <f t="shared" si="9"/>
        <v>2</v>
      </c>
    </row>
    <row r="623" spans="1:7">
      <c r="A623">
        <v>4</v>
      </c>
      <c r="B623">
        <v>246</v>
      </c>
      <c r="C623" t="s">
        <v>6</v>
      </c>
      <c r="D623" t="s">
        <v>611</v>
      </c>
      <c r="E623" t="s">
        <v>646</v>
      </c>
      <c r="F623" t="s">
        <v>9</v>
      </c>
      <c r="G623">
        <f t="shared" si="9"/>
        <v>3</v>
      </c>
    </row>
    <row r="624" spans="1:7">
      <c r="A624">
        <v>40</v>
      </c>
      <c r="B624">
        <v>249</v>
      </c>
      <c r="C624" t="s">
        <v>6</v>
      </c>
      <c r="D624" t="s">
        <v>611</v>
      </c>
      <c r="E624" t="s">
        <v>647</v>
      </c>
      <c r="F624" t="s">
        <v>9</v>
      </c>
      <c r="G624">
        <f t="shared" si="9"/>
        <v>3</v>
      </c>
    </row>
    <row r="625" spans="1:7">
      <c r="A625">
        <v>5</v>
      </c>
      <c r="B625">
        <v>255</v>
      </c>
      <c r="C625" t="s">
        <v>14</v>
      </c>
      <c r="D625" t="s">
        <v>611</v>
      </c>
      <c r="E625" t="s">
        <v>648</v>
      </c>
      <c r="F625" t="s">
        <v>9</v>
      </c>
      <c r="G625">
        <f t="shared" si="9"/>
        <v>2</v>
      </c>
    </row>
    <row r="626" spans="1:7">
      <c r="A626">
        <v>6</v>
      </c>
      <c r="B626">
        <v>260</v>
      </c>
      <c r="C626" t="s">
        <v>14</v>
      </c>
      <c r="D626" t="s">
        <v>611</v>
      </c>
      <c r="E626" t="s">
        <v>649</v>
      </c>
      <c r="F626" t="s">
        <v>9</v>
      </c>
      <c r="G626">
        <f t="shared" si="9"/>
        <v>2</v>
      </c>
    </row>
    <row r="627" spans="1:7">
      <c r="A627">
        <v>7</v>
      </c>
      <c r="B627">
        <v>268</v>
      </c>
      <c r="C627" t="s">
        <v>14</v>
      </c>
      <c r="D627" t="s">
        <v>611</v>
      </c>
      <c r="E627" t="s">
        <v>650</v>
      </c>
      <c r="F627" t="s">
        <v>9</v>
      </c>
      <c r="G627">
        <f t="shared" si="9"/>
        <v>2</v>
      </c>
    </row>
    <row r="628" spans="1:7">
      <c r="A628">
        <v>8</v>
      </c>
      <c r="B628">
        <v>265</v>
      </c>
      <c r="C628" t="s">
        <v>6</v>
      </c>
      <c r="D628" t="s">
        <v>611</v>
      </c>
      <c r="E628" t="s">
        <v>651</v>
      </c>
      <c r="F628" t="s">
        <v>9</v>
      </c>
      <c r="G628">
        <f t="shared" si="9"/>
        <v>3</v>
      </c>
    </row>
    <row r="629" spans="1:7">
      <c r="A629">
        <v>9</v>
      </c>
      <c r="B629">
        <v>257</v>
      </c>
      <c r="C629" t="s">
        <v>14</v>
      </c>
      <c r="D629" t="s">
        <v>611</v>
      </c>
      <c r="E629" t="s">
        <v>652</v>
      </c>
      <c r="F629" t="s">
        <v>9</v>
      </c>
      <c r="G629">
        <f t="shared" si="9"/>
        <v>2</v>
      </c>
    </row>
    <row r="630" spans="1:7">
      <c r="A630">
        <v>0</v>
      </c>
      <c r="B630">
        <v>273</v>
      </c>
      <c r="C630" t="s">
        <v>6</v>
      </c>
      <c r="D630" t="s">
        <v>653</v>
      </c>
      <c r="E630" t="s">
        <v>654</v>
      </c>
      <c r="F630" t="s">
        <v>9</v>
      </c>
      <c r="G630">
        <f t="shared" si="9"/>
        <v>3</v>
      </c>
    </row>
    <row r="631" spans="1:7">
      <c r="A631">
        <v>0</v>
      </c>
      <c r="B631">
        <v>273</v>
      </c>
      <c r="C631" t="s">
        <v>6</v>
      </c>
      <c r="D631" t="s">
        <v>653</v>
      </c>
      <c r="E631" t="s">
        <v>655</v>
      </c>
      <c r="F631" t="s">
        <v>9</v>
      </c>
      <c r="G631">
        <f t="shared" si="9"/>
        <v>3</v>
      </c>
    </row>
    <row r="632" spans="1:7">
      <c r="A632">
        <v>1</v>
      </c>
      <c r="B632">
        <v>277</v>
      </c>
      <c r="C632" t="s">
        <v>14</v>
      </c>
      <c r="D632" t="s">
        <v>653</v>
      </c>
      <c r="E632" t="s">
        <v>656</v>
      </c>
      <c r="F632" t="s">
        <v>9</v>
      </c>
      <c r="G632">
        <f t="shared" si="9"/>
        <v>2</v>
      </c>
    </row>
    <row r="633" spans="1:7">
      <c r="A633">
        <v>1</v>
      </c>
      <c r="B633">
        <v>277</v>
      </c>
      <c r="C633" t="s">
        <v>6</v>
      </c>
      <c r="D633" t="s">
        <v>653</v>
      </c>
      <c r="E633" t="s">
        <v>657</v>
      </c>
      <c r="F633" t="s">
        <v>9</v>
      </c>
      <c r="G633">
        <f t="shared" si="9"/>
        <v>3</v>
      </c>
    </row>
    <row r="634" spans="1:7">
      <c r="A634">
        <v>10</v>
      </c>
      <c r="B634">
        <v>254</v>
      </c>
      <c r="C634" t="s">
        <v>6</v>
      </c>
      <c r="D634" t="s">
        <v>653</v>
      </c>
      <c r="E634" t="s">
        <v>658</v>
      </c>
      <c r="F634" t="s">
        <v>9</v>
      </c>
      <c r="G634">
        <f t="shared" si="9"/>
        <v>3</v>
      </c>
    </row>
    <row r="635" spans="1:7">
      <c r="A635">
        <v>11</v>
      </c>
      <c r="B635">
        <v>266</v>
      </c>
      <c r="C635" t="s">
        <v>12</v>
      </c>
      <c r="D635" t="s">
        <v>653</v>
      </c>
      <c r="E635" t="s">
        <v>659</v>
      </c>
      <c r="F635" t="s">
        <v>9</v>
      </c>
      <c r="G635">
        <f t="shared" si="9"/>
        <v>1</v>
      </c>
    </row>
    <row r="636" spans="1:7">
      <c r="A636">
        <v>12</v>
      </c>
      <c r="B636">
        <v>247</v>
      </c>
      <c r="C636" t="s">
        <v>14</v>
      </c>
      <c r="D636" t="s">
        <v>653</v>
      </c>
      <c r="E636" t="s">
        <v>660</v>
      </c>
      <c r="F636" t="s">
        <v>9</v>
      </c>
      <c r="G636">
        <f t="shared" si="9"/>
        <v>2</v>
      </c>
    </row>
    <row r="637" spans="1:7">
      <c r="A637">
        <v>13</v>
      </c>
      <c r="B637">
        <v>259</v>
      </c>
      <c r="C637" t="s">
        <v>14</v>
      </c>
      <c r="D637" t="s">
        <v>653</v>
      </c>
      <c r="E637" t="s">
        <v>661</v>
      </c>
      <c r="F637" t="s">
        <v>9</v>
      </c>
      <c r="G637">
        <f t="shared" si="9"/>
        <v>2</v>
      </c>
    </row>
    <row r="638" spans="1:7">
      <c r="A638">
        <v>14</v>
      </c>
      <c r="B638">
        <v>253</v>
      </c>
      <c r="C638" t="s">
        <v>14</v>
      </c>
      <c r="D638" t="s">
        <v>653</v>
      </c>
      <c r="E638" t="s">
        <v>662</v>
      </c>
      <c r="F638" t="s">
        <v>9</v>
      </c>
      <c r="G638">
        <f t="shared" si="9"/>
        <v>2</v>
      </c>
    </row>
    <row r="639" spans="1:7">
      <c r="A639">
        <v>15</v>
      </c>
      <c r="B639">
        <v>251</v>
      </c>
      <c r="C639" t="s">
        <v>6</v>
      </c>
      <c r="D639" t="s">
        <v>653</v>
      </c>
      <c r="E639" t="s">
        <v>663</v>
      </c>
      <c r="F639" t="s">
        <v>9</v>
      </c>
      <c r="G639">
        <f t="shared" si="9"/>
        <v>3</v>
      </c>
    </row>
    <row r="640" spans="1:7">
      <c r="A640">
        <v>16</v>
      </c>
      <c r="B640">
        <v>267</v>
      </c>
      <c r="C640" t="s">
        <v>14</v>
      </c>
      <c r="D640" t="s">
        <v>653</v>
      </c>
      <c r="E640" t="s">
        <v>664</v>
      </c>
      <c r="F640" t="s">
        <v>9</v>
      </c>
      <c r="G640">
        <f t="shared" si="9"/>
        <v>2</v>
      </c>
    </row>
    <row r="641" spans="1:7">
      <c r="A641">
        <v>17</v>
      </c>
      <c r="B641">
        <v>269</v>
      </c>
      <c r="C641" t="s">
        <v>14</v>
      </c>
      <c r="D641" t="s">
        <v>653</v>
      </c>
      <c r="E641" t="s">
        <v>665</v>
      </c>
      <c r="F641" t="s">
        <v>9</v>
      </c>
      <c r="G641">
        <f t="shared" si="9"/>
        <v>2</v>
      </c>
    </row>
    <row r="642" spans="1:7">
      <c r="A642">
        <v>18</v>
      </c>
      <c r="B642">
        <v>253</v>
      </c>
      <c r="C642" t="s">
        <v>14</v>
      </c>
      <c r="D642" t="s">
        <v>653</v>
      </c>
      <c r="E642" t="s">
        <v>666</v>
      </c>
      <c r="F642" t="s">
        <v>9</v>
      </c>
      <c r="G642">
        <f t="shared" si="9"/>
        <v>2</v>
      </c>
    </row>
    <row r="643" spans="1:7">
      <c r="A643">
        <v>19</v>
      </c>
      <c r="B643">
        <v>270</v>
      </c>
      <c r="C643" t="s">
        <v>6</v>
      </c>
      <c r="D643" t="s">
        <v>653</v>
      </c>
      <c r="E643" t="s">
        <v>667</v>
      </c>
      <c r="F643" t="s">
        <v>9</v>
      </c>
      <c r="G643">
        <f t="shared" ref="G643:G706" si="10">IF(C643="Normal", 1, IF(C643="Plus",3,2))</f>
        <v>3</v>
      </c>
    </row>
    <row r="644" spans="1:7">
      <c r="A644">
        <v>2</v>
      </c>
      <c r="B644">
        <v>256</v>
      </c>
      <c r="C644" t="s">
        <v>14</v>
      </c>
      <c r="D644" t="s">
        <v>653</v>
      </c>
      <c r="E644" t="s">
        <v>668</v>
      </c>
      <c r="F644" t="s">
        <v>9</v>
      </c>
      <c r="G644">
        <f t="shared" si="10"/>
        <v>2</v>
      </c>
    </row>
    <row r="645" spans="1:7">
      <c r="A645">
        <v>2</v>
      </c>
      <c r="B645">
        <v>256</v>
      </c>
      <c r="C645" t="s">
        <v>6</v>
      </c>
      <c r="D645" t="s">
        <v>653</v>
      </c>
      <c r="E645" t="s">
        <v>669</v>
      </c>
      <c r="F645" t="s">
        <v>9</v>
      </c>
      <c r="G645">
        <f t="shared" si="10"/>
        <v>3</v>
      </c>
    </row>
    <row r="646" spans="1:7">
      <c r="A646">
        <v>20</v>
      </c>
      <c r="B646">
        <v>250</v>
      </c>
      <c r="C646" t="s">
        <v>6</v>
      </c>
      <c r="D646" t="s">
        <v>653</v>
      </c>
      <c r="E646" t="s">
        <v>670</v>
      </c>
      <c r="F646" t="s">
        <v>9</v>
      </c>
      <c r="G646">
        <f t="shared" si="10"/>
        <v>3</v>
      </c>
    </row>
    <row r="647" spans="1:7">
      <c r="A647">
        <v>21</v>
      </c>
      <c r="B647">
        <v>274</v>
      </c>
      <c r="C647" t="s">
        <v>6</v>
      </c>
      <c r="D647" t="s">
        <v>653</v>
      </c>
      <c r="E647" t="s">
        <v>671</v>
      </c>
      <c r="F647" t="s">
        <v>9</v>
      </c>
      <c r="G647">
        <f t="shared" si="10"/>
        <v>3</v>
      </c>
    </row>
    <row r="648" spans="1:7">
      <c r="A648">
        <v>22</v>
      </c>
      <c r="B648">
        <v>260</v>
      </c>
      <c r="C648" t="s">
        <v>14</v>
      </c>
      <c r="D648" t="s">
        <v>653</v>
      </c>
      <c r="E648" t="s">
        <v>672</v>
      </c>
      <c r="F648" t="s">
        <v>9</v>
      </c>
      <c r="G648">
        <f t="shared" si="10"/>
        <v>2</v>
      </c>
    </row>
    <row r="649" spans="1:7">
      <c r="A649">
        <v>23</v>
      </c>
      <c r="B649">
        <v>279</v>
      </c>
      <c r="C649" t="s">
        <v>6</v>
      </c>
      <c r="D649" t="s">
        <v>653</v>
      </c>
      <c r="E649" t="s">
        <v>673</v>
      </c>
      <c r="F649" t="s">
        <v>9</v>
      </c>
      <c r="G649">
        <f t="shared" si="10"/>
        <v>3</v>
      </c>
    </row>
    <row r="650" spans="1:7">
      <c r="A650">
        <v>24</v>
      </c>
      <c r="B650">
        <v>271</v>
      </c>
      <c r="C650" t="s">
        <v>6</v>
      </c>
      <c r="D650" t="s">
        <v>653</v>
      </c>
      <c r="E650" t="s">
        <v>674</v>
      </c>
      <c r="F650" t="s">
        <v>9</v>
      </c>
      <c r="G650">
        <f t="shared" si="10"/>
        <v>3</v>
      </c>
    </row>
    <row r="651" spans="1:7">
      <c r="A651">
        <v>25</v>
      </c>
      <c r="B651">
        <v>258</v>
      </c>
      <c r="C651" t="s">
        <v>6</v>
      </c>
      <c r="D651" t="s">
        <v>653</v>
      </c>
      <c r="E651" t="s">
        <v>675</v>
      </c>
      <c r="F651" t="s">
        <v>9</v>
      </c>
      <c r="G651">
        <f t="shared" si="10"/>
        <v>3</v>
      </c>
    </row>
    <row r="652" spans="1:7">
      <c r="A652">
        <v>26</v>
      </c>
      <c r="B652">
        <v>248</v>
      </c>
      <c r="C652" t="s">
        <v>14</v>
      </c>
      <c r="D652" t="s">
        <v>653</v>
      </c>
      <c r="E652" t="s">
        <v>676</v>
      </c>
      <c r="F652" t="s">
        <v>9</v>
      </c>
      <c r="G652">
        <f t="shared" si="10"/>
        <v>2</v>
      </c>
    </row>
    <row r="653" spans="1:7">
      <c r="A653">
        <v>27</v>
      </c>
      <c r="B653">
        <v>264</v>
      </c>
      <c r="C653" t="s">
        <v>12</v>
      </c>
      <c r="D653" t="s">
        <v>653</v>
      </c>
      <c r="E653" t="s">
        <v>677</v>
      </c>
      <c r="F653" t="s">
        <v>9</v>
      </c>
      <c r="G653">
        <f t="shared" si="10"/>
        <v>1</v>
      </c>
    </row>
    <row r="654" spans="1:7">
      <c r="A654">
        <v>28</v>
      </c>
      <c r="B654">
        <v>278</v>
      </c>
      <c r="C654" t="s">
        <v>6</v>
      </c>
      <c r="D654" t="s">
        <v>653</v>
      </c>
      <c r="E654" t="s">
        <v>678</v>
      </c>
      <c r="F654" t="s">
        <v>9</v>
      </c>
      <c r="G654">
        <f t="shared" si="10"/>
        <v>3</v>
      </c>
    </row>
    <row r="655" spans="1:7">
      <c r="A655">
        <v>29</v>
      </c>
      <c r="B655">
        <v>261</v>
      </c>
      <c r="C655" t="s">
        <v>6</v>
      </c>
      <c r="D655" t="s">
        <v>653</v>
      </c>
      <c r="E655" t="s">
        <v>679</v>
      </c>
      <c r="F655" t="s">
        <v>9</v>
      </c>
      <c r="G655">
        <f t="shared" si="10"/>
        <v>3</v>
      </c>
    </row>
    <row r="656" spans="1:7">
      <c r="A656">
        <v>3</v>
      </c>
      <c r="B656">
        <v>276</v>
      </c>
      <c r="C656" t="s">
        <v>6</v>
      </c>
      <c r="D656" t="s">
        <v>653</v>
      </c>
      <c r="E656" t="s">
        <v>680</v>
      </c>
      <c r="F656" t="s">
        <v>9</v>
      </c>
      <c r="G656">
        <f t="shared" si="10"/>
        <v>3</v>
      </c>
    </row>
    <row r="657" spans="1:7">
      <c r="A657">
        <v>30</v>
      </c>
      <c r="B657">
        <v>264</v>
      </c>
      <c r="C657" t="s">
        <v>14</v>
      </c>
      <c r="D657" t="s">
        <v>653</v>
      </c>
      <c r="E657" t="s">
        <v>681</v>
      </c>
      <c r="F657" t="s">
        <v>9</v>
      </c>
      <c r="G657">
        <f t="shared" si="10"/>
        <v>2</v>
      </c>
    </row>
    <row r="658" spans="1:7">
      <c r="A658">
        <v>31</v>
      </c>
      <c r="B658">
        <v>263</v>
      </c>
      <c r="C658" t="s">
        <v>6</v>
      </c>
      <c r="D658" t="s">
        <v>653</v>
      </c>
      <c r="E658" t="s">
        <v>682</v>
      </c>
      <c r="F658" t="s">
        <v>9</v>
      </c>
      <c r="G658">
        <f t="shared" si="10"/>
        <v>3</v>
      </c>
    </row>
    <row r="659" spans="1:7">
      <c r="A659">
        <v>32</v>
      </c>
      <c r="B659">
        <v>252</v>
      </c>
      <c r="C659" t="s">
        <v>6</v>
      </c>
      <c r="D659" t="s">
        <v>653</v>
      </c>
      <c r="E659" t="s">
        <v>683</v>
      </c>
      <c r="F659" t="s">
        <v>9</v>
      </c>
      <c r="G659">
        <f t="shared" si="10"/>
        <v>3</v>
      </c>
    </row>
    <row r="660" spans="1:7">
      <c r="A660">
        <v>33</v>
      </c>
      <c r="B660">
        <v>262</v>
      </c>
      <c r="C660" t="s">
        <v>6</v>
      </c>
      <c r="D660" t="s">
        <v>653</v>
      </c>
      <c r="E660" t="s">
        <v>684</v>
      </c>
      <c r="F660" t="s">
        <v>9</v>
      </c>
      <c r="G660">
        <f t="shared" si="10"/>
        <v>3</v>
      </c>
    </row>
    <row r="661" spans="1:7">
      <c r="A661">
        <v>34</v>
      </c>
      <c r="B661">
        <v>266</v>
      </c>
      <c r="C661" t="s">
        <v>6</v>
      </c>
      <c r="D661" t="s">
        <v>653</v>
      </c>
      <c r="E661" t="s">
        <v>685</v>
      </c>
      <c r="F661" t="s">
        <v>9</v>
      </c>
      <c r="G661">
        <f t="shared" si="10"/>
        <v>3</v>
      </c>
    </row>
    <row r="662" spans="1:7">
      <c r="A662">
        <v>35</v>
      </c>
      <c r="B662">
        <v>251</v>
      </c>
      <c r="C662" t="s">
        <v>6</v>
      </c>
      <c r="D662" t="s">
        <v>653</v>
      </c>
      <c r="E662" t="s">
        <v>686</v>
      </c>
      <c r="F662" t="s">
        <v>9</v>
      </c>
      <c r="G662">
        <f t="shared" si="10"/>
        <v>3</v>
      </c>
    </row>
    <row r="663" spans="1:7">
      <c r="A663">
        <v>36</v>
      </c>
      <c r="B663">
        <v>248</v>
      </c>
      <c r="C663" t="s">
        <v>14</v>
      </c>
      <c r="D663" t="s">
        <v>653</v>
      </c>
      <c r="E663" t="s">
        <v>687</v>
      </c>
      <c r="F663" t="s">
        <v>9</v>
      </c>
      <c r="G663">
        <f t="shared" si="10"/>
        <v>2</v>
      </c>
    </row>
    <row r="664" spans="1:7">
      <c r="A664">
        <v>37</v>
      </c>
      <c r="B664">
        <v>271</v>
      </c>
      <c r="C664" t="s">
        <v>6</v>
      </c>
      <c r="D664" t="s">
        <v>653</v>
      </c>
      <c r="E664" t="s">
        <v>688</v>
      </c>
      <c r="F664" t="s">
        <v>9</v>
      </c>
      <c r="G664">
        <f t="shared" si="10"/>
        <v>3</v>
      </c>
    </row>
    <row r="665" spans="1:7">
      <c r="A665">
        <v>38</v>
      </c>
      <c r="B665">
        <v>272</v>
      </c>
      <c r="C665" t="s">
        <v>6</v>
      </c>
      <c r="D665" t="s">
        <v>653</v>
      </c>
      <c r="E665" t="s">
        <v>689</v>
      </c>
      <c r="F665" t="s">
        <v>9</v>
      </c>
      <c r="G665">
        <f t="shared" si="10"/>
        <v>3</v>
      </c>
    </row>
    <row r="666" spans="1:7">
      <c r="A666">
        <v>39</v>
      </c>
      <c r="B666">
        <v>275</v>
      </c>
      <c r="C666" t="s">
        <v>12</v>
      </c>
      <c r="D666" t="s">
        <v>653</v>
      </c>
      <c r="E666" t="s">
        <v>690</v>
      </c>
      <c r="F666" t="s">
        <v>9</v>
      </c>
      <c r="G666">
        <f t="shared" si="10"/>
        <v>1</v>
      </c>
    </row>
    <row r="667" spans="1:7">
      <c r="A667">
        <v>4</v>
      </c>
      <c r="B667">
        <v>246</v>
      </c>
      <c r="C667" t="s">
        <v>6</v>
      </c>
      <c r="D667" t="s">
        <v>653</v>
      </c>
      <c r="E667" t="s">
        <v>691</v>
      </c>
      <c r="F667" t="s">
        <v>9</v>
      </c>
      <c r="G667">
        <f t="shared" si="10"/>
        <v>3</v>
      </c>
    </row>
    <row r="668" spans="1:7">
      <c r="A668">
        <v>40</v>
      </c>
      <c r="B668">
        <v>249</v>
      </c>
      <c r="C668" t="s">
        <v>6</v>
      </c>
      <c r="D668" t="s">
        <v>653</v>
      </c>
      <c r="E668" t="s">
        <v>692</v>
      </c>
      <c r="F668" t="s">
        <v>9</v>
      </c>
      <c r="G668">
        <f t="shared" si="10"/>
        <v>3</v>
      </c>
    </row>
    <row r="669" spans="1:7">
      <c r="A669">
        <v>5</v>
      </c>
      <c r="B669">
        <v>255</v>
      </c>
      <c r="C669" t="s">
        <v>14</v>
      </c>
      <c r="D669" t="s">
        <v>653</v>
      </c>
      <c r="E669" t="s">
        <v>693</v>
      </c>
      <c r="F669" t="s">
        <v>9</v>
      </c>
      <c r="G669">
        <f t="shared" si="10"/>
        <v>2</v>
      </c>
    </row>
    <row r="670" spans="1:7">
      <c r="A670">
        <v>6</v>
      </c>
      <c r="B670">
        <v>260</v>
      </c>
      <c r="C670" t="s">
        <v>14</v>
      </c>
      <c r="D670" t="s">
        <v>653</v>
      </c>
      <c r="E670" t="s">
        <v>694</v>
      </c>
      <c r="F670" t="s">
        <v>9</v>
      </c>
      <c r="G670">
        <f t="shared" si="10"/>
        <v>2</v>
      </c>
    </row>
    <row r="671" spans="1:7">
      <c r="A671">
        <v>7</v>
      </c>
      <c r="B671">
        <v>268</v>
      </c>
      <c r="C671" t="s">
        <v>14</v>
      </c>
      <c r="D671" t="s">
        <v>653</v>
      </c>
      <c r="E671" t="s">
        <v>695</v>
      </c>
      <c r="F671" t="s">
        <v>9</v>
      </c>
      <c r="G671">
        <f t="shared" si="10"/>
        <v>2</v>
      </c>
    </row>
    <row r="672" spans="1:7">
      <c r="A672">
        <v>8</v>
      </c>
      <c r="B672">
        <v>265</v>
      </c>
      <c r="C672" t="s">
        <v>6</v>
      </c>
      <c r="D672" t="s">
        <v>653</v>
      </c>
      <c r="E672" t="s">
        <v>696</v>
      </c>
      <c r="F672" t="s">
        <v>9</v>
      </c>
      <c r="G672">
        <f t="shared" si="10"/>
        <v>3</v>
      </c>
    </row>
    <row r="673" spans="1:7">
      <c r="A673">
        <v>9</v>
      </c>
      <c r="B673">
        <v>257</v>
      </c>
      <c r="C673" t="s">
        <v>6</v>
      </c>
      <c r="D673" t="s">
        <v>653</v>
      </c>
      <c r="E673" t="s">
        <v>697</v>
      </c>
      <c r="F673" t="s">
        <v>9</v>
      </c>
      <c r="G673">
        <f t="shared" si="10"/>
        <v>3</v>
      </c>
    </row>
    <row r="674" spans="1:7">
      <c r="A674">
        <v>0</v>
      </c>
      <c r="B674">
        <v>273</v>
      </c>
      <c r="C674" t="s">
        <v>6</v>
      </c>
      <c r="D674" t="s">
        <v>698</v>
      </c>
      <c r="E674" t="s">
        <v>699</v>
      </c>
      <c r="F674" t="s">
        <v>9</v>
      </c>
      <c r="G674">
        <f t="shared" si="10"/>
        <v>3</v>
      </c>
    </row>
    <row r="675" spans="1:7">
      <c r="A675">
        <v>1</v>
      </c>
      <c r="B675">
        <v>277</v>
      </c>
      <c r="C675" t="s">
        <v>6</v>
      </c>
      <c r="D675" t="s">
        <v>698</v>
      </c>
      <c r="E675" t="s">
        <v>700</v>
      </c>
      <c r="F675" t="s">
        <v>9</v>
      </c>
      <c r="G675">
        <f t="shared" si="10"/>
        <v>3</v>
      </c>
    </row>
    <row r="676" spans="1:7">
      <c r="A676">
        <v>10</v>
      </c>
      <c r="B676">
        <v>254</v>
      </c>
      <c r="C676" t="s">
        <v>6</v>
      </c>
      <c r="D676" t="s">
        <v>698</v>
      </c>
      <c r="E676" t="s">
        <v>701</v>
      </c>
      <c r="F676" t="s">
        <v>9</v>
      </c>
      <c r="G676">
        <f t="shared" si="10"/>
        <v>3</v>
      </c>
    </row>
    <row r="677" spans="1:7">
      <c r="A677">
        <v>11</v>
      </c>
      <c r="B677">
        <v>266</v>
      </c>
      <c r="C677" t="s">
        <v>14</v>
      </c>
      <c r="D677" t="s">
        <v>698</v>
      </c>
      <c r="E677" t="s">
        <v>702</v>
      </c>
      <c r="F677" t="s">
        <v>9</v>
      </c>
      <c r="G677">
        <f t="shared" si="10"/>
        <v>2</v>
      </c>
    </row>
    <row r="678" spans="1:7">
      <c r="A678">
        <v>12</v>
      </c>
      <c r="B678">
        <v>247</v>
      </c>
      <c r="C678" t="s">
        <v>14</v>
      </c>
      <c r="D678" t="s">
        <v>698</v>
      </c>
      <c r="E678" t="s">
        <v>703</v>
      </c>
      <c r="F678" t="s">
        <v>9</v>
      </c>
      <c r="G678">
        <f t="shared" si="10"/>
        <v>2</v>
      </c>
    </row>
    <row r="679" spans="1:7">
      <c r="A679">
        <v>13</v>
      </c>
      <c r="B679">
        <v>259</v>
      </c>
      <c r="C679" t="s">
        <v>14</v>
      </c>
      <c r="D679" t="s">
        <v>698</v>
      </c>
      <c r="E679" t="s">
        <v>704</v>
      </c>
      <c r="F679" t="s">
        <v>9</v>
      </c>
      <c r="G679">
        <f t="shared" si="10"/>
        <v>2</v>
      </c>
    </row>
    <row r="680" spans="1:7">
      <c r="A680">
        <v>14</v>
      </c>
      <c r="B680">
        <v>253</v>
      </c>
      <c r="C680" t="s">
        <v>14</v>
      </c>
      <c r="D680" t="s">
        <v>698</v>
      </c>
      <c r="E680" t="s">
        <v>705</v>
      </c>
      <c r="F680" t="s">
        <v>9</v>
      </c>
      <c r="G680">
        <f t="shared" si="10"/>
        <v>2</v>
      </c>
    </row>
    <row r="681" spans="1:7">
      <c r="A681">
        <v>15</v>
      </c>
      <c r="B681">
        <v>251</v>
      </c>
      <c r="C681" t="s">
        <v>6</v>
      </c>
      <c r="D681" t="s">
        <v>698</v>
      </c>
      <c r="E681" t="s">
        <v>706</v>
      </c>
      <c r="F681" t="s">
        <v>9</v>
      </c>
      <c r="G681">
        <f t="shared" si="10"/>
        <v>3</v>
      </c>
    </row>
    <row r="682" spans="1:7">
      <c r="A682">
        <v>16</v>
      </c>
      <c r="B682">
        <v>267</v>
      </c>
      <c r="C682" t="s">
        <v>14</v>
      </c>
      <c r="D682" t="s">
        <v>698</v>
      </c>
      <c r="E682" t="s">
        <v>707</v>
      </c>
      <c r="F682" t="s">
        <v>9</v>
      </c>
      <c r="G682">
        <f t="shared" si="10"/>
        <v>2</v>
      </c>
    </row>
    <row r="683" spans="1:7">
      <c r="A683">
        <v>17</v>
      </c>
      <c r="B683">
        <v>269</v>
      </c>
      <c r="C683" t="s">
        <v>14</v>
      </c>
      <c r="D683" t="s">
        <v>698</v>
      </c>
      <c r="E683" t="s">
        <v>708</v>
      </c>
      <c r="F683" t="s">
        <v>9</v>
      </c>
      <c r="G683">
        <f t="shared" si="10"/>
        <v>2</v>
      </c>
    </row>
    <row r="684" spans="1:7">
      <c r="A684">
        <v>18</v>
      </c>
      <c r="B684">
        <v>253</v>
      </c>
      <c r="C684" t="s">
        <v>14</v>
      </c>
      <c r="D684" t="s">
        <v>698</v>
      </c>
      <c r="E684" t="s">
        <v>709</v>
      </c>
      <c r="F684" t="s">
        <v>9</v>
      </c>
      <c r="G684">
        <f t="shared" si="10"/>
        <v>2</v>
      </c>
    </row>
    <row r="685" spans="1:7">
      <c r="A685">
        <v>19</v>
      </c>
      <c r="B685">
        <v>270</v>
      </c>
      <c r="C685" t="s">
        <v>14</v>
      </c>
      <c r="D685" t="s">
        <v>698</v>
      </c>
      <c r="E685" t="s">
        <v>710</v>
      </c>
      <c r="F685" t="s">
        <v>9</v>
      </c>
      <c r="G685">
        <f t="shared" si="10"/>
        <v>2</v>
      </c>
    </row>
    <row r="686" spans="1:7">
      <c r="A686">
        <v>2</v>
      </c>
      <c r="B686">
        <v>256</v>
      </c>
      <c r="C686" t="s">
        <v>14</v>
      </c>
      <c r="D686" t="s">
        <v>698</v>
      </c>
      <c r="E686" t="s">
        <v>711</v>
      </c>
      <c r="F686" t="s">
        <v>9</v>
      </c>
      <c r="G686">
        <f t="shared" si="10"/>
        <v>2</v>
      </c>
    </row>
    <row r="687" spans="1:7">
      <c r="A687">
        <v>20</v>
      </c>
      <c r="B687">
        <v>250</v>
      </c>
      <c r="C687" t="s">
        <v>6</v>
      </c>
      <c r="D687" t="s">
        <v>698</v>
      </c>
      <c r="E687" t="s">
        <v>712</v>
      </c>
      <c r="F687" t="s">
        <v>9</v>
      </c>
      <c r="G687">
        <f t="shared" si="10"/>
        <v>3</v>
      </c>
    </row>
    <row r="688" spans="1:7">
      <c r="A688">
        <v>21</v>
      </c>
      <c r="B688">
        <v>274</v>
      </c>
      <c r="C688" t="s">
        <v>6</v>
      </c>
      <c r="D688" t="s">
        <v>698</v>
      </c>
      <c r="E688" t="s">
        <v>713</v>
      </c>
      <c r="F688" t="s">
        <v>9</v>
      </c>
      <c r="G688">
        <f t="shared" si="10"/>
        <v>3</v>
      </c>
    </row>
    <row r="689" spans="1:7">
      <c r="A689">
        <v>22</v>
      </c>
      <c r="B689">
        <v>260</v>
      </c>
      <c r="C689" t="s">
        <v>14</v>
      </c>
      <c r="D689" t="s">
        <v>698</v>
      </c>
      <c r="E689" t="s">
        <v>714</v>
      </c>
      <c r="F689" t="s">
        <v>9</v>
      </c>
      <c r="G689">
        <f t="shared" si="10"/>
        <v>2</v>
      </c>
    </row>
    <row r="690" spans="1:7">
      <c r="A690">
        <v>23</v>
      </c>
      <c r="B690">
        <v>279</v>
      </c>
      <c r="C690" t="s">
        <v>14</v>
      </c>
      <c r="D690" t="s">
        <v>698</v>
      </c>
      <c r="E690" t="s">
        <v>715</v>
      </c>
      <c r="F690" t="s">
        <v>9</v>
      </c>
      <c r="G690">
        <f t="shared" si="10"/>
        <v>2</v>
      </c>
    </row>
    <row r="691" spans="1:7">
      <c r="A691">
        <v>24</v>
      </c>
      <c r="B691">
        <v>271</v>
      </c>
      <c r="C691" t="s">
        <v>14</v>
      </c>
      <c r="D691" t="s">
        <v>698</v>
      </c>
      <c r="E691" t="s">
        <v>716</v>
      </c>
      <c r="F691" t="s">
        <v>9</v>
      </c>
      <c r="G691">
        <f t="shared" si="10"/>
        <v>2</v>
      </c>
    </row>
    <row r="692" spans="1:7">
      <c r="A692">
        <v>25</v>
      </c>
      <c r="B692">
        <v>258</v>
      </c>
      <c r="C692" t="s">
        <v>6</v>
      </c>
      <c r="D692" t="s">
        <v>698</v>
      </c>
      <c r="E692" t="s">
        <v>717</v>
      </c>
      <c r="F692" t="s">
        <v>9</v>
      </c>
      <c r="G692">
        <f t="shared" si="10"/>
        <v>3</v>
      </c>
    </row>
    <row r="693" spans="1:7">
      <c r="A693">
        <v>26</v>
      </c>
      <c r="B693">
        <v>248</v>
      </c>
      <c r="C693" t="s">
        <v>14</v>
      </c>
      <c r="D693" t="s">
        <v>698</v>
      </c>
      <c r="E693" t="s">
        <v>718</v>
      </c>
      <c r="F693" t="s">
        <v>9</v>
      </c>
      <c r="G693">
        <f t="shared" si="10"/>
        <v>2</v>
      </c>
    </row>
    <row r="694" spans="1:7">
      <c r="A694">
        <v>27</v>
      </c>
      <c r="B694">
        <v>264</v>
      </c>
      <c r="C694" t="s">
        <v>14</v>
      </c>
      <c r="D694" t="s">
        <v>698</v>
      </c>
      <c r="E694" t="s">
        <v>719</v>
      </c>
      <c r="F694" t="s">
        <v>9</v>
      </c>
      <c r="G694">
        <f t="shared" si="10"/>
        <v>2</v>
      </c>
    </row>
    <row r="695" spans="1:7">
      <c r="A695">
        <v>28</v>
      </c>
      <c r="B695">
        <v>278</v>
      </c>
      <c r="C695" t="s">
        <v>6</v>
      </c>
      <c r="D695" t="s">
        <v>698</v>
      </c>
      <c r="E695" t="s">
        <v>720</v>
      </c>
      <c r="F695" t="s">
        <v>9</v>
      </c>
      <c r="G695">
        <f t="shared" si="10"/>
        <v>3</v>
      </c>
    </row>
    <row r="696" spans="1:7">
      <c r="A696">
        <v>29</v>
      </c>
      <c r="B696">
        <v>261</v>
      </c>
      <c r="C696" t="s">
        <v>6</v>
      </c>
      <c r="D696" t="s">
        <v>698</v>
      </c>
      <c r="E696" t="s">
        <v>721</v>
      </c>
      <c r="F696" t="s">
        <v>9</v>
      </c>
      <c r="G696">
        <f t="shared" si="10"/>
        <v>3</v>
      </c>
    </row>
    <row r="697" spans="1:7">
      <c r="A697">
        <v>3</v>
      </c>
      <c r="B697">
        <v>276</v>
      </c>
      <c r="C697" t="s">
        <v>6</v>
      </c>
      <c r="D697" t="s">
        <v>698</v>
      </c>
      <c r="E697" t="s">
        <v>722</v>
      </c>
      <c r="F697" t="s">
        <v>9</v>
      </c>
      <c r="G697">
        <f t="shared" si="10"/>
        <v>3</v>
      </c>
    </row>
    <row r="698" spans="1:7">
      <c r="A698">
        <v>30</v>
      </c>
      <c r="B698">
        <v>264</v>
      </c>
      <c r="C698" t="s">
        <v>14</v>
      </c>
      <c r="D698" t="s">
        <v>698</v>
      </c>
      <c r="E698" t="s">
        <v>723</v>
      </c>
      <c r="F698" t="s">
        <v>9</v>
      </c>
      <c r="G698">
        <f t="shared" si="10"/>
        <v>2</v>
      </c>
    </row>
    <row r="699" spans="1:7">
      <c r="A699">
        <v>31</v>
      </c>
      <c r="B699">
        <v>263</v>
      </c>
      <c r="C699" t="s">
        <v>6</v>
      </c>
      <c r="D699" t="s">
        <v>698</v>
      </c>
      <c r="E699" t="s">
        <v>724</v>
      </c>
      <c r="F699" t="s">
        <v>9</v>
      </c>
      <c r="G699">
        <f t="shared" si="10"/>
        <v>3</v>
      </c>
    </row>
    <row r="700" spans="1:7">
      <c r="A700">
        <v>32</v>
      </c>
      <c r="B700">
        <v>252</v>
      </c>
      <c r="C700" t="s">
        <v>6</v>
      </c>
      <c r="D700" t="s">
        <v>698</v>
      </c>
      <c r="E700" t="s">
        <v>725</v>
      </c>
      <c r="F700" t="s">
        <v>9</v>
      </c>
      <c r="G700">
        <f t="shared" si="10"/>
        <v>3</v>
      </c>
    </row>
    <row r="701" spans="1:7">
      <c r="A701">
        <v>33</v>
      </c>
      <c r="B701">
        <v>262</v>
      </c>
      <c r="C701" t="s">
        <v>6</v>
      </c>
      <c r="D701" t="s">
        <v>698</v>
      </c>
      <c r="E701" t="s">
        <v>726</v>
      </c>
      <c r="F701" t="s">
        <v>9</v>
      </c>
      <c r="G701">
        <f t="shared" si="10"/>
        <v>3</v>
      </c>
    </row>
    <row r="702" spans="1:7">
      <c r="A702">
        <v>34</v>
      </c>
      <c r="B702">
        <v>266</v>
      </c>
      <c r="C702" t="s">
        <v>14</v>
      </c>
      <c r="D702" t="s">
        <v>698</v>
      </c>
      <c r="E702" t="s">
        <v>727</v>
      </c>
      <c r="F702" t="s">
        <v>9</v>
      </c>
      <c r="G702">
        <f t="shared" si="10"/>
        <v>2</v>
      </c>
    </row>
    <row r="703" spans="1:7">
      <c r="A703">
        <v>35</v>
      </c>
      <c r="B703">
        <v>251</v>
      </c>
      <c r="C703" t="s">
        <v>6</v>
      </c>
      <c r="D703" t="s">
        <v>698</v>
      </c>
      <c r="E703" t="s">
        <v>728</v>
      </c>
      <c r="F703" t="s">
        <v>9</v>
      </c>
      <c r="G703">
        <f t="shared" si="10"/>
        <v>3</v>
      </c>
    </row>
    <row r="704" spans="1:7">
      <c r="A704">
        <v>36</v>
      </c>
      <c r="B704">
        <v>248</v>
      </c>
      <c r="C704" t="s">
        <v>14</v>
      </c>
      <c r="D704" t="s">
        <v>698</v>
      </c>
      <c r="E704" t="s">
        <v>729</v>
      </c>
      <c r="F704" t="s">
        <v>9</v>
      </c>
      <c r="G704">
        <f t="shared" si="10"/>
        <v>2</v>
      </c>
    </row>
    <row r="705" spans="1:7">
      <c r="A705">
        <v>37</v>
      </c>
      <c r="B705">
        <v>271</v>
      </c>
      <c r="C705" t="s">
        <v>14</v>
      </c>
      <c r="D705" t="s">
        <v>698</v>
      </c>
      <c r="E705" t="s">
        <v>730</v>
      </c>
      <c r="F705" t="s">
        <v>9</v>
      </c>
      <c r="G705">
        <f t="shared" si="10"/>
        <v>2</v>
      </c>
    </row>
    <row r="706" spans="1:7">
      <c r="A706">
        <v>38</v>
      </c>
      <c r="B706">
        <v>272</v>
      </c>
      <c r="C706" t="s">
        <v>14</v>
      </c>
      <c r="D706" t="s">
        <v>698</v>
      </c>
      <c r="E706" t="s">
        <v>731</v>
      </c>
      <c r="F706" t="s">
        <v>9</v>
      </c>
      <c r="G706">
        <f t="shared" si="10"/>
        <v>2</v>
      </c>
    </row>
    <row r="707" spans="1:7">
      <c r="A707">
        <v>39</v>
      </c>
      <c r="B707">
        <v>275</v>
      </c>
      <c r="C707" t="s">
        <v>14</v>
      </c>
      <c r="D707" t="s">
        <v>698</v>
      </c>
      <c r="E707" t="s">
        <v>732</v>
      </c>
      <c r="F707" t="s">
        <v>9</v>
      </c>
      <c r="G707">
        <f t="shared" ref="G707:G725" si="11">IF(C707="Normal", 1, IF(C707="Plus",3,2))</f>
        <v>2</v>
      </c>
    </row>
    <row r="708" spans="1:7">
      <c r="A708">
        <v>4</v>
      </c>
      <c r="B708">
        <v>246</v>
      </c>
      <c r="C708" t="s">
        <v>6</v>
      </c>
      <c r="D708" t="s">
        <v>698</v>
      </c>
      <c r="E708" t="s">
        <v>733</v>
      </c>
      <c r="F708" t="s">
        <v>9</v>
      </c>
      <c r="G708">
        <f t="shared" si="11"/>
        <v>3</v>
      </c>
    </row>
    <row r="709" spans="1:7">
      <c r="A709">
        <v>40</v>
      </c>
      <c r="B709">
        <v>249</v>
      </c>
      <c r="C709" t="s">
        <v>6</v>
      </c>
      <c r="D709" t="s">
        <v>698</v>
      </c>
      <c r="E709" t="s">
        <v>734</v>
      </c>
      <c r="F709" t="s">
        <v>9</v>
      </c>
      <c r="G709">
        <f t="shared" si="11"/>
        <v>3</v>
      </c>
    </row>
    <row r="710" spans="1:7">
      <c r="A710">
        <v>5</v>
      </c>
      <c r="B710">
        <v>255</v>
      </c>
      <c r="C710" t="s">
        <v>14</v>
      </c>
      <c r="D710" t="s">
        <v>698</v>
      </c>
      <c r="E710" t="s">
        <v>735</v>
      </c>
      <c r="F710" t="s">
        <v>9</v>
      </c>
      <c r="G710">
        <f t="shared" si="11"/>
        <v>2</v>
      </c>
    </row>
    <row r="711" spans="1:7">
      <c r="A711">
        <v>6</v>
      </c>
      <c r="B711">
        <v>260</v>
      </c>
      <c r="C711" t="s">
        <v>14</v>
      </c>
      <c r="D711" t="s">
        <v>698</v>
      </c>
      <c r="E711" t="s">
        <v>736</v>
      </c>
      <c r="F711" t="s">
        <v>9</v>
      </c>
      <c r="G711">
        <f t="shared" si="11"/>
        <v>2</v>
      </c>
    </row>
    <row r="712" spans="1:7">
      <c r="A712">
        <v>7</v>
      </c>
      <c r="B712">
        <v>268</v>
      </c>
      <c r="C712" t="s">
        <v>14</v>
      </c>
      <c r="D712" t="s">
        <v>698</v>
      </c>
      <c r="E712" t="s">
        <v>737</v>
      </c>
      <c r="F712" t="s">
        <v>9</v>
      </c>
      <c r="G712">
        <f t="shared" si="11"/>
        <v>2</v>
      </c>
    </row>
    <row r="713" spans="1:7">
      <c r="A713">
        <v>8</v>
      </c>
      <c r="B713">
        <v>265</v>
      </c>
      <c r="C713" t="s">
        <v>14</v>
      </c>
      <c r="D713" t="s">
        <v>698</v>
      </c>
      <c r="E713" t="s">
        <v>738</v>
      </c>
      <c r="F713" t="s">
        <v>9</v>
      </c>
      <c r="G713">
        <f t="shared" si="11"/>
        <v>2</v>
      </c>
    </row>
    <row r="714" spans="1:7">
      <c r="A714">
        <v>9</v>
      </c>
      <c r="B714">
        <v>257</v>
      </c>
      <c r="C714" t="s">
        <v>14</v>
      </c>
      <c r="D714" t="s">
        <v>698</v>
      </c>
      <c r="E714" t="s">
        <v>739</v>
      </c>
      <c r="F714" t="s">
        <v>9</v>
      </c>
      <c r="G714">
        <f t="shared" si="11"/>
        <v>2</v>
      </c>
    </row>
    <row r="715" spans="1:7">
      <c r="A715">
        <v>0</v>
      </c>
      <c r="B715">
        <v>273</v>
      </c>
      <c r="C715" t="s">
        <v>12</v>
      </c>
      <c r="D715" t="s">
        <v>740</v>
      </c>
      <c r="E715" t="s">
        <v>741</v>
      </c>
      <c r="F715" t="s">
        <v>9</v>
      </c>
      <c r="G715">
        <f t="shared" si="11"/>
        <v>1</v>
      </c>
    </row>
    <row r="716" spans="1:7">
      <c r="A716">
        <v>1</v>
      </c>
      <c r="B716">
        <v>277</v>
      </c>
      <c r="C716" t="s">
        <v>14</v>
      </c>
      <c r="D716" t="s">
        <v>740</v>
      </c>
      <c r="E716" t="s">
        <v>742</v>
      </c>
      <c r="F716" t="s">
        <v>9</v>
      </c>
      <c r="G716">
        <f t="shared" si="11"/>
        <v>2</v>
      </c>
    </row>
    <row r="717" spans="1:7">
      <c r="A717">
        <v>10</v>
      </c>
      <c r="B717">
        <v>254</v>
      </c>
      <c r="C717" t="s">
        <v>6</v>
      </c>
      <c r="D717" t="s">
        <v>740</v>
      </c>
      <c r="E717" t="s">
        <v>743</v>
      </c>
      <c r="F717" t="s">
        <v>9</v>
      </c>
      <c r="G717">
        <f t="shared" si="11"/>
        <v>3</v>
      </c>
    </row>
    <row r="718" spans="1:7">
      <c r="A718">
        <v>2</v>
      </c>
      <c r="B718">
        <v>256</v>
      </c>
      <c r="C718" t="s">
        <v>6</v>
      </c>
      <c r="D718" t="s">
        <v>740</v>
      </c>
      <c r="E718" t="s">
        <v>744</v>
      </c>
      <c r="F718" t="s">
        <v>9</v>
      </c>
      <c r="G718">
        <f t="shared" si="11"/>
        <v>3</v>
      </c>
    </row>
    <row r="719" spans="1:7">
      <c r="A719">
        <v>3</v>
      </c>
      <c r="B719">
        <v>276</v>
      </c>
      <c r="C719" t="s">
        <v>6</v>
      </c>
      <c r="D719" t="s">
        <v>740</v>
      </c>
      <c r="E719" t="s">
        <v>745</v>
      </c>
      <c r="F719" t="s">
        <v>9</v>
      </c>
      <c r="G719">
        <f t="shared" si="11"/>
        <v>3</v>
      </c>
    </row>
    <row r="720" spans="1:7">
      <c r="A720">
        <v>4</v>
      </c>
      <c r="B720">
        <v>246</v>
      </c>
      <c r="C720" t="s">
        <v>14</v>
      </c>
      <c r="D720" t="s">
        <v>740</v>
      </c>
      <c r="E720" t="s">
        <v>746</v>
      </c>
      <c r="F720" t="s">
        <v>9</v>
      </c>
      <c r="G720">
        <f t="shared" si="11"/>
        <v>2</v>
      </c>
    </row>
    <row r="721" spans="1:7">
      <c r="A721">
        <v>5</v>
      </c>
      <c r="B721">
        <v>255</v>
      </c>
      <c r="C721" t="s">
        <v>14</v>
      </c>
      <c r="D721" t="s">
        <v>740</v>
      </c>
      <c r="E721" t="s">
        <v>747</v>
      </c>
      <c r="F721" t="s">
        <v>9</v>
      </c>
      <c r="G721">
        <f t="shared" si="11"/>
        <v>2</v>
      </c>
    </row>
    <row r="722" spans="1:7">
      <c r="A722">
        <v>6</v>
      </c>
      <c r="B722">
        <v>260</v>
      </c>
      <c r="C722" t="s">
        <v>14</v>
      </c>
      <c r="D722" t="s">
        <v>740</v>
      </c>
      <c r="E722" t="s">
        <v>748</v>
      </c>
      <c r="F722" t="s">
        <v>9</v>
      </c>
      <c r="G722">
        <f t="shared" si="11"/>
        <v>2</v>
      </c>
    </row>
    <row r="723" spans="1:7">
      <c r="A723">
        <v>7</v>
      </c>
      <c r="B723">
        <v>268</v>
      </c>
      <c r="C723" t="s">
        <v>12</v>
      </c>
      <c r="D723" t="s">
        <v>740</v>
      </c>
      <c r="E723" t="s">
        <v>749</v>
      </c>
      <c r="F723" t="s">
        <v>9</v>
      </c>
      <c r="G723">
        <f t="shared" si="11"/>
        <v>1</v>
      </c>
    </row>
    <row r="724" spans="1:7">
      <c r="A724">
        <v>8</v>
      </c>
      <c r="B724">
        <v>265</v>
      </c>
      <c r="C724" t="s">
        <v>14</v>
      </c>
      <c r="D724" t="s">
        <v>740</v>
      </c>
      <c r="E724" t="s">
        <v>750</v>
      </c>
      <c r="F724" t="s">
        <v>9</v>
      </c>
      <c r="G724">
        <f t="shared" si="11"/>
        <v>2</v>
      </c>
    </row>
    <row r="725" spans="1:7">
      <c r="A725">
        <v>9</v>
      </c>
      <c r="B725">
        <v>257</v>
      </c>
      <c r="C725" t="s">
        <v>14</v>
      </c>
      <c r="D725" t="s">
        <v>740</v>
      </c>
      <c r="E725" t="s">
        <v>751</v>
      </c>
      <c r="F725" t="s">
        <v>9</v>
      </c>
      <c r="G725">
        <f t="shared" si="11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zoomScale="75" zoomScaleNormal="75" zoomScalePageLayoutView="75" workbookViewId="0">
      <selection activeCell="O48" sqref="O48"/>
    </sheetView>
  </sheetViews>
  <sheetFormatPr baseColWidth="10" defaultRowHeight="15" x14ac:dyDescent="0"/>
  <sheetData>
    <row r="1" spans="1:55">
      <c r="A1" t="s">
        <v>759</v>
      </c>
      <c r="B1" t="s">
        <v>760</v>
      </c>
      <c r="C1" t="s">
        <v>7</v>
      </c>
      <c r="D1" t="s">
        <v>53</v>
      </c>
      <c r="E1" t="s">
        <v>95</v>
      </c>
      <c r="F1" t="s">
        <v>137</v>
      </c>
      <c r="G1" t="s">
        <v>179</v>
      </c>
      <c r="H1" t="s">
        <v>221</v>
      </c>
      <c r="I1" t="s">
        <v>263</v>
      </c>
      <c r="J1" t="s">
        <v>301</v>
      </c>
      <c r="K1" t="s">
        <v>343</v>
      </c>
      <c r="L1" t="s">
        <v>385</v>
      </c>
      <c r="M1" t="s">
        <v>444</v>
      </c>
      <c r="N1" t="s">
        <v>486</v>
      </c>
      <c r="O1" t="s">
        <v>528</v>
      </c>
      <c r="P1" t="s">
        <v>611</v>
      </c>
      <c r="Q1" t="s">
        <v>653</v>
      </c>
      <c r="R1" t="s">
        <v>698</v>
      </c>
      <c r="T1" t="s">
        <v>761</v>
      </c>
      <c r="U1" t="s">
        <v>7</v>
      </c>
      <c r="V1" t="s">
        <v>53</v>
      </c>
      <c r="W1" t="s">
        <v>95</v>
      </c>
      <c r="X1" t="s">
        <v>137</v>
      </c>
      <c r="Y1" t="s">
        <v>179</v>
      </c>
      <c r="Z1" t="s">
        <v>221</v>
      </c>
      <c r="AA1" t="s">
        <v>263</v>
      </c>
      <c r="AB1" t="s">
        <v>301</v>
      </c>
      <c r="AC1" t="s">
        <v>343</v>
      </c>
      <c r="AD1" t="s">
        <v>385</v>
      </c>
      <c r="AE1" t="s">
        <v>444</v>
      </c>
      <c r="AF1" t="s">
        <v>486</v>
      </c>
      <c r="AG1" t="s">
        <v>528</v>
      </c>
      <c r="AH1" t="s">
        <v>611</v>
      </c>
      <c r="AI1" t="s">
        <v>653</v>
      </c>
      <c r="AJ1" t="s">
        <v>698</v>
      </c>
      <c r="AM1" t="s">
        <v>761</v>
      </c>
      <c r="AN1" t="s">
        <v>7</v>
      </c>
      <c r="AO1" t="s">
        <v>53</v>
      </c>
      <c r="AP1" t="s">
        <v>95</v>
      </c>
      <c r="AQ1" t="s">
        <v>137</v>
      </c>
      <c r="AR1" t="s">
        <v>179</v>
      </c>
      <c r="AS1" t="s">
        <v>221</v>
      </c>
      <c r="AT1" t="s">
        <v>263</v>
      </c>
      <c r="AU1" t="s">
        <v>301</v>
      </c>
      <c r="AV1" t="s">
        <v>343</v>
      </c>
      <c r="AW1" t="s">
        <v>385</v>
      </c>
      <c r="AX1" t="s">
        <v>444</v>
      </c>
      <c r="AY1" t="s">
        <v>486</v>
      </c>
      <c r="AZ1" t="s">
        <v>528</v>
      </c>
      <c r="BA1" t="s">
        <v>611</v>
      </c>
      <c r="BB1" t="s">
        <v>653</v>
      </c>
      <c r="BC1" t="s">
        <v>698</v>
      </c>
    </row>
    <row r="2" spans="1:55">
      <c r="A2">
        <v>0</v>
      </c>
      <c r="B2">
        <f>VLOOKUP(A2,taskId_to_ImageID!A$1:B$42,2,FALSE)</f>
        <v>273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2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T2">
        <f>MODE(C2:R2)</f>
        <v>3</v>
      </c>
      <c r="U2">
        <f>IF(C2=$T2,1,0)</f>
        <v>1</v>
      </c>
      <c r="V2">
        <f t="shared" ref="V2:AJ2" si="0">IF(D2=$T2,1,0)</f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0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M2">
        <v>3</v>
      </c>
      <c r="AN2">
        <f>C2-$AM2</f>
        <v>0</v>
      </c>
      <c r="AO2">
        <f t="shared" ref="AO2:BC17" si="1">D2-$AM2</f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-1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</row>
    <row r="3" spans="1:55">
      <c r="A3">
        <v>1</v>
      </c>
      <c r="B3">
        <f>VLOOKUP(A3,taskId_to_ImageID!A$1:B$42,2,FALSE)</f>
        <v>277</v>
      </c>
      <c r="C3">
        <v>3</v>
      </c>
      <c r="D3">
        <v>3</v>
      </c>
      <c r="E3">
        <v>2</v>
      </c>
      <c r="F3">
        <v>2</v>
      </c>
      <c r="G3">
        <v>3</v>
      </c>
      <c r="H3">
        <v>3</v>
      </c>
      <c r="I3">
        <v>2</v>
      </c>
      <c r="J3">
        <v>2</v>
      </c>
      <c r="K3">
        <v>2</v>
      </c>
      <c r="L3">
        <v>2</v>
      </c>
      <c r="M3">
        <v>3</v>
      </c>
      <c r="N3">
        <v>2</v>
      </c>
      <c r="O3">
        <v>3</v>
      </c>
      <c r="P3">
        <v>2</v>
      </c>
      <c r="Q3">
        <v>2.5</v>
      </c>
      <c r="R3">
        <v>3</v>
      </c>
      <c r="T3">
        <f t="shared" ref="T3:T42" si="2">MODE(C3:R3)</f>
        <v>2</v>
      </c>
      <c r="U3">
        <f t="shared" ref="U3:U42" si="3">IF(C3=$T3,1,0)</f>
        <v>0</v>
      </c>
      <c r="V3">
        <f t="shared" ref="V3:V42" si="4">IF(D3=$T3,1,0)</f>
        <v>0</v>
      </c>
      <c r="W3">
        <f t="shared" ref="W3:W42" si="5">IF(E3=$T3,1,0)</f>
        <v>1</v>
      </c>
      <c r="X3">
        <f t="shared" ref="X3:X42" si="6">IF(F3=$T3,1,0)</f>
        <v>1</v>
      </c>
      <c r="Y3">
        <f t="shared" ref="Y3:Y42" si="7">IF(G3=$T3,1,0)</f>
        <v>0</v>
      </c>
      <c r="Z3">
        <f t="shared" ref="Z3:Z42" si="8">IF(H3=$T3,1,0)</f>
        <v>0</v>
      </c>
      <c r="AA3">
        <f t="shared" ref="AA3:AA42" si="9">IF(I3=$T3,1,0)</f>
        <v>1</v>
      </c>
      <c r="AB3">
        <f t="shared" ref="AB3:AB42" si="10">IF(J3=$T3,1,0)</f>
        <v>1</v>
      </c>
      <c r="AC3">
        <f t="shared" ref="AC3:AC42" si="11">IF(K3=$T3,1,0)</f>
        <v>1</v>
      </c>
      <c r="AD3">
        <f t="shared" ref="AD3:AD42" si="12">IF(L3=$T3,1,0)</f>
        <v>1</v>
      </c>
      <c r="AE3">
        <f t="shared" ref="AE3:AE42" si="13">IF(M3=$T3,1,0)</f>
        <v>0</v>
      </c>
      <c r="AF3">
        <f t="shared" ref="AF3:AF42" si="14">IF(N3=$T3,1,0)</f>
        <v>1</v>
      </c>
      <c r="AG3">
        <f t="shared" ref="AG3:AG42" si="15">IF(O3=$T3,1,0)</f>
        <v>0</v>
      </c>
      <c r="AH3">
        <f t="shared" ref="AH3:AH42" si="16">IF(P3=$T3,1,0)</f>
        <v>1</v>
      </c>
      <c r="AI3">
        <f t="shared" ref="AI3:AI42" si="17">IF(Q3=$T3,1,0)</f>
        <v>0</v>
      </c>
      <c r="AJ3">
        <f t="shared" ref="AJ3:AJ42" si="18">IF(R3=$T3,1,0)</f>
        <v>0</v>
      </c>
      <c r="AM3">
        <v>2</v>
      </c>
      <c r="AN3">
        <f t="shared" ref="AN3:AN42" si="19">C3-$AM3</f>
        <v>1</v>
      </c>
      <c r="AO3">
        <f t="shared" si="1"/>
        <v>1</v>
      </c>
      <c r="AP3">
        <f t="shared" si="1"/>
        <v>0</v>
      </c>
      <c r="AQ3">
        <f t="shared" si="1"/>
        <v>0</v>
      </c>
      <c r="AR3">
        <f t="shared" si="1"/>
        <v>1</v>
      </c>
      <c r="AS3">
        <f t="shared" si="1"/>
        <v>1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1</v>
      </c>
      <c r="AY3">
        <f t="shared" si="1"/>
        <v>0</v>
      </c>
      <c r="AZ3">
        <f t="shared" si="1"/>
        <v>1</v>
      </c>
      <c r="BA3">
        <f t="shared" si="1"/>
        <v>0</v>
      </c>
      <c r="BB3">
        <f t="shared" si="1"/>
        <v>0.5</v>
      </c>
      <c r="BC3">
        <f t="shared" si="1"/>
        <v>1</v>
      </c>
    </row>
    <row r="4" spans="1:55">
      <c r="A4">
        <v>2</v>
      </c>
      <c r="B4">
        <f>VLOOKUP(A4,taskId_to_ImageID!A$1:B$42,2,FALSE)</f>
        <v>256</v>
      </c>
      <c r="C4">
        <v>3</v>
      </c>
      <c r="D4">
        <v>3</v>
      </c>
      <c r="E4">
        <v>2</v>
      </c>
      <c r="F4">
        <v>1</v>
      </c>
      <c r="G4">
        <v>2</v>
      </c>
      <c r="H4">
        <v>3</v>
      </c>
      <c r="I4">
        <v>2</v>
      </c>
      <c r="J4">
        <v>2</v>
      </c>
      <c r="K4">
        <v>1</v>
      </c>
      <c r="L4">
        <v>1</v>
      </c>
      <c r="M4">
        <v>2</v>
      </c>
      <c r="N4">
        <v>2</v>
      </c>
      <c r="O4">
        <v>2.5</v>
      </c>
      <c r="P4">
        <v>2</v>
      </c>
      <c r="Q4">
        <v>2.5</v>
      </c>
      <c r="R4">
        <v>2</v>
      </c>
      <c r="T4">
        <f t="shared" si="2"/>
        <v>2</v>
      </c>
      <c r="U4">
        <f t="shared" si="3"/>
        <v>0</v>
      </c>
      <c r="V4">
        <f t="shared" si="4"/>
        <v>0</v>
      </c>
      <c r="W4">
        <f t="shared" si="5"/>
        <v>1</v>
      </c>
      <c r="X4">
        <f t="shared" si="6"/>
        <v>0</v>
      </c>
      <c r="Y4">
        <f t="shared" si="7"/>
        <v>1</v>
      </c>
      <c r="Z4">
        <f t="shared" si="8"/>
        <v>0</v>
      </c>
      <c r="AA4">
        <f t="shared" si="9"/>
        <v>1</v>
      </c>
      <c r="AB4">
        <f t="shared" si="10"/>
        <v>1</v>
      </c>
      <c r="AC4">
        <f t="shared" si="11"/>
        <v>0</v>
      </c>
      <c r="AD4">
        <f t="shared" si="12"/>
        <v>0</v>
      </c>
      <c r="AE4">
        <f t="shared" si="13"/>
        <v>1</v>
      </c>
      <c r="AF4">
        <f t="shared" si="14"/>
        <v>1</v>
      </c>
      <c r="AG4">
        <f t="shared" si="15"/>
        <v>0</v>
      </c>
      <c r="AH4">
        <f t="shared" si="16"/>
        <v>1</v>
      </c>
      <c r="AI4">
        <f t="shared" si="17"/>
        <v>0</v>
      </c>
      <c r="AJ4">
        <f t="shared" si="18"/>
        <v>1</v>
      </c>
      <c r="AM4">
        <v>2</v>
      </c>
      <c r="AN4">
        <f t="shared" si="19"/>
        <v>1</v>
      </c>
      <c r="AO4">
        <f t="shared" si="1"/>
        <v>1</v>
      </c>
      <c r="AP4">
        <f t="shared" si="1"/>
        <v>0</v>
      </c>
      <c r="AQ4">
        <f t="shared" si="1"/>
        <v>-1</v>
      </c>
      <c r="AR4">
        <f t="shared" si="1"/>
        <v>0</v>
      </c>
      <c r="AS4">
        <f t="shared" si="1"/>
        <v>1</v>
      </c>
      <c r="AT4">
        <f t="shared" si="1"/>
        <v>0</v>
      </c>
      <c r="AU4">
        <f t="shared" si="1"/>
        <v>0</v>
      </c>
      <c r="AV4">
        <f t="shared" si="1"/>
        <v>-1</v>
      </c>
      <c r="AW4">
        <f t="shared" si="1"/>
        <v>-1</v>
      </c>
      <c r="AX4">
        <f t="shared" si="1"/>
        <v>0</v>
      </c>
      <c r="AY4">
        <f t="shared" si="1"/>
        <v>0</v>
      </c>
      <c r="AZ4">
        <f t="shared" si="1"/>
        <v>0.5</v>
      </c>
      <c r="BA4">
        <f t="shared" si="1"/>
        <v>0</v>
      </c>
      <c r="BB4">
        <f t="shared" si="1"/>
        <v>0.5</v>
      </c>
      <c r="BC4">
        <f t="shared" si="1"/>
        <v>0</v>
      </c>
    </row>
    <row r="5" spans="1:55">
      <c r="A5">
        <v>3</v>
      </c>
      <c r="B5">
        <f>VLOOKUP(A5,taskId_to_ImageID!A$1:B$42,2,FALSE)</f>
        <v>276</v>
      </c>
      <c r="C5">
        <v>3</v>
      </c>
      <c r="D5">
        <v>3</v>
      </c>
      <c r="E5">
        <v>3</v>
      </c>
      <c r="F5">
        <v>2</v>
      </c>
      <c r="G5">
        <v>3</v>
      </c>
      <c r="H5">
        <v>3</v>
      </c>
      <c r="I5">
        <v>3</v>
      </c>
      <c r="J5">
        <v>2</v>
      </c>
      <c r="K5">
        <v>2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T5">
        <f t="shared" si="2"/>
        <v>3</v>
      </c>
      <c r="U5">
        <f t="shared" si="3"/>
        <v>1</v>
      </c>
      <c r="V5">
        <f t="shared" si="4"/>
        <v>1</v>
      </c>
      <c r="W5">
        <f t="shared" si="5"/>
        <v>1</v>
      </c>
      <c r="X5">
        <f t="shared" si="6"/>
        <v>0</v>
      </c>
      <c r="Y5">
        <f t="shared" si="7"/>
        <v>1</v>
      </c>
      <c r="Z5">
        <f t="shared" si="8"/>
        <v>1</v>
      </c>
      <c r="AA5">
        <f t="shared" si="9"/>
        <v>1</v>
      </c>
      <c r="AB5">
        <f t="shared" si="10"/>
        <v>0</v>
      </c>
      <c r="AC5">
        <f t="shared" si="11"/>
        <v>0</v>
      </c>
      <c r="AD5">
        <f t="shared" si="12"/>
        <v>1</v>
      </c>
      <c r="AE5">
        <f t="shared" si="13"/>
        <v>1</v>
      </c>
      <c r="AF5">
        <f t="shared" si="14"/>
        <v>1</v>
      </c>
      <c r="AG5">
        <f t="shared" si="15"/>
        <v>1</v>
      </c>
      <c r="AH5">
        <f t="shared" si="16"/>
        <v>1</v>
      </c>
      <c r="AI5">
        <f t="shared" si="17"/>
        <v>1</v>
      </c>
      <c r="AJ5">
        <f t="shared" si="18"/>
        <v>1</v>
      </c>
      <c r="AM5">
        <v>3</v>
      </c>
      <c r="AN5">
        <f t="shared" si="19"/>
        <v>0</v>
      </c>
      <c r="AO5">
        <f t="shared" si="1"/>
        <v>0</v>
      </c>
      <c r="AP5">
        <f t="shared" si="1"/>
        <v>0</v>
      </c>
      <c r="AQ5">
        <f t="shared" si="1"/>
        <v>-1</v>
      </c>
      <c r="AR5">
        <f t="shared" si="1"/>
        <v>0</v>
      </c>
      <c r="AS5">
        <f t="shared" si="1"/>
        <v>0</v>
      </c>
      <c r="AT5">
        <f t="shared" si="1"/>
        <v>0</v>
      </c>
      <c r="AU5">
        <f t="shared" si="1"/>
        <v>-1</v>
      </c>
      <c r="AV5">
        <f t="shared" si="1"/>
        <v>-1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</row>
    <row r="6" spans="1:55">
      <c r="A6">
        <v>4</v>
      </c>
      <c r="B6">
        <f>VLOOKUP(A6,taskId_to_ImageID!A$1:B$42,2,FALSE)</f>
        <v>246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T6">
        <f t="shared" si="2"/>
        <v>3</v>
      </c>
      <c r="U6">
        <f t="shared" si="3"/>
        <v>1</v>
      </c>
      <c r="V6">
        <f t="shared" si="4"/>
        <v>1</v>
      </c>
      <c r="W6">
        <f t="shared" si="5"/>
        <v>1</v>
      </c>
      <c r="X6">
        <f t="shared" si="6"/>
        <v>0</v>
      </c>
      <c r="Y6">
        <f t="shared" si="7"/>
        <v>1</v>
      </c>
      <c r="Z6">
        <f t="shared" si="8"/>
        <v>1</v>
      </c>
      <c r="AA6">
        <f t="shared" si="9"/>
        <v>1</v>
      </c>
      <c r="AB6">
        <f t="shared" si="10"/>
        <v>1</v>
      </c>
      <c r="AC6">
        <f t="shared" si="11"/>
        <v>0</v>
      </c>
      <c r="AD6">
        <f t="shared" si="12"/>
        <v>1</v>
      </c>
      <c r="AE6">
        <f t="shared" si="13"/>
        <v>1</v>
      </c>
      <c r="AF6">
        <f t="shared" si="14"/>
        <v>1</v>
      </c>
      <c r="AG6">
        <f t="shared" si="15"/>
        <v>1</v>
      </c>
      <c r="AH6">
        <f t="shared" si="16"/>
        <v>1</v>
      </c>
      <c r="AI6">
        <f t="shared" si="17"/>
        <v>1</v>
      </c>
      <c r="AJ6">
        <f t="shared" si="18"/>
        <v>1</v>
      </c>
      <c r="AM6">
        <v>3</v>
      </c>
      <c r="AN6">
        <f t="shared" si="19"/>
        <v>0</v>
      </c>
      <c r="AO6">
        <f t="shared" si="1"/>
        <v>0</v>
      </c>
      <c r="AP6">
        <f t="shared" si="1"/>
        <v>0</v>
      </c>
      <c r="AQ6">
        <f t="shared" si="1"/>
        <v>-1</v>
      </c>
      <c r="AR6">
        <f t="shared" si="1"/>
        <v>0</v>
      </c>
      <c r="AS6">
        <f t="shared" si="1"/>
        <v>0</v>
      </c>
      <c r="AT6">
        <f t="shared" si="1"/>
        <v>0</v>
      </c>
      <c r="AU6">
        <f t="shared" si="1"/>
        <v>0</v>
      </c>
      <c r="AV6">
        <f t="shared" si="1"/>
        <v>-1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</row>
    <row r="7" spans="1:55">
      <c r="A7">
        <v>5</v>
      </c>
      <c r="B7">
        <f>VLOOKUP(A7,taskId_to_ImageID!A$1:B$42,2,FALSE)</f>
        <v>255</v>
      </c>
      <c r="C7">
        <v>3</v>
      </c>
      <c r="D7">
        <v>3</v>
      </c>
      <c r="E7">
        <v>2</v>
      </c>
      <c r="F7">
        <v>2</v>
      </c>
      <c r="G7">
        <v>3</v>
      </c>
      <c r="H7">
        <v>3</v>
      </c>
      <c r="I7">
        <v>3</v>
      </c>
      <c r="J7">
        <v>1</v>
      </c>
      <c r="K7">
        <v>2</v>
      </c>
      <c r="L7">
        <v>2</v>
      </c>
      <c r="M7">
        <v>2</v>
      </c>
      <c r="N7">
        <v>3</v>
      </c>
      <c r="O7">
        <v>2.5</v>
      </c>
      <c r="P7">
        <v>2</v>
      </c>
      <c r="Q7">
        <v>2</v>
      </c>
      <c r="R7">
        <v>2</v>
      </c>
      <c r="T7">
        <f t="shared" si="2"/>
        <v>2</v>
      </c>
      <c r="U7">
        <f t="shared" si="3"/>
        <v>0</v>
      </c>
      <c r="V7">
        <f t="shared" si="4"/>
        <v>0</v>
      </c>
      <c r="W7">
        <f t="shared" si="5"/>
        <v>1</v>
      </c>
      <c r="X7">
        <f t="shared" si="6"/>
        <v>1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>
        <f t="shared" si="11"/>
        <v>1</v>
      </c>
      <c r="AD7">
        <f t="shared" si="12"/>
        <v>1</v>
      </c>
      <c r="AE7">
        <f t="shared" si="13"/>
        <v>1</v>
      </c>
      <c r="AF7">
        <f t="shared" si="14"/>
        <v>0</v>
      </c>
      <c r="AG7">
        <f t="shared" si="15"/>
        <v>0</v>
      </c>
      <c r="AH7">
        <f t="shared" si="16"/>
        <v>1</v>
      </c>
      <c r="AI7">
        <f t="shared" si="17"/>
        <v>1</v>
      </c>
      <c r="AJ7">
        <f t="shared" si="18"/>
        <v>1</v>
      </c>
      <c r="AM7">
        <v>2</v>
      </c>
      <c r="AN7">
        <f t="shared" si="19"/>
        <v>1</v>
      </c>
      <c r="AO7">
        <f t="shared" si="1"/>
        <v>1</v>
      </c>
      <c r="AP7">
        <f t="shared" si="1"/>
        <v>0</v>
      </c>
      <c r="AQ7">
        <f t="shared" si="1"/>
        <v>0</v>
      </c>
      <c r="AR7">
        <f t="shared" si="1"/>
        <v>1</v>
      </c>
      <c r="AS7">
        <f t="shared" si="1"/>
        <v>1</v>
      </c>
      <c r="AT7">
        <f t="shared" si="1"/>
        <v>1</v>
      </c>
      <c r="AU7">
        <f t="shared" si="1"/>
        <v>-1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1</v>
      </c>
      <c r="AZ7">
        <f t="shared" si="1"/>
        <v>0.5</v>
      </c>
      <c r="BA7">
        <f t="shared" si="1"/>
        <v>0</v>
      </c>
      <c r="BB7">
        <f t="shared" si="1"/>
        <v>0</v>
      </c>
      <c r="BC7">
        <f t="shared" si="1"/>
        <v>0</v>
      </c>
    </row>
    <row r="8" spans="1:55">
      <c r="A8">
        <v>6</v>
      </c>
      <c r="B8">
        <f>VLOOKUP(A8,taskId_to_ImageID!A$1:B$42,2,FALSE)</f>
        <v>260</v>
      </c>
      <c r="C8">
        <v>2</v>
      </c>
      <c r="D8">
        <v>3</v>
      </c>
      <c r="E8">
        <v>3</v>
      </c>
      <c r="F8">
        <v>2</v>
      </c>
      <c r="G8">
        <v>3</v>
      </c>
      <c r="H8">
        <v>3</v>
      </c>
      <c r="I8">
        <v>2</v>
      </c>
      <c r="J8">
        <v>2</v>
      </c>
      <c r="K8">
        <v>1</v>
      </c>
      <c r="L8">
        <v>2</v>
      </c>
      <c r="M8">
        <v>3</v>
      </c>
      <c r="N8">
        <v>2</v>
      </c>
      <c r="O8">
        <v>2.5</v>
      </c>
      <c r="P8">
        <v>2</v>
      </c>
      <c r="Q8">
        <v>2</v>
      </c>
      <c r="R8">
        <v>2</v>
      </c>
      <c r="T8">
        <f t="shared" si="2"/>
        <v>2</v>
      </c>
      <c r="U8">
        <f t="shared" si="3"/>
        <v>1</v>
      </c>
      <c r="V8">
        <f t="shared" si="4"/>
        <v>0</v>
      </c>
      <c r="W8">
        <f t="shared" si="5"/>
        <v>0</v>
      </c>
      <c r="X8">
        <f t="shared" si="6"/>
        <v>1</v>
      </c>
      <c r="Y8">
        <f t="shared" si="7"/>
        <v>0</v>
      </c>
      <c r="Z8">
        <f t="shared" si="8"/>
        <v>0</v>
      </c>
      <c r="AA8">
        <f t="shared" si="9"/>
        <v>1</v>
      </c>
      <c r="AB8">
        <f t="shared" si="10"/>
        <v>1</v>
      </c>
      <c r="AC8">
        <f t="shared" si="11"/>
        <v>0</v>
      </c>
      <c r="AD8">
        <f t="shared" si="12"/>
        <v>1</v>
      </c>
      <c r="AE8">
        <f t="shared" si="13"/>
        <v>0</v>
      </c>
      <c r="AF8">
        <f t="shared" si="14"/>
        <v>1</v>
      </c>
      <c r="AG8">
        <f t="shared" si="15"/>
        <v>0</v>
      </c>
      <c r="AH8">
        <f t="shared" si="16"/>
        <v>1</v>
      </c>
      <c r="AI8">
        <f t="shared" si="17"/>
        <v>1</v>
      </c>
      <c r="AJ8">
        <f t="shared" si="18"/>
        <v>1</v>
      </c>
      <c r="AM8">
        <v>2</v>
      </c>
      <c r="AN8">
        <f t="shared" si="19"/>
        <v>0</v>
      </c>
      <c r="AO8">
        <f t="shared" si="1"/>
        <v>1</v>
      </c>
      <c r="AP8">
        <f t="shared" si="1"/>
        <v>1</v>
      </c>
      <c r="AQ8">
        <f t="shared" si="1"/>
        <v>0</v>
      </c>
      <c r="AR8">
        <f t="shared" si="1"/>
        <v>1</v>
      </c>
      <c r="AS8">
        <f t="shared" si="1"/>
        <v>1</v>
      </c>
      <c r="AT8">
        <f t="shared" si="1"/>
        <v>0</v>
      </c>
      <c r="AU8">
        <f t="shared" si="1"/>
        <v>0</v>
      </c>
      <c r="AV8">
        <f t="shared" si="1"/>
        <v>-1</v>
      </c>
      <c r="AW8">
        <f t="shared" si="1"/>
        <v>0</v>
      </c>
      <c r="AX8">
        <f t="shared" si="1"/>
        <v>1</v>
      </c>
      <c r="AY8">
        <f t="shared" si="1"/>
        <v>0</v>
      </c>
      <c r="AZ8">
        <f t="shared" si="1"/>
        <v>0.5</v>
      </c>
      <c r="BA8">
        <f t="shared" si="1"/>
        <v>0</v>
      </c>
      <c r="BB8">
        <f t="shared" si="1"/>
        <v>0</v>
      </c>
      <c r="BC8">
        <f t="shared" si="1"/>
        <v>0</v>
      </c>
    </row>
    <row r="9" spans="1:55">
      <c r="A9">
        <v>7</v>
      </c>
      <c r="B9">
        <f>VLOOKUP(A9,taskId_to_ImageID!A$1:B$42,2,FALSE)</f>
        <v>268</v>
      </c>
      <c r="C9">
        <v>2</v>
      </c>
      <c r="D9">
        <v>3</v>
      </c>
      <c r="E9">
        <v>2</v>
      </c>
      <c r="F9">
        <v>2</v>
      </c>
      <c r="G9">
        <v>2</v>
      </c>
      <c r="H9">
        <v>3</v>
      </c>
      <c r="I9">
        <v>2</v>
      </c>
      <c r="J9">
        <v>2</v>
      </c>
      <c r="K9">
        <v>1</v>
      </c>
      <c r="L9">
        <v>1</v>
      </c>
      <c r="M9">
        <v>2</v>
      </c>
      <c r="N9">
        <v>3</v>
      </c>
      <c r="O9">
        <v>2</v>
      </c>
      <c r="P9">
        <v>2</v>
      </c>
      <c r="Q9">
        <v>2</v>
      </c>
      <c r="R9">
        <v>2</v>
      </c>
      <c r="T9">
        <f t="shared" si="2"/>
        <v>2</v>
      </c>
      <c r="U9">
        <f t="shared" si="3"/>
        <v>1</v>
      </c>
      <c r="V9">
        <f t="shared" si="4"/>
        <v>0</v>
      </c>
      <c r="W9">
        <f t="shared" si="5"/>
        <v>1</v>
      </c>
      <c r="X9">
        <f t="shared" si="6"/>
        <v>1</v>
      </c>
      <c r="Y9">
        <f t="shared" si="7"/>
        <v>1</v>
      </c>
      <c r="Z9">
        <f t="shared" si="8"/>
        <v>0</v>
      </c>
      <c r="AA9">
        <f t="shared" si="9"/>
        <v>1</v>
      </c>
      <c r="AB9">
        <f t="shared" si="10"/>
        <v>1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0</v>
      </c>
      <c r="AG9">
        <f t="shared" si="15"/>
        <v>1</v>
      </c>
      <c r="AH9">
        <f t="shared" si="16"/>
        <v>1</v>
      </c>
      <c r="AI9">
        <f t="shared" si="17"/>
        <v>1</v>
      </c>
      <c r="AJ9">
        <f t="shared" si="18"/>
        <v>1</v>
      </c>
      <c r="AM9">
        <v>2</v>
      </c>
      <c r="AN9">
        <f t="shared" si="19"/>
        <v>0</v>
      </c>
      <c r="AO9">
        <f t="shared" si="1"/>
        <v>1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1</v>
      </c>
      <c r="AT9">
        <f t="shared" si="1"/>
        <v>0</v>
      </c>
      <c r="AU9">
        <f t="shared" si="1"/>
        <v>0</v>
      </c>
      <c r="AV9">
        <f t="shared" si="1"/>
        <v>-1</v>
      </c>
      <c r="AW9">
        <f t="shared" si="1"/>
        <v>-1</v>
      </c>
      <c r="AX9">
        <f t="shared" si="1"/>
        <v>0</v>
      </c>
      <c r="AY9">
        <f t="shared" si="1"/>
        <v>1</v>
      </c>
      <c r="AZ9">
        <f t="shared" si="1"/>
        <v>0</v>
      </c>
      <c r="BA9">
        <f t="shared" si="1"/>
        <v>0</v>
      </c>
      <c r="BB9">
        <f t="shared" si="1"/>
        <v>0</v>
      </c>
      <c r="BC9">
        <f t="shared" si="1"/>
        <v>0</v>
      </c>
    </row>
    <row r="10" spans="1:55">
      <c r="A10">
        <v>8</v>
      </c>
      <c r="B10">
        <f>VLOOKUP(A10,taskId_to_ImageID!A$1:B$42,2,FALSE)</f>
        <v>265</v>
      </c>
      <c r="C10">
        <v>3</v>
      </c>
      <c r="D10">
        <v>3</v>
      </c>
      <c r="E10">
        <v>3</v>
      </c>
      <c r="F10">
        <v>2</v>
      </c>
      <c r="G10">
        <v>3</v>
      </c>
      <c r="H10">
        <v>3</v>
      </c>
      <c r="I10">
        <v>3</v>
      </c>
      <c r="J10">
        <v>2</v>
      </c>
      <c r="K10">
        <v>1</v>
      </c>
      <c r="L10">
        <v>2</v>
      </c>
      <c r="M10">
        <v>3</v>
      </c>
      <c r="N10">
        <v>3</v>
      </c>
      <c r="O10">
        <v>3</v>
      </c>
      <c r="P10">
        <v>3</v>
      </c>
      <c r="Q10">
        <v>3</v>
      </c>
      <c r="R10">
        <v>2</v>
      </c>
      <c r="T10">
        <f t="shared" si="2"/>
        <v>3</v>
      </c>
      <c r="U10">
        <f t="shared" si="3"/>
        <v>1</v>
      </c>
      <c r="V10">
        <f t="shared" si="4"/>
        <v>1</v>
      </c>
      <c r="W10">
        <f t="shared" si="5"/>
        <v>1</v>
      </c>
      <c r="X10">
        <f t="shared" si="6"/>
        <v>0</v>
      </c>
      <c r="Y10">
        <f t="shared" si="7"/>
        <v>1</v>
      </c>
      <c r="Z10">
        <f t="shared" si="8"/>
        <v>1</v>
      </c>
      <c r="AA10">
        <f t="shared" si="9"/>
        <v>1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1</v>
      </c>
      <c r="AG10">
        <f t="shared" si="15"/>
        <v>1</v>
      </c>
      <c r="AH10">
        <f t="shared" si="16"/>
        <v>1</v>
      </c>
      <c r="AI10">
        <f t="shared" si="17"/>
        <v>1</v>
      </c>
      <c r="AJ10">
        <f t="shared" si="18"/>
        <v>0</v>
      </c>
      <c r="AM10">
        <v>3</v>
      </c>
      <c r="AN10">
        <f t="shared" si="19"/>
        <v>0</v>
      </c>
      <c r="AO10">
        <f t="shared" si="1"/>
        <v>0</v>
      </c>
      <c r="AP10">
        <f t="shared" si="1"/>
        <v>0</v>
      </c>
      <c r="AQ10">
        <f t="shared" si="1"/>
        <v>-1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-1</v>
      </c>
      <c r="AV10">
        <f t="shared" si="1"/>
        <v>-2</v>
      </c>
      <c r="AW10">
        <f t="shared" si="1"/>
        <v>-1</v>
      </c>
      <c r="AX10">
        <f t="shared" si="1"/>
        <v>0</v>
      </c>
      <c r="AY10">
        <f t="shared" si="1"/>
        <v>0</v>
      </c>
      <c r="AZ10">
        <f t="shared" si="1"/>
        <v>0</v>
      </c>
      <c r="BA10">
        <f t="shared" si="1"/>
        <v>0</v>
      </c>
      <c r="BB10">
        <f t="shared" si="1"/>
        <v>0</v>
      </c>
      <c r="BC10">
        <f t="shared" si="1"/>
        <v>-1</v>
      </c>
    </row>
    <row r="11" spans="1:55">
      <c r="A11">
        <v>9</v>
      </c>
      <c r="B11">
        <f>VLOOKUP(A11,taskId_to_ImageID!A$1:B$42,2,FALSE)</f>
        <v>257</v>
      </c>
      <c r="C11">
        <v>2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2</v>
      </c>
      <c r="K11">
        <v>1</v>
      </c>
      <c r="L11">
        <v>2</v>
      </c>
      <c r="M11">
        <v>3</v>
      </c>
      <c r="N11">
        <v>2</v>
      </c>
      <c r="O11">
        <v>3</v>
      </c>
      <c r="P11">
        <v>2</v>
      </c>
      <c r="Q11">
        <v>3</v>
      </c>
      <c r="R11">
        <v>2</v>
      </c>
      <c r="T11">
        <f t="shared" si="2"/>
        <v>3</v>
      </c>
      <c r="U11">
        <f t="shared" si="3"/>
        <v>0</v>
      </c>
      <c r="V11">
        <f t="shared" si="4"/>
        <v>1</v>
      </c>
      <c r="W11">
        <f t="shared" si="5"/>
        <v>1</v>
      </c>
      <c r="X11">
        <f t="shared" si="6"/>
        <v>0</v>
      </c>
      <c r="Y11">
        <f t="shared" si="7"/>
        <v>1</v>
      </c>
      <c r="Z11">
        <f t="shared" si="8"/>
        <v>1</v>
      </c>
      <c r="AA11">
        <f t="shared" si="9"/>
        <v>1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0</v>
      </c>
      <c r="AG11">
        <f t="shared" si="15"/>
        <v>1</v>
      </c>
      <c r="AH11">
        <f t="shared" si="16"/>
        <v>0</v>
      </c>
      <c r="AI11">
        <f t="shared" si="17"/>
        <v>1</v>
      </c>
      <c r="AJ11">
        <f t="shared" si="18"/>
        <v>0</v>
      </c>
      <c r="AM11">
        <v>3</v>
      </c>
      <c r="AN11">
        <f t="shared" si="19"/>
        <v>-1</v>
      </c>
      <c r="AO11">
        <f t="shared" si="1"/>
        <v>0</v>
      </c>
      <c r="AP11">
        <f t="shared" si="1"/>
        <v>0</v>
      </c>
      <c r="AQ11">
        <f t="shared" si="1"/>
        <v>-1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-1</v>
      </c>
      <c r="AV11">
        <f t="shared" si="1"/>
        <v>-2</v>
      </c>
      <c r="AW11">
        <f t="shared" si="1"/>
        <v>-1</v>
      </c>
      <c r="AX11">
        <f t="shared" si="1"/>
        <v>0</v>
      </c>
      <c r="AY11">
        <f t="shared" si="1"/>
        <v>-1</v>
      </c>
      <c r="AZ11">
        <f t="shared" si="1"/>
        <v>0</v>
      </c>
      <c r="BA11">
        <f t="shared" si="1"/>
        <v>-1</v>
      </c>
      <c r="BB11">
        <f t="shared" si="1"/>
        <v>0</v>
      </c>
      <c r="BC11">
        <f t="shared" si="1"/>
        <v>-1</v>
      </c>
    </row>
    <row r="12" spans="1:55">
      <c r="A12">
        <v>10</v>
      </c>
      <c r="B12">
        <f>VLOOKUP(A12,taskId_to_ImageID!A$1:B$42,2,FALSE)</f>
        <v>254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T12">
        <f t="shared" si="2"/>
        <v>3</v>
      </c>
      <c r="U12">
        <f t="shared" si="3"/>
        <v>1</v>
      </c>
      <c r="V12">
        <f t="shared" si="4"/>
        <v>1</v>
      </c>
      <c r="W12">
        <f t="shared" si="5"/>
        <v>1</v>
      </c>
      <c r="X12">
        <f t="shared" si="6"/>
        <v>1</v>
      </c>
      <c r="Y12">
        <f t="shared" si="7"/>
        <v>1</v>
      </c>
      <c r="Z12">
        <f t="shared" si="8"/>
        <v>1</v>
      </c>
      <c r="AA12">
        <f t="shared" si="9"/>
        <v>1</v>
      </c>
      <c r="AB12">
        <f t="shared" si="10"/>
        <v>1</v>
      </c>
      <c r="AC12">
        <f t="shared" si="11"/>
        <v>1</v>
      </c>
      <c r="AD12">
        <f t="shared" si="12"/>
        <v>1</v>
      </c>
      <c r="AE12">
        <f t="shared" si="13"/>
        <v>1</v>
      </c>
      <c r="AF12">
        <f t="shared" si="14"/>
        <v>1</v>
      </c>
      <c r="AG12">
        <f t="shared" si="15"/>
        <v>1</v>
      </c>
      <c r="AH12">
        <f t="shared" si="16"/>
        <v>1</v>
      </c>
      <c r="AI12">
        <f t="shared" si="17"/>
        <v>1</v>
      </c>
      <c r="AJ12">
        <f t="shared" si="18"/>
        <v>1</v>
      </c>
      <c r="AM12">
        <v>3</v>
      </c>
      <c r="AN12">
        <f t="shared" si="19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1"/>
        <v>0</v>
      </c>
      <c r="AX12">
        <f t="shared" si="1"/>
        <v>0</v>
      </c>
      <c r="AY12">
        <f t="shared" si="1"/>
        <v>0</v>
      </c>
      <c r="AZ12">
        <f t="shared" si="1"/>
        <v>0</v>
      </c>
      <c r="BA12">
        <f t="shared" si="1"/>
        <v>0</v>
      </c>
      <c r="BB12">
        <f t="shared" si="1"/>
        <v>0</v>
      </c>
      <c r="BC12">
        <f t="shared" si="1"/>
        <v>0</v>
      </c>
    </row>
    <row r="13" spans="1:55">
      <c r="A13">
        <v>11</v>
      </c>
      <c r="B13">
        <f>VLOOKUP(A13,taskId_to_ImageID!A$1:B$42,2,FALSE)</f>
        <v>266</v>
      </c>
      <c r="C13">
        <v>1</v>
      </c>
      <c r="D13">
        <v>2</v>
      </c>
      <c r="E13">
        <v>1</v>
      </c>
      <c r="F13">
        <v>2</v>
      </c>
      <c r="G13">
        <v>2</v>
      </c>
      <c r="H13">
        <v>3</v>
      </c>
      <c r="I13">
        <v>2</v>
      </c>
      <c r="J13">
        <v>1</v>
      </c>
      <c r="K13">
        <v>1</v>
      </c>
      <c r="L13">
        <v>1</v>
      </c>
      <c r="M13">
        <v>2</v>
      </c>
      <c r="N13">
        <v>2</v>
      </c>
      <c r="O13">
        <v>2.5</v>
      </c>
      <c r="P13">
        <v>1</v>
      </c>
      <c r="Q13">
        <v>1</v>
      </c>
      <c r="R13">
        <v>2</v>
      </c>
      <c r="T13">
        <f t="shared" si="2"/>
        <v>1</v>
      </c>
      <c r="U13">
        <f t="shared" si="3"/>
        <v>1</v>
      </c>
      <c r="V13">
        <f t="shared" si="4"/>
        <v>0</v>
      </c>
      <c r="W13">
        <f t="shared" si="5"/>
        <v>1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1</v>
      </c>
      <c r="AC13">
        <f t="shared" si="11"/>
        <v>1</v>
      </c>
      <c r="AD13">
        <f t="shared" si="12"/>
        <v>1</v>
      </c>
      <c r="AE13">
        <f t="shared" si="13"/>
        <v>0</v>
      </c>
      <c r="AF13">
        <f t="shared" si="14"/>
        <v>0</v>
      </c>
      <c r="AG13">
        <f t="shared" si="15"/>
        <v>0</v>
      </c>
      <c r="AH13">
        <f t="shared" si="16"/>
        <v>1</v>
      </c>
      <c r="AI13">
        <f t="shared" si="17"/>
        <v>1</v>
      </c>
      <c r="AJ13">
        <f t="shared" si="18"/>
        <v>0</v>
      </c>
      <c r="AM13">
        <v>1</v>
      </c>
      <c r="AN13">
        <f t="shared" si="19"/>
        <v>0</v>
      </c>
      <c r="AO13">
        <f t="shared" si="1"/>
        <v>1</v>
      </c>
      <c r="AP13">
        <f t="shared" si="1"/>
        <v>0</v>
      </c>
      <c r="AQ13">
        <f t="shared" si="1"/>
        <v>1</v>
      </c>
      <c r="AR13">
        <f t="shared" si="1"/>
        <v>1</v>
      </c>
      <c r="AS13">
        <f t="shared" si="1"/>
        <v>2</v>
      </c>
      <c r="AT13">
        <f t="shared" si="1"/>
        <v>1</v>
      </c>
      <c r="AU13">
        <f t="shared" si="1"/>
        <v>0</v>
      </c>
      <c r="AV13">
        <f t="shared" si="1"/>
        <v>0</v>
      </c>
      <c r="AW13">
        <f t="shared" si="1"/>
        <v>0</v>
      </c>
      <c r="AX13">
        <f t="shared" si="1"/>
        <v>1</v>
      </c>
      <c r="AY13">
        <f t="shared" si="1"/>
        <v>1</v>
      </c>
      <c r="AZ13">
        <f t="shared" si="1"/>
        <v>1.5</v>
      </c>
      <c r="BA13">
        <f t="shared" si="1"/>
        <v>0</v>
      </c>
      <c r="BB13">
        <f t="shared" si="1"/>
        <v>0</v>
      </c>
      <c r="BC13">
        <f t="shared" si="1"/>
        <v>1</v>
      </c>
    </row>
    <row r="14" spans="1:55">
      <c r="A14">
        <v>12</v>
      </c>
      <c r="B14">
        <f>VLOOKUP(A14,taskId_to_ImageID!A$1:B$42,2,FALSE)</f>
        <v>247</v>
      </c>
      <c r="C14">
        <v>2</v>
      </c>
      <c r="D14">
        <v>3</v>
      </c>
      <c r="E14">
        <v>2</v>
      </c>
      <c r="F14">
        <v>2</v>
      </c>
      <c r="G14">
        <v>2</v>
      </c>
      <c r="H14">
        <v>3</v>
      </c>
      <c r="I14">
        <v>2</v>
      </c>
      <c r="J14">
        <v>2</v>
      </c>
      <c r="K14">
        <v>1</v>
      </c>
      <c r="L14">
        <v>2</v>
      </c>
      <c r="M14">
        <v>3</v>
      </c>
      <c r="N14">
        <v>2</v>
      </c>
      <c r="O14">
        <v>3</v>
      </c>
      <c r="P14">
        <v>2</v>
      </c>
      <c r="Q14">
        <v>2</v>
      </c>
      <c r="R14">
        <v>2</v>
      </c>
      <c r="T14">
        <f t="shared" si="2"/>
        <v>2</v>
      </c>
      <c r="U14">
        <f t="shared" si="3"/>
        <v>1</v>
      </c>
      <c r="V14">
        <f t="shared" si="4"/>
        <v>0</v>
      </c>
      <c r="W14">
        <f t="shared" si="5"/>
        <v>1</v>
      </c>
      <c r="X14">
        <f t="shared" si="6"/>
        <v>1</v>
      </c>
      <c r="Y14">
        <f t="shared" si="7"/>
        <v>1</v>
      </c>
      <c r="Z14">
        <f t="shared" si="8"/>
        <v>0</v>
      </c>
      <c r="AA14">
        <f t="shared" si="9"/>
        <v>1</v>
      </c>
      <c r="AB14">
        <f t="shared" si="10"/>
        <v>1</v>
      </c>
      <c r="AC14">
        <f t="shared" si="11"/>
        <v>0</v>
      </c>
      <c r="AD14">
        <f t="shared" si="12"/>
        <v>1</v>
      </c>
      <c r="AE14">
        <f t="shared" si="13"/>
        <v>0</v>
      </c>
      <c r="AF14">
        <f t="shared" si="14"/>
        <v>1</v>
      </c>
      <c r="AG14">
        <f t="shared" si="15"/>
        <v>0</v>
      </c>
      <c r="AH14">
        <f t="shared" si="16"/>
        <v>1</v>
      </c>
      <c r="AI14">
        <f t="shared" si="17"/>
        <v>1</v>
      </c>
      <c r="AJ14">
        <f t="shared" si="18"/>
        <v>1</v>
      </c>
      <c r="AM14">
        <v>2</v>
      </c>
      <c r="AN14">
        <f t="shared" si="19"/>
        <v>0</v>
      </c>
      <c r="AO14">
        <f t="shared" si="1"/>
        <v>1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1</v>
      </c>
      <c r="AT14">
        <f t="shared" si="1"/>
        <v>0</v>
      </c>
      <c r="AU14">
        <f t="shared" si="1"/>
        <v>0</v>
      </c>
      <c r="AV14">
        <f t="shared" si="1"/>
        <v>-1</v>
      </c>
      <c r="AW14">
        <f t="shared" si="1"/>
        <v>0</v>
      </c>
      <c r="AX14">
        <f t="shared" si="1"/>
        <v>1</v>
      </c>
      <c r="AY14">
        <f t="shared" si="1"/>
        <v>0</v>
      </c>
      <c r="AZ14">
        <f t="shared" si="1"/>
        <v>1</v>
      </c>
      <c r="BA14">
        <f t="shared" si="1"/>
        <v>0</v>
      </c>
      <c r="BB14">
        <f t="shared" si="1"/>
        <v>0</v>
      </c>
      <c r="BC14">
        <f t="shared" si="1"/>
        <v>0</v>
      </c>
    </row>
    <row r="15" spans="1:55">
      <c r="A15">
        <v>13</v>
      </c>
      <c r="B15">
        <f>VLOOKUP(A15,taskId_to_ImageID!A$1:B$42,2,FALSE)</f>
        <v>259</v>
      </c>
      <c r="C15">
        <v>3</v>
      </c>
      <c r="D15">
        <v>2</v>
      </c>
      <c r="E15">
        <v>2</v>
      </c>
      <c r="F15">
        <v>2</v>
      </c>
      <c r="G15">
        <v>3</v>
      </c>
      <c r="H15">
        <v>3</v>
      </c>
      <c r="I15">
        <v>3</v>
      </c>
      <c r="J15">
        <v>2</v>
      </c>
      <c r="K15">
        <v>2</v>
      </c>
      <c r="L15">
        <v>3</v>
      </c>
      <c r="M15">
        <v>3</v>
      </c>
      <c r="N15">
        <v>3</v>
      </c>
      <c r="O15">
        <v>3</v>
      </c>
      <c r="P15">
        <v>2</v>
      </c>
      <c r="Q15">
        <v>2</v>
      </c>
      <c r="R15">
        <v>2</v>
      </c>
      <c r="T15">
        <f t="shared" si="2"/>
        <v>3</v>
      </c>
      <c r="U15">
        <f t="shared" si="3"/>
        <v>1</v>
      </c>
      <c r="V15">
        <f t="shared" si="4"/>
        <v>0</v>
      </c>
      <c r="W15">
        <f t="shared" si="5"/>
        <v>0</v>
      </c>
      <c r="X15">
        <f t="shared" si="6"/>
        <v>0</v>
      </c>
      <c r="Y15">
        <f t="shared" si="7"/>
        <v>1</v>
      </c>
      <c r="Z15">
        <f t="shared" si="8"/>
        <v>1</v>
      </c>
      <c r="AA15">
        <f t="shared" si="9"/>
        <v>1</v>
      </c>
      <c r="AB15">
        <f t="shared" si="10"/>
        <v>0</v>
      </c>
      <c r="AC15">
        <f t="shared" si="11"/>
        <v>0</v>
      </c>
      <c r="AD15">
        <f t="shared" si="12"/>
        <v>1</v>
      </c>
      <c r="AE15">
        <f t="shared" si="13"/>
        <v>1</v>
      </c>
      <c r="AF15">
        <f t="shared" si="14"/>
        <v>1</v>
      </c>
      <c r="AG15">
        <f t="shared" si="15"/>
        <v>1</v>
      </c>
      <c r="AH15">
        <f t="shared" si="16"/>
        <v>0</v>
      </c>
      <c r="AI15">
        <f t="shared" si="17"/>
        <v>0</v>
      </c>
      <c r="AJ15">
        <f t="shared" si="18"/>
        <v>0</v>
      </c>
      <c r="AM15">
        <v>3</v>
      </c>
      <c r="AN15">
        <f t="shared" si="19"/>
        <v>0</v>
      </c>
      <c r="AO15">
        <f t="shared" si="1"/>
        <v>-1</v>
      </c>
      <c r="AP15">
        <f t="shared" si="1"/>
        <v>-1</v>
      </c>
      <c r="AQ15">
        <f t="shared" si="1"/>
        <v>-1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-1</v>
      </c>
      <c r="AV15">
        <f t="shared" si="1"/>
        <v>-1</v>
      </c>
      <c r="AW15">
        <f t="shared" si="1"/>
        <v>0</v>
      </c>
      <c r="AX15">
        <f t="shared" si="1"/>
        <v>0</v>
      </c>
      <c r="AY15">
        <f t="shared" si="1"/>
        <v>0</v>
      </c>
      <c r="AZ15">
        <f t="shared" si="1"/>
        <v>0</v>
      </c>
      <c r="BA15">
        <f t="shared" si="1"/>
        <v>-1</v>
      </c>
      <c r="BB15">
        <f t="shared" si="1"/>
        <v>-1</v>
      </c>
      <c r="BC15">
        <f t="shared" si="1"/>
        <v>-1</v>
      </c>
    </row>
    <row r="16" spans="1:55">
      <c r="A16">
        <v>14</v>
      </c>
      <c r="B16">
        <f>VLOOKUP(A16,taskId_to_ImageID!A$1:B$42,2,FALSE)</f>
        <v>253</v>
      </c>
      <c r="C16">
        <v>2</v>
      </c>
      <c r="D16">
        <v>2</v>
      </c>
      <c r="E16">
        <v>1</v>
      </c>
      <c r="F16">
        <v>1</v>
      </c>
      <c r="G16">
        <v>2</v>
      </c>
      <c r="H16">
        <v>2</v>
      </c>
      <c r="I16">
        <v>1</v>
      </c>
      <c r="J16">
        <v>1</v>
      </c>
      <c r="K16">
        <v>1</v>
      </c>
      <c r="L16">
        <v>1</v>
      </c>
      <c r="M16">
        <v>2</v>
      </c>
      <c r="N16">
        <v>2</v>
      </c>
      <c r="O16">
        <v>2</v>
      </c>
      <c r="P16">
        <v>1</v>
      </c>
      <c r="Q16">
        <v>2</v>
      </c>
      <c r="R16">
        <v>2</v>
      </c>
      <c r="T16">
        <f t="shared" si="2"/>
        <v>2</v>
      </c>
      <c r="U16">
        <f t="shared" si="3"/>
        <v>1</v>
      </c>
      <c r="V16">
        <f t="shared" si="4"/>
        <v>1</v>
      </c>
      <c r="W16">
        <f t="shared" si="5"/>
        <v>0</v>
      </c>
      <c r="X16">
        <f t="shared" si="6"/>
        <v>0</v>
      </c>
      <c r="Y16">
        <f t="shared" si="7"/>
        <v>1</v>
      </c>
      <c r="Z16">
        <f t="shared" si="8"/>
        <v>1</v>
      </c>
      <c r="AA16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1</v>
      </c>
      <c r="AG16">
        <f t="shared" si="15"/>
        <v>1</v>
      </c>
      <c r="AH16">
        <f t="shared" si="16"/>
        <v>0</v>
      </c>
      <c r="AI16">
        <f t="shared" si="17"/>
        <v>1</v>
      </c>
      <c r="AJ16">
        <f t="shared" si="18"/>
        <v>1</v>
      </c>
      <c r="AM16">
        <v>2</v>
      </c>
      <c r="AN16">
        <f t="shared" si="19"/>
        <v>0</v>
      </c>
      <c r="AO16">
        <f t="shared" si="1"/>
        <v>0</v>
      </c>
      <c r="AP16">
        <f t="shared" si="1"/>
        <v>-1</v>
      </c>
      <c r="AQ16">
        <f t="shared" si="1"/>
        <v>-1</v>
      </c>
      <c r="AR16">
        <f t="shared" si="1"/>
        <v>0</v>
      </c>
      <c r="AS16">
        <f t="shared" si="1"/>
        <v>0</v>
      </c>
      <c r="AT16">
        <f t="shared" si="1"/>
        <v>-1</v>
      </c>
      <c r="AU16">
        <f t="shared" si="1"/>
        <v>-1</v>
      </c>
      <c r="AV16">
        <f t="shared" si="1"/>
        <v>-1</v>
      </c>
      <c r="AW16">
        <f t="shared" si="1"/>
        <v>-1</v>
      </c>
      <c r="AX16">
        <f t="shared" si="1"/>
        <v>0</v>
      </c>
      <c r="AY16">
        <f t="shared" si="1"/>
        <v>0</v>
      </c>
      <c r="AZ16">
        <f t="shared" si="1"/>
        <v>0</v>
      </c>
      <c r="BA16">
        <f t="shared" si="1"/>
        <v>-1</v>
      </c>
      <c r="BB16">
        <f t="shared" si="1"/>
        <v>0</v>
      </c>
      <c r="BC16">
        <f t="shared" si="1"/>
        <v>0</v>
      </c>
    </row>
    <row r="17" spans="1:55">
      <c r="A17">
        <v>15</v>
      </c>
      <c r="B17">
        <f>VLOOKUP(A17,taskId_to_ImageID!A$1:B$42,2,FALSE)</f>
        <v>251</v>
      </c>
      <c r="C17">
        <v>3</v>
      </c>
      <c r="D17">
        <v>3</v>
      </c>
      <c r="E17">
        <v>3</v>
      </c>
      <c r="F17">
        <v>2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T17">
        <f t="shared" si="2"/>
        <v>3</v>
      </c>
      <c r="U17">
        <f t="shared" si="3"/>
        <v>1</v>
      </c>
      <c r="V17">
        <f t="shared" si="4"/>
        <v>1</v>
      </c>
      <c r="W17">
        <f t="shared" si="5"/>
        <v>1</v>
      </c>
      <c r="X17">
        <f t="shared" si="6"/>
        <v>0</v>
      </c>
      <c r="Y17">
        <f t="shared" si="7"/>
        <v>1</v>
      </c>
      <c r="Z17">
        <f t="shared" si="8"/>
        <v>1</v>
      </c>
      <c r="AA17">
        <f t="shared" si="9"/>
        <v>1</v>
      </c>
      <c r="AB17">
        <f t="shared" si="10"/>
        <v>1</v>
      </c>
      <c r="AC17">
        <f t="shared" si="11"/>
        <v>1</v>
      </c>
      <c r="AD17">
        <f t="shared" si="12"/>
        <v>1</v>
      </c>
      <c r="AE17">
        <f t="shared" si="13"/>
        <v>1</v>
      </c>
      <c r="AF17">
        <f t="shared" si="14"/>
        <v>1</v>
      </c>
      <c r="AG17">
        <f t="shared" si="15"/>
        <v>1</v>
      </c>
      <c r="AH17">
        <f t="shared" si="16"/>
        <v>1</v>
      </c>
      <c r="AI17">
        <f t="shared" si="17"/>
        <v>1</v>
      </c>
      <c r="AJ17">
        <f t="shared" si="18"/>
        <v>1</v>
      </c>
      <c r="AM17">
        <v>3</v>
      </c>
      <c r="AN17">
        <f t="shared" si="19"/>
        <v>0</v>
      </c>
      <c r="AO17">
        <f t="shared" si="1"/>
        <v>0</v>
      </c>
      <c r="AP17">
        <f t="shared" si="1"/>
        <v>0</v>
      </c>
      <c r="AQ17">
        <f t="shared" si="1"/>
        <v>-1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</row>
    <row r="18" spans="1:55">
      <c r="A18">
        <v>16</v>
      </c>
      <c r="B18">
        <f>VLOOKUP(A18,taskId_to_ImageID!A$1:B$42,2,FALSE)</f>
        <v>267</v>
      </c>
      <c r="C18">
        <v>3</v>
      </c>
      <c r="D18">
        <v>3</v>
      </c>
      <c r="E18">
        <v>3</v>
      </c>
      <c r="F18">
        <v>2</v>
      </c>
      <c r="G18">
        <v>2</v>
      </c>
      <c r="H18">
        <v>3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2</v>
      </c>
      <c r="Q18">
        <v>2</v>
      </c>
      <c r="R18">
        <v>2</v>
      </c>
      <c r="T18">
        <f t="shared" si="2"/>
        <v>2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1</v>
      </c>
      <c r="Y18">
        <f t="shared" si="7"/>
        <v>1</v>
      </c>
      <c r="Z18">
        <f t="shared" si="8"/>
        <v>0</v>
      </c>
      <c r="AA18">
        <f t="shared" si="9"/>
        <v>1</v>
      </c>
      <c r="AB18">
        <f t="shared" si="10"/>
        <v>1</v>
      </c>
      <c r="AC18">
        <f t="shared" si="11"/>
        <v>1</v>
      </c>
      <c r="AD18">
        <f t="shared" si="12"/>
        <v>1</v>
      </c>
      <c r="AE18">
        <f t="shared" si="13"/>
        <v>1</v>
      </c>
      <c r="AF18">
        <f t="shared" si="14"/>
        <v>0</v>
      </c>
      <c r="AG18">
        <f t="shared" si="15"/>
        <v>0</v>
      </c>
      <c r="AH18">
        <f t="shared" si="16"/>
        <v>1</v>
      </c>
      <c r="AI18">
        <f t="shared" si="17"/>
        <v>1</v>
      </c>
      <c r="AJ18">
        <f t="shared" si="18"/>
        <v>1</v>
      </c>
      <c r="AM18">
        <v>2</v>
      </c>
      <c r="AN18">
        <f t="shared" si="19"/>
        <v>1</v>
      </c>
      <c r="AO18">
        <f t="shared" ref="AO18:AO42" si="20">D18-$AM18</f>
        <v>1</v>
      </c>
      <c r="AP18">
        <f t="shared" ref="AP18:AP42" si="21">E18-$AM18</f>
        <v>1</v>
      </c>
      <c r="AQ18">
        <f t="shared" ref="AQ18:AQ42" si="22">F18-$AM18</f>
        <v>0</v>
      </c>
      <c r="AR18">
        <f t="shared" ref="AR18:AR42" si="23">G18-$AM18</f>
        <v>0</v>
      </c>
      <c r="AS18">
        <f t="shared" ref="AS18:AS42" si="24">H18-$AM18</f>
        <v>1</v>
      </c>
      <c r="AT18">
        <f t="shared" ref="AT18:AT42" si="25">I18-$AM18</f>
        <v>0</v>
      </c>
      <c r="AU18">
        <f t="shared" ref="AU18:AU42" si="26">J18-$AM18</f>
        <v>0</v>
      </c>
      <c r="AV18">
        <f t="shared" ref="AV18:AV42" si="27">K18-$AM18</f>
        <v>0</v>
      </c>
      <c r="AW18">
        <f t="shared" ref="AW18:AW42" si="28">L18-$AM18</f>
        <v>0</v>
      </c>
      <c r="AX18">
        <f t="shared" ref="AX18:AX42" si="29">M18-$AM18</f>
        <v>0</v>
      </c>
      <c r="AY18">
        <f t="shared" ref="AY18:AY42" si="30">N18-$AM18</f>
        <v>1</v>
      </c>
      <c r="AZ18">
        <f t="shared" ref="AZ18:AZ42" si="31">O18-$AM18</f>
        <v>1</v>
      </c>
      <c r="BA18">
        <f t="shared" ref="BA18:BA42" si="32">P18-$AM18</f>
        <v>0</v>
      </c>
      <c r="BB18">
        <f t="shared" ref="BB18:BB42" si="33">Q18-$AM18</f>
        <v>0</v>
      </c>
      <c r="BC18">
        <f t="shared" ref="BC18:BC42" si="34">R18-$AM18</f>
        <v>0</v>
      </c>
    </row>
    <row r="19" spans="1:55">
      <c r="A19">
        <v>17</v>
      </c>
      <c r="B19">
        <f>VLOOKUP(A19,taskId_to_ImageID!A$1:B$42,2,FALSE)</f>
        <v>269</v>
      </c>
      <c r="C19">
        <v>2</v>
      </c>
      <c r="D19">
        <v>3</v>
      </c>
      <c r="E19">
        <v>3</v>
      </c>
      <c r="F19">
        <v>2</v>
      </c>
      <c r="G19">
        <v>3</v>
      </c>
      <c r="H19">
        <v>3</v>
      </c>
      <c r="I19">
        <v>3</v>
      </c>
      <c r="J19">
        <v>2</v>
      </c>
      <c r="K19">
        <v>1</v>
      </c>
      <c r="L19">
        <v>2</v>
      </c>
      <c r="M19">
        <v>3</v>
      </c>
      <c r="N19">
        <v>3</v>
      </c>
      <c r="O19">
        <v>2.5</v>
      </c>
      <c r="P19">
        <v>2</v>
      </c>
      <c r="Q19">
        <v>2</v>
      </c>
      <c r="R19">
        <v>2</v>
      </c>
      <c r="T19">
        <f t="shared" si="2"/>
        <v>2</v>
      </c>
      <c r="U19">
        <f t="shared" si="3"/>
        <v>1</v>
      </c>
      <c r="V19">
        <f t="shared" si="4"/>
        <v>0</v>
      </c>
      <c r="W19">
        <f t="shared" si="5"/>
        <v>0</v>
      </c>
      <c r="X19">
        <f t="shared" si="6"/>
        <v>1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1</v>
      </c>
      <c r="AC19">
        <f t="shared" si="11"/>
        <v>0</v>
      </c>
      <c r="AD19">
        <f t="shared" si="12"/>
        <v>1</v>
      </c>
      <c r="AE19">
        <f t="shared" si="13"/>
        <v>0</v>
      </c>
      <c r="AF19">
        <f t="shared" si="14"/>
        <v>0</v>
      </c>
      <c r="AG19">
        <f t="shared" si="15"/>
        <v>0</v>
      </c>
      <c r="AH19">
        <f t="shared" si="16"/>
        <v>1</v>
      </c>
      <c r="AI19">
        <f t="shared" si="17"/>
        <v>1</v>
      </c>
      <c r="AJ19">
        <f t="shared" si="18"/>
        <v>1</v>
      </c>
      <c r="AM19">
        <v>2</v>
      </c>
      <c r="AN19">
        <f t="shared" si="19"/>
        <v>0</v>
      </c>
      <c r="AO19">
        <f t="shared" si="20"/>
        <v>1</v>
      </c>
      <c r="AP19">
        <f t="shared" si="21"/>
        <v>1</v>
      </c>
      <c r="AQ19">
        <f t="shared" si="22"/>
        <v>0</v>
      </c>
      <c r="AR19">
        <f t="shared" si="23"/>
        <v>1</v>
      </c>
      <c r="AS19">
        <f t="shared" si="24"/>
        <v>1</v>
      </c>
      <c r="AT19">
        <f t="shared" si="25"/>
        <v>1</v>
      </c>
      <c r="AU19">
        <f t="shared" si="26"/>
        <v>0</v>
      </c>
      <c r="AV19">
        <f t="shared" si="27"/>
        <v>-1</v>
      </c>
      <c r="AW19">
        <f t="shared" si="28"/>
        <v>0</v>
      </c>
      <c r="AX19">
        <f t="shared" si="29"/>
        <v>1</v>
      </c>
      <c r="AY19">
        <f t="shared" si="30"/>
        <v>1</v>
      </c>
      <c r="AZ19">
        <f t="shared" si="31"/>
        <v>0.5</v>
      </c>
      <c r="BA19">
        <f t="shared" si="32"/>
        <v>0</v>
      </c>
      <c r="BB19">
        <f t="shared" si="33"/>
        <v>0</v>
      </c>
      <c r="BC19">
        <f t="shared" si="34"/>
        <v>0</v>
      </c>
    </row>
    <row r="20" spans="1:55">
      <c r="A20">
        <v>18</v>
      </c>
      <c r="B20">
        <f>VLOOKUP(A20,taskId_to_ImageID!A$1:B$42,2,FALSE)</f>
        <v>253</v>
      </c>
      <c r="C20">
        <v>2</v>
      </c>
      <c r="D20">
        <v>2</v>
      </c>
      <c r="E20">
        <v>1</v>
      </c>
      <c r="F20">
        <v>1</v>
      </c>
      <c r="G20">
        <v>2</v>
      </c>
      <c r="H20">
        <v>2</v>
      </c>
      <c r="I20">
        <v>1</v>
      </c>
      <c r="J20">
        <v>1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2</v>
      </c>
      <c r="R20">
        <v>2</v>
      </c>
      <c r="T20">
        <f t="shared" si="2"/>
        <v>2</v>
      </c>
      <c r="U20">
        <f t="shared" si="3"/>
        <v>1</v>
      </c>
      <c r="V20">
        <f t="shared" si="4"/>
        <v>1</v>
      </c>
      <c r="W20">
        <f t="shared" si="5"/>
        <v>0</v>
      </c>
      <c r="X20">
        <f t="shared" si="6"/>
        <v>0</v>
      </c>
      <c r="Y20">
        <f t="shared" si="7"/>
        <v>1</v>
      </c>
      <c r="Z20">
        <f t="shared" si="8"/>
        <v>1</v>
      </c>
      <c r="AA20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1</v>
      </c>
      <c r="AG20">
        <f t="shared" si="15"/>
        <v>1</v>
      </c>
      <c r="AH20">
        <f t="shared" si="16"/>
        <v>0</v>
      </c>
      <c r="AI20">
        <f t="shared" si="17"/>
        <v>1</v>
      </c>
      <c r="AJ20">
        <f t="shared" si="18"/>
        <v>1</v>
      </c>
      <c r="AM20">
        <v>2</v>
      </c>
      <c r="AN20">
        <f t="shared" si="19"/>
        <v>0</v>
      </c>
      <c r="AO20">
        <f t="shared" si="20"/>
        <v>0</v>
      </c>
      <c r="AP20">
        <f t="shared" si="21"/>
        <v>-1</v>
      </c>
      <c r="AQ20">
        <f t="shared" si="22"/>
        <v>-1</v>
      </c>
      <c r="AR20">
        <f t="shared" si="23"/>
        <v>0</v>
      </c>
      <c r="AS20">
        <f t="shared" si="24"/>
        <v>0</v>
      </c>
      <c r="AT20">
        <f t="shared" si="25"/>
        <v>-1</v>
      </c>
      <c r="AU20">
        <f t="shared" si="26"/>
        <v>-1</v>
      </c>
      <c r="AV20">
        <f t="shared" si="27"/>
        <v>-1</v>
      </c>
      <c r="AW20">
        <f t="shared" si="28"/>
        <v>-1</v>
      </c>
      <c r="AX20">
        <f t="shared" si="29"/>
        <v>0</v>
      </c>
      <c r="AY20">
        <f t="shared" si="30"/>
        <v>0</v>
      </c>
      <c r="AZ20">
        <f t="shared" si="31"/>
        <v>0</v>
      </c>
      <c r="BA20">
        <f t="shared" si="32"/>
        <v>-1</v>
      </c>
      <c r="BB20">
        <f t="shared" si="33"/>
        <v>0</v>
      </c>
      <c r="BC20">
        <f t="shared" si="34"/>
        <v>0</v>
      </c>
    </row>
    <row r="21" spans="1:55">
      <c r="A21">
        <v>19</v>
      </c>
      <c r="B21">
        <f>VLOOKUP(A21,taskId_to_ImageID!A$1:B$42,2,FALSE)</f>
        <v>270</v>
      </c>
      <c r="C21">
        <v>3</v>
      </c>
      <c r="D21">
        <v>3</v>
      </c>
      <c r="E21">
        <v>3</v>
      </c>
      <c r="F21">
        <v>2</v>
      </c>
      <c r="G21">
        <v>3</v>
      </c>
      <c r="H21">
        <v>3</v>
      </c>
      <c r="I21">
        <v>2</v>
      </c>
      <c r="J21">
        <v>1</v>
      </c>
      <c r="K21">
        <v>1</v>
      </c>
      <c r="L21">
        <v>3</v>
      </c>
      <c r="M21">
        <v>2</v>
      </c>
      <c r="N21">
        <v>3</v>
      </c>
      <c r="O21">
        <v>2.5</v>
      </c>
      <c r="P21">
        <v>3</v>
      </c>
      <c r="Q21">
        <v>3</v>
      </c>
      <c r="R21">
        <v>2</v>
      </c>
      <c r="T21">
        <f t="shared" si="2"/>
        <v>3</v>
      </c>
      <c r="U21">
        <f t="shared" si="3"/>
        <v>1</v>
      </c>
      <c r="V21">
        <f t="shared" si="4"/>
        <v>1</v>
      </c>
      <c r="W21">
        <f t="shared" si="5"/>
        <v>1</v>
      </c>
      <c r="X21">
        <f t="shared" si="6"/>
        <v>0</v>
      </c>
      <c r="Y21">
        <f t="shared" si="7"/>
        <v>1</v>
      </c>
      <c r="Z21">
        <f t="shared" si="8"/>
        <v>1</v>
      </c>
      <c r="AA21">
        <f t="shared" si="9"/>
        <v>0</v>
      </c>
      <c r="AB21">
        <f t="shared" si="10"/>
        <v>0</v>
      </c>
      <c r="AC21">
        <f t="shared" si="11"/>
        <v>0</v>
      </c>
      <c r="AD21">
        <f t="shared" si="12"/>
        <v>1</v>
      </c>
      <c r="AE21">
        <f t="shared" si="13"/>
        <v>0</v>
      </c>
      <c r="AF21">
        <f t="shared" si="14"/>
        <v>1</v>
      </c>
      <c r="AG21">
        <f t="shared" si="15"/>
        <v>0</v>
      </c>
      <c r="AH21">
        <f t="shared" si="16"/>
        <v>1</v>
      </c>
      <c r="AI21">
        <f t="shared" si="17"/>
        <v>1</v>
      </c>
      <c r="AJ21">
        <f t="shared" si="18"/>
        <v>0</v>
      </c>
      <c r="AM21">
        <v>3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-1</v>
      </c>
      <c r="AR21">
        <f t="shared" si="23"/>
        <v>0</v>
      </c>
      <c r="AS21">
        <f t="shared" si="24"/>
        <v>0</v>
      </c>
      <c r="AT21">
        <f t="shared" si="25"/>
        <v>-1</v>
      </c>
      <c r="AU21">
        <f t="shared" si="26"/>
        <v>-2</v>
      </c>
      <c r="AV21">
        <f t="shared" si="27"/>
        <v>-2</v>
      </c>
      <c r="AW21">
        <f t="shared" si="28"/>
        <v>0</v>
      </c>
      <c r="AX21">
        <f t="shared" si="29"/>
        <v>-1</v>
      </c>
      <c r="AY21">
        <f t="shared" si="30"/>
        <v>0</v>
      </c>
      <c r="AZ21">
        <f t="shared" si="31"/>
        <v>-0.5</v>
      </c>
      <c r="BA21">
        <f t="shared" si="32"/>
        <v>0</v>
      </c>
      <c r="BB21">
        <f t="shared" si="33"/>
        <v>0</v>
      </c>
      <c r="BC21">
        <f t="shared" si="34"/>
        <v>-1</v>
      </c>
    </row>
    <row r="22" spans="1:55">
      <c r="A22">
        <v>20</v>
      </c>
      <c r="B22">
        <f>VLOOKUP(A22,taskId_to_ImageID!A$1:B$42,2,FALSE)</f>
        <v>250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T22">
        <f t="shared" si="2"/>
        <v>3</v>
      </c>
      <c r="U22">
        <f t="shared" si="3"/>
        <v>1</v>
      </c>
      <c r="V22">
        <f t="shared" si="4"/>
        <v>1</v>
      </c>
      <c r="W22">
        <f t="shared" si="5"/>
        <v>1</v>
      </c>
      <c r="X22">
        <f t="shared" si="6"/>
        <v>1</v>
      </c>
      <c r="Y22">
        <f t="shared" si="7"/>
        <v>1</v>
      </c>
      <c r="Z22">
        <f t="shared" si="8"/>
        <v>1</v>
      </c>
      <c r="AA22">
        <f t="shared" si="9"/>
        <v>1</v>
      </c>
      <c r="AB22">
        <f t="shared" si="10"/>
        <v>1</v>
      </c>
      <c r="AC22">
        <f t="shared" si="11"/>
        <v>1</v>
      </c>
      <c r="AD22">
        <f t="shared" si="12"/>
        <v>1</v>
      </c>
      <c r="AE22">
        <f t="shared" si="13"/>
        <v>1</v>
      </c>
      <c r="AF22">
        <f t="shared" si="14"/>
        <v>1</v>
      </c>
      <c r="AG22">
        <f t="shared" si="15"/>
        <v>1</v>
      </c>
      <c r="AH22">
        <f t="shared" si="16"/>
        <v>1</v>
      </c>
      <c r="AI22">
        <f t="shared" si="17"/>
        <v>1</v>
      </c>
      <c r="AJ22">
        <f t="shared" si="18"/>
        <v>1</v>
      </c>
      <c r="AM22">
        <v>3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</v>
      </c>
      <c r="AR22">
        <f t="shared" si="23"/>
        <v>0</v>
      </c>
      <c r="AS22">
        <f t="shared" si="24"/>
        <v>0</v>
      </c>
      <c r="AT22">
        <f t="shared" si="25"/>
        <v>0</v>
      </c>
      <c r="AU22">
        <f t="shared" si="26"/>
        <v>0</v>
      </c>
      <c r="AV22">
        <f t="shared" si="27"/>
        <v>0</v>
      </c>
      <c r="AW22">
        <f t="shared" si="28"/>
        <v>0</v>
      </c>
      <c r="AX22">
        <f t="shared" si="29"/>
        <v>0</v>
      </c>
      <c r="AY22">
        <f t="shared" si="30"/>
        <v>0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0</v>
      </c>
    </row>
    <row r="23" spans="1:55">
      <c r="A23">
        <v>21</v>
      </c>
      <c r="B23">
        <f>VLOOKUP(A23,taskId_to_ImageID!A$1:B$42,2,FALSE)</f>
        <v>274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2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T23">
        <f t="shared" si="2"/>
        <v>3</v>
      </c>
      <c r="U23">
        <f t="shared" si="3"/>
        <v>1</v>
      </c>
      <c r="V23">
        <f t="shared" si="4"/>
        <v>1</v>
      </c>
      <c r="W23">
        <f t="shared" si="5"/>
        <v>1</v>
      </c>
      <c r="X23">
        <f t="shared" si="6"/>
        <v>1</v>
      </c>
      <c r="Y23">
        <f t="shared" si="7"/>
        <v>1</v>
      </c>
      <c r="Z23">
        <f t="shared" si="8"/>
        <v>1</v>
      </c>
      <c r="AA23">
        <f t="shared" si="9"/>
        <v>1</v>
      </c>
      <c r="AB23">
        <f t="shared" si="10"/>
        <v>1</v>
      </c>
      <c r="AC23">
        <f t="shared" si="11"/>
        <v>0</v>
      </c>
      <c r="AD23">
        <f t="shared" si="12"/>
        <v>1</v>
      </c>
      <c r="AE23">
        <f t="shared" si="13"/>
        <v>1</v>
      </c>
      <c r="AF23">
        <f t="shared" si="14"/>
        <v>1</v>
      </c>
      <c r="AG23">
        <f t="shared" si="15"/>
        <v>1</v>
      </c>
      <c r="AH23">
        <f t="shared" si="16"/>
        <v>1</v>
      </c>
      <c r="AI23">
        <f t="shared" si="17"/>
        <v>1</v>
      </c>
      <c r="AJ23">
        <f t="shared" si="18"/>
        <v>1</v>
      </c>
      <c r="AM23">
        <v>3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</v>
      </c>
      <c r="AR23">
        <f t="shared" si="23"/>
        <v>0</v>
      </c>
      <c r="AS23">
        <f t="shared" si="24"/>
        <v>0</v>
      </c>
      <c r="AT23">
        <f t="shared" si="25"/>
        <v>0</v>
      </c>
      <c r="AU23">
        <f t="shared" si="26"/>
        <v>0</v>
      </c>
      <c r="AV23">
        <f t="shared" si="27"/>
        <v>-1</v>
      </c>
      <c r="AW23">
        <f t="shared" si="28"/>
        <v>0</v>
      </c>
      <c r="AX23">
        <f t="shared" si="29"/>
        <v>0</v>
      </c>
      <c r="AY23">
        <f t="shared" si="30"/>
        <v>0</v>
      </c>
      <c r="AZ23">
        <f t="shared" si="31"/>
        <v>0</v>
      </c>
      <c r="BA23">
        <f t="shared" si="32"/>
        <v>0</v>
      </c>
      <c r="BB23">
        <f t="shared" si="33"/>
        <v>0</v>
      </c>
      <c r="BC23">
        <f t="shared" si="34"/>
        <v>0</v>
      </c>
    </row>
    <row r="24" spans="1:55">
      <c r="A24">
        <v>22</v>
      </c>
      <c r="B24">
        <f>VLOOKUP(A24,taskId_to_ImageID!A$1:B$42,2,FALSE)</f>
        <v>260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2</v>
      </c>
      <c r="J24">
        <v>2</v>
      </c>
      <c r="K24">
        <v>1</v>
      </c>
      <c r="L24">
        <v>2</v>
      </c>
      <c r="M24">
        <v>2</v>
      </c>
      <c r="N24">
        <v>2</v>
      </c>
      <c r="O24">
        <v>2.5</v>
      </c>
      <c r="P24">
        <v>2</v>
      </c>
      <c r="Q24">
        <v>2</v>
      </c>
      <c r="R24">
        <v>2</v>
      </c>
      <c r="T24">
        <f t="shared" si="2"/>
        <v>2</v>
      </c>
      <c r="U24">
        <f t="shared" si="3"/>
        <v>1</v>
      </c>
      <c r="V24">
        <f t="shared" si="4"/>
        <v>1</v>
      </c>
      <c r="W24">
        <f t="shared" si="5"/>
        <v>1</v>
      </c>
      <c r="X24">
        <f t="shared" si="6"/>
        <v>1</v>
      </c>
      <c r="Y24">
        <f t="shared" si="7"/>
        <v>0</v>
      </c>
      <c r="Z24">
        <f t="shared" si="8"/>
        <v>0</v>
      </c>
      <c r="AA24">
        <f t="shared" si="9"/>
        <v>1</v>
      </c>
      <c r="AB24">
        <f t="shared" si="10"/>
        <v>1</v>
      </c>
      <c r="AC24">
        <f t="shared" si="11"/>
        <v>0</v>
      </c>
      <c r="AD24">
        <f t="shared" si="12"/>
        <v>1</v>
      </c>
      <c r="AE24">
        <f t="shared" si="13"/>
        <v>1</v>
      </c>
      <c r="AF24">
        <f t="shared" si="14"/>
        <v>1</v>
      </c>
      <c r="AG24">
        <f t="shared" si="15"/>
        <v>0</v>
      </c>
      <c r="AH24">
        <f t="shared" si="16"/>
        <v>1</v>
      </c>
      <c r="AI24">
        <f t="shared" si="17"/>
        <v>1</v>
      </c>
      <c r="AJ24">
        <f t="shared" si="18"/>
        <v>1</v>
      </c>
      <c r="AM24">
        <v>2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</v>
      </c>
      <c r="AR24">
        <f t="shared" si="23"/>
        <v>1</v>
      </c>
      <c r="AS24">
        <f t="shared" si="24"/>
        <v>1</v>
      </c>
      <c r="AT24">
        <f t="shared" si="25"/>
        <v>0</v>
      </c>
      <c r="AU24">
        <f t="shared" si="26"/>
        <v>0</v>
      </c>
      <c r="AV24">
        <f t="shared" si="27"/>
        <v>-1</v>
      </c>
      <c r="AW24">
        <f t="shared" si="28"/>
        <v>0</v>
      </c>
      <c r="AX24">
        <f t="shared" si="29"/>
        <v>0</v>
      </c>
      <c r="AY24">
        <f t="shared" si="30"/>
        <v>0</v>
      </c>
      <c r="AZ24">
        <f t="shared" si="31"/>
        <v>0.5</v>
      </c>
      <c r="BA24">
        <f t="shared" si="32"/>
        <v>0</v>
      </c>
      <c r="BB24">
        <f t="shared" si="33"/>
        <v>0</v>
      </c>
      <c r="BC24">
        <f t="shared" si="34"/>
        <v>0</v>
      </c>
    </row>
    <row r="25" spans="1:55">
      <c r="A25">
        <v>23</v>
      </c>
      <c r="B25">
        <f>VLOOKUP(A25,taskId_to_ImageID!A$1:B$42,2,FALSE)</f>
        <v>279</v>
      </c>
      <c r="C25">
        <v>2</v>
      </c>
      <c r="D25">
        <v>3</v>
      </c>
      <c r="E25">
        <v>2</v>
      </c>
      <c r="F25">
        <v>2</v>
      </c>
      <c r="G25">
        <v>2</v>
      </c>
      <c r="H25">
        <v>3</v>
      </c>
      <c r="I25">
        <v>2</v>
      </c>
      <c r="J25">
        <v>2</v>
      </c>
      <c r="K25">
        <v>1</v>
      </c>
      <c r="L25">
        <v>3</v>
      </c>
      <c r="M25">
        <v>3</v>
      </c>
      <c r="N25">
        <v>2</v>
      </c>
      <c r="O25">
        <v>2.5</v>
      </c>
      <c r="P25">
        <v>2</v>
      </c>
      <c r="Q25">
        <v>3</v>
      </c>
      <c r="R25">
        <v>2</v>
      </c>
      <c r="T25">
        <f t="shared" si="2"/>
        <v>2</v>
      </c>
      <c r="U25">
        <f t="shared" si="3"/>
        <v>1</v>
      </c>
      <c r="V25">
        <f t="shared" si="4"/>
        <v>0</v>
      </c>
      <c r="W25">
        <f t="shared" si="5"/>
        <v>1</v>
      </c>
      <c r="X25">
        <f t="shared" si="6"/>
        <v>1</v>
      </c>
      <c r="Y25">
        <f t="shared" si="7"/>
        <v>1</v>
      </c>
      <c r="Z25">
        <f t="shared" si="8"/>
        <v>0</v>
      </c>
      <c r="AA25">
        <f t="shared" si="9"/>
        <v>1</v>
      </c>
      <c r="AB25">
        <f t="shared" si="10"/>
        <v>1</v>
      </c>
      <c r="AC25">
        <f t="shared" si="11"/>
        <v>0</v>
      </c>
      <c r="AD25">
        <f t="shared" si="12"/>
        <v>0</v>
      </c>
      <c r="AE25">
        <f t="shared" si="13"/>
        <v>0</v>
      </c>
      <c r="AF25">
        <f t="shared" si="14"/>
        <v>1</v>
      </c>
      <c r="AG25">
        <f t="shared" si="15"/>
        <v>0</v>
      </c>
      <c r="AH25">
        <f t="shared" si="16"/>
        <v>1</v>
      </c>
      <c r="AI25">
        <f t="shared" si="17"/>
        <v>0</v>
      </c>
      <c r="AJ25">
        <f t="shared" si="18"/>
        <v>1</v>
      </c>
      <c r="AM25">
        <v>2</v>
      </c>
      <c r="AN25">
        <f t="shared" si="19"/>
        <v>0</v>
      </c>
      <c r="AO25">
        <f t="shared" si="20"/>
        <v>1</v>
      </c>
      <c r="AP25">
        <f t="shared" si="21"/>
        <v>0</v>
      </c>
      <c r="AQ25">
        <f t="shared" si="22"/>
        <v>0</v>
      </c>
      <c r="AR25">
        <f t="shared" si="23"/>
        <v>0</v>
      </c>
      <c r="AS25">
        <f t="shared" si="24"/>
        <v>1</v>
      </c>
      <c r="AT25">
        <f t="shared" si="25"/>
        <v>0</v>
      </c>
      <c r="AU25">
        <f t="shared" si="26"/>
        <v>0</v>
      </c>
      <c r="AV25">
        <f t="shared" si="27"/>
        <v>-1</v>
      </c>
      <c r="AW25">
        <f t="shared" si="28"/>
        <v>1</v>
      </c>
      <c r="AX25">
        <f t="shared" si="29"/>
        <v>1</v>
      </c>
      <c r="AY25">
        <f t="shared" si="30"/>
        <v>0</v>
      </c>
      <c r="AZ25">
        <f t="shared" si="31"/>
        <v>0.5</v>
      </c>
      <c r="BA25">
        <f t="shared" si="32"/>
        <v>0</v>
      </c>
      <c r="BB25">
        <f t="shared" si="33"/>
        <v>1</v>
      </c>
      <c r="BC25">
        <f t="shared" si="34"/>
        <v>0</v>
      </c>
    </row>
    <row r="26" spans="1:55">
      <c r="A26">
        <v>24</v>
      </c>
      <c r="B26">
        <f>VLOOKUP(A26,taskId_to_ImageID!A$1:B$42,2,FALSE)</f>
        <v>271</v>
      </c>
      <c r="C26">
        <v>3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2</v>
      </c>
      <c r="K26">
        <v>2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2</v>
      </c>
      <c r="T26">
        <f t="shared" si="2"/>
        <v>3</v>
      </c>
      <c r="U26">
        <f t="shared" si="3"/>
        <v>1</v>
      </c>
      <c r="V26">
        <f t="shared" si="4"/>
        <v>1</v>
      </c>
      <c r="W26">
        <f t="shared" si="5"/>
        <v>1</v>
      </c>
      <c r="X26">
        <f t="shared" si="6"/>
        <v>0</v>
      </c>
      <c r="Y26">
        <f t="shared" si="7"/>
        <v>1</v>
      </c>
      <c r="Z26">
        <f t="shared" si="8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1</v>
      </c>
      <c r="AE26">
        <f t="shared" si="13"/>
        <v>1</v>
      </c>
      <c r="AF26">
        <f t="shared" si="14"/>
        <v>1</v>
      </c>
      <c r="AG26">
        <f t="shared" si="15"/>
        <v>1</v>
      </c>
      <c r="AH26">
        <f t="shared" si="16"/>
        <v>1</v>
      </c>
      <c r="AI26">
        <f t="shared" si="17"/>
        <v>1</v>
      </c>
      <c r="AJ26">
        <f t="shared" si="18"/>
        <v>0</v>
      </c>
      <c r="AM26">
        <v>3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-1</v>
      </c>
      <c r="AR26">
        <f t="shared" si="23"/>
        <v>0</v>
      </c>
      <c r="AS26">
        <f t="shared" si="24"/>
        <v>0</v>
      </c>
      <c r="AT26">
        <f t="shared" si="25"/>
        <v>0</v>
      </c>
      <c r="AU26">
        <f t="shared" si="26"/>
        <v>-1</v>
      </c>
      <c r="AV26">
        <f t="shared" si="27"/>
        <v>-1</v>
      </c>
      <c r="AW26">
        <f t="shared" si="28"/>
        <v>0</v>
      </c>
      <c r="AX26">
        <f t="shared" si="29"/>
        <v>0</v>
      </c>
      <c r="AY26">
        <f t="shared" si="30"/>
        <v>0</v>
      </c>
      <c r="AZ26">
        <f t="shared" si="31"/>
        <v>0</v>
      </c>
      <c r="BA26">
        <f t="shared" si="32"/>
        <v>0</v>
      </c>
      <c r="BB26">
        <f t="shared" si="33"/>
        <v>0</v>
      </c>
      <c r="BC26">
        <f t="shared" si="34"/>
        <v>-1</v>
      </c>
    </row>
    <row r="27" spans="1:55">
      <c r="A27">
        <v>25</v>
      </c>
      <c r="B27">
        <f>VLOOKUP(A27,taskId_to_ImageID!A$1:B$42,2,FALSE)</f>
        <v>258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2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T27">
        <f t="shared" si="2"/>
        <v>3</v>
      </c>
      <c r="U27">
        <f t="shared" si="3"/>
        <v>1</v>
      </c>
      <c r="V27">
        <f t="shared" si="4"/>
        <v>1</v>
      </c>
      <c r="W27">
        <f t="shared" si="5"/>
        <v>1</v>
      </c>
      <c r="X27">
        <f t="shared" si="6"/>
        <v>1</v>
      </c>
      <c r="Y27">
        <f t="shared" si="7"/>
        <v>1</v>
      </c>
      <c r="Z27">
        <f t="shared" si="8"/>
        <v>1</v>
      </c>
      <c r="AA27">
        <f t="shared" si="9"/>
        <v>1</v>
      </c>
      <c r="AB27">
        <f t="shared" si="10"/>
        <v>1</v>
      </c>
      <c r="AC27">
        <f t="shared" si="11"/>
        <v>0</v>
      </c>
      <c r="AD27">
        <f t="shared" si="12"/>
        <v>1</v>
      </c>
      <c r="AE27">
        <f t="shared" si="13"/>
        <v>1</v>
      </c>
      <c r="AF27">
        <f t="shared" si="14"/>
        <v>1</v>
      </c>
      <c r="AG27">
        <f t="shared" si="15"/>
        <v>1</v>
      </c>
      <c r="AH27">
        <f t="shared" si="16"/>
        <v>1</v>
      </c>
      <c r="AI27">
        <f t="shared" si="17"/>
        <v>1</v>
      </c>
      <c r="AJ27">
        <f t="shared" si="18"/>
        <v>1</v>
      </c>
      <c r="AM27">
        <v>3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0</v>
      </c>
      <c r="AS27">
        <f t="shared" si="24"/>
        <v>0</v>
      </c>
      <c r="AT27">
        <f t="shared" si="25"/>
        <v>0</v>
      </c>
      <c r="AU27">
        <f t="shared" si="26"/>
        <v>0</v>
      </c>
      <c r="AV27">
        <f t="shared" si="27"/>
        <v>-1</v>
      </c>
      <c r="AW27">
        <f t="shared" si="28"/>
        <v>0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0</v>
      </c>
      <c r="BB27">
        <f t="shared" si="33"/>
        <v>0</v>
      </c>
      <c r="BC27">
        <f t="shared" si="34"/>
        <v>0</v>
      </c>
    </row>
    <row r="28" spans="1:55">
      <c r="A28">
        <v>26</v>
      </c>
      <c r="B28">
        <f>VLOOKUP(A28,taskId_to_ImageID!A$1:B$42,2,FALSE)</f>
        <v>248</v>
      </c>
      <c r="C28">
        <v>3</v>
      </c>
      <c r="D28">
        <v>2</v>
      </c>
      <c r="E28">
        <v>2</v>
      </c>
      <c r="F28">
        <v>1</v>
      </c>
      <c r="G28">
        <v>2</v>
      </c>
      <c r="H28">
        <v>3</v>
      </c>
      <c r="I28">
        <v>2</v>
      </c>
      <c r="J28">
        <v>2</v>
      </c>
      <c r="K28">
        <v>2</v>
      </c>
      <c r="L28">
        <v>3</v>
      </c>
      <c r="M28">
        <v>2</v>
      </c>
      <c r="N28">
        <v>3</v>
      </c>
      <c r="O28">
        <v>3</v>
      </c>
      <c r="P28">
        <v>2</v>
      </c>
      <c r="Q28">
        <v>2</v>
      </c>
      <c r="R28">
        <v>2</v>
      </c>
      <c r="T28">
        <f t="shared" si="2"/>
        <v>2</v>
      </c>
      <c r="U28">
        <f t="shared" si="3"/>
        <v>0</v>
      </c>
      <c r="V28">
        <f t="shared" si="4"/>
        <v>1</v>
      </c>
      <c r="W28">
        <f t="shared" si="5"/>
        <v>1</v>
      </c>
      <c r="X28">
        <f t="shared" si="6"/>
        <v>0</v>
      </c>
      <c r="Y28">
        <f t="shared" si="7"/>
        <v>1</v>
      </c>
      <c r="Z28">
        <f t="shared" si="8"/>
        <v>0</v>
      </c>
      <c r="AA28">
        <f t="shared" si="9"/>
        <v>1</v>
      </c>
      <c r="AB28">
        <f t="shared" si="10"/>
        <v>1</v>
      </c>
      <c r="AC28">
        <f t="shared" si="11"/>
        <v>1</v>
      </c>
      <c r="AD28">
        <f t="shared" si="12"/>
        <v>0</v>
      </c>
      <c r="AE28">
        <f t="shared" si="13"/>
        <v>1</v>
      </c>
      <c r="AF28">
        <f t="shared" si="14"/>
        <v>0</v>
      </c>
      <c r="AG28">
        <f t="shared" si="15"/>
        <v>0</v>
      </c>
      <c r="AH28">
        <f t="shared" si="16"/>
        <v>1</v>
      </c>
      <c r="AI28">
        <f t="shared" si="17"/>
        <v>1</v>
      </c>
      <c r="AJ28">
        <f t="shared" si="18"/>
        <v>1</v>
      </c>
      <c r="AM28">
        <v>2</v>
      </c>
      <c r="AN28">
        <f t="shared" si="19"/>
        <v>1</v>
      </c>
      <c r="AO28">
        <f t="shared" si="20"/>
        <v>0</v>
      </c>
      <c r="AP28">
        <f t="shared" si="21"/>
        <v>0</v>
      </c>
      <c r="AQ28">
        <f t="shared" si="22"/>
        <v>-1</v>
      </c>
      <c r="AR28">
        <f t="shared" si="23"/>
        <v>0</v>
      </c>
      <c r="AS28">
        <f t="shared" si="24"/>
        <v>1</v>
      </c>
      <c r="AT28">
        <f t="shared" si="25"/>
        <v>0</v>
      </c>
      <c r="AU28">
        <f t="shared" si="26"/>
        <v>0</v>
      </c>
      <c r="AV28">
        <f t="shared" si="27"/>
        <v>0</v>
      </c>
      <c r="AW28">
        <f t="shared" si="28"/>
        <v>1</v>
      </c>
      <c r="AX28">
        <f t="shared" si="29"/>
        <v>0</v>
      </c>
      <c r="AY28">
        <f t="shared" si="30"/>
        <v>1</v>
      </c>
      <c r="AZ28">
        <f t="shared" si="31"/>
        <v>1</v>
      </c>
      <c r="BA28">
        <f t="shared" si="32"/>
        <v>0</v>
      </c>
      <c r="BB28">
        <f t="shared" si="33"/>
        <v>0</v>
      </c>
      <c r="BC28">
        <f t="shared" si="34"/>
        <v>0</v>
      </c>
    </row>
    <row r="29" spans="1:55">
      <c r="A29">
        <v>27</v>
      </c>
      <c r="B29">
        <f>VLOOKUP(A29,taskId_to_ImageID!A$1:B$42,2,FALSE)</f>
        <v>264</v>
      </c>
      <c r="C29">
        <v>2</v>
      </c>
      <c r="D29">
        <v>2</v>
      </c>
      <c r="E29">
        <v>2</v>
      </c>
      <c r="F29">
        <v>1</v>
      </c>
      <c r="G29">
        <v>2</v>
      </c>
      <c r="H29">
        <v>3</v>
      </c>
      <c r="I29">
        <v>2</v>
      </c>
      <c r="J29">
        <v>1</v>
      </c>
      <c r="K29">
        <v>1</v>
      </c>
      <c r="L29">
        <v>2</v>
      </c>
      <c r="M29">
        <v>2</v>
      </c>
      <c r="N29">
        <v>2</v>
      </c>
      <c r="O29">
        <v>2.5</v>
      </c>
      <c r="P29">
        <v>2</v>
      </c>
      <c r="Q29">
        <v>1</v>
      </c>
      <c r="R29">
        <v>2</v>
      </c>
      <c r="T29">
        <f t="shared" si="2"/>
        <v>2</v>
      </c>
      <c r="U29">
        <f t="shared" si="3"/>
        <v>1</v>
      </c>
      <c r="V29">
        <f t="shared" si="4"/>
        <v>1</v>
      </c>
      <c r="W29">
        <f t="shared" si="5"/>
        <v>1</v>
      </c>
      <c r="X29">
        <f t="shared" si="6"/>
        <v>0</v>
      </c>
      <c r="Y29">
        <f t="shared" si="7"/>
        <v>1</v>
      </c>
      <c r="Z29">
        <f t="shared" si="8"/>
        <v>0</v>
      </c>
      <c r="AA29">
        <f t="shared" si="9"/>
        <v>1</v>
      </c>
      <c r="AB29">
        <f t="shared" si="10"/>
        <v>0</v>
      </c>
      <c r="AC29">
        <f t="shared" si="11"/>
        <v>0</v>
      </c>
      <c r="AD29">
        <f t="shared" si="12"/>
        <v>1</v>
      </c>
      <c r="AE29">
        <f t="shared" si="13"/>
        <v>1</v>
      </c>
      <c r="AF29">
        <f t="shared" si="14"/>
        <v>1</v>
      </c>
      <c r="AG29">
        <f t="shared" si="15"/>
        <v>0</v>
      </c>
      <c r="AH29">
        <f t="shared" si="16"/>
        <v>1</v>
      </c>
      <c r="AI29">
        <f t="shared" si="17"/>
        <v>0</v>
      </c>
      <c r="AJ29">
        <f t="shared" si="18"/>
        <v>1</v>
      </c>
      <c r="AM29">
        <v>2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-1</v>
      </c>
      <c r="AR29">
        <f t="shared" si="23"/>
        <v>0</v>
      </c>
      <c r="AS29">
        <f t="shared" si="24"/>
        <v>1</v>
      </c>
      <c r="AT29">
        <f t="shared" si="25"/>
        <v>0</v>
      </c>
      <c r="AU29">
        <f t="shared" si="26"/>
        <v>-1</v>
      </c>
      <c r="AV29">
        <f t="shared" si="27"/>
        <v>-1</v>
      </c>
      <c r="AW29">
        <f t="shared" si="28"/>
        <v>0</v>
      </c>
      <c r="AX29">
        <f t="shared" si="29"/>
        <v>0</v>
      </c>
      <c r="AY29">
        <f t="shared" si="30"/>
        <v>0</v>
      </c>
      <c r="AZ29">
        <f t="shared" si="31"/>
        <v>0.5</v>
      </c>
      <c r="BA29">
        <f t="shared" si="32"/>
        <v>0</v>
      </c>
      <c r="BB29">
        <f t="shared" si="33"/>
        <v>-1</v>
      </c>
      <c r="BC29">
        <f t="shared" si="34"/>
        <v>0</v>
      </c>
    </row>
    <row r="30" spans="1:55">
      <c r="A30">
        <v>28</v>
      </c>
      <c r="B30">
        <f>VLOOKUP(A30,taskId_to_ImageID!A$1:B$42,2,FALSE)</f>
        <v>278</v>
      </c>
      <c r="C30">
        <v>3</v>
      </c>
      <c r="D30">
        <v>3</v>
      </c>
      <c r="E30">
        <v>3</v>
      </c>
      <c r="F30">
        <v>1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T30">
        <f t="shared" si="2"/>
        <v>3</v>
      </c>
      <c r="U30">
        <f t="shared" si="3"/>
        <v>1</v>
      </c>
      <c r="V30">
        <f t="shared" si="4"/>
        <v>1</v>
      </c>
      <c r="W30">
        <f t="shared" si="5"/>
        <v>1</v>
      </c>
      <c r="X30">
        <f t="shared" si="6"/>
        <v>0</v>
      </c>
      <c r="Y30">
        <f t="shared" si="7"/>
        <v>1</v>
      </c>
      <c r="Z30">
        <f t="shared" si="8"/>
        <v>1</v>
      </c>
      <c r="AA30">
        <f t="shared" si="9"/>
        <v>1</v>
      </c>
      <c r="AB30">
        <f t="shared" si="10"/>
        <v>1</v>
      </c>
      <c r="AC30">
        <f t="shared" si="11"/>
        <v>1</v>
      </c>
      <c r="AD30">
        <f t="shared" si="12"/>
        <v>1</v>
      </c>
      <c r="AE30">
        <f t="shared" si="13"/>
        <v>1</v>
      </c>
      <c r="AF30">
        <f t="shared" si="14"/>
        <v>1</v>
      </c>
      <c r="AG30">
        <f t="shared" si="15"/>
        <v>1</v>
      </c>
      <c r="AH30">
        <f t="shared" si="16"/>
        <v>1</v>
      </c>
      <c r="AI30">
        <f t="shared" si="17"/>
        <v>1</v>
      </c>
      <c r="AJ30">
        <f t="shared" si="18"/>
        <v>1</v>
      </c>
      <c r="AM30">
        <v>3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-2</v>
      </c>
      <c r="AR30">
        <f t="shared" si="23"/>
        <v>0</v>
      </c>
      <c r="AS30">
        <f t="shared" si="24"/>
        <v>0</v>
      </c>
      <c r="AT30">
        <f t="shared" si="25"/>
        <v>0</v>
      </c>
      <c r="AU30">
        <f t="shared" si="26"/>
        <v>0</v>
      </c>
      <c r="AV30">
        <f t="shared" si="27"/>
        <v>0</v>
      </c>
      <c r="AW30">
        <f t="shared" si="28"/>
        <v>0</v>
      </c>
      <c r="AX30">
        <f t="shared" si="29"/>
        <v>0</v>
      </c>
      <c r="AY30">
        <f t="shared" si="30"/>
        <v>0</v>
      </c>
      <c r="AZ30">
        <f t="shared" si="31"/>
        <v>0</v>
      </c>
      <c r="BA30">
        <f t="shared" si="32"/>
        <v>0</v>
      </c>
      <c r="BB30">
        <f t="shared" si="33"/>
        <v>0</v>
      </c>
      <c r="BC30">
        <f t="shared" si="34"/>
        <v>0</v>
      </c>
    </row>
    <row r="31" spans="1:55">
      <c r="A31">
        <v>29</v>
      </c>
      <c r="B31">
        <f>VLOOKUP(A31,taskId_to_ImageID!A$1:B$42,2,FALSE)</f>
        <v>261</v>
      </c>
      <c r="C31">
        <v>3</v>
      </c>
      <c r="D31">
        <v>3</v>
      </c>
      <c r="E31">
        <v>3</v>
      </c>
      <c r="F31">
        <v>2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T31">
        <f t="shared" si="2"/>
        <v>3</v>
      </c>
      <c r="U31">
        <f t="shared" si="3"/>
        <v>1</v>
      </c>
      <c r="V31">
        <f t="shared" si="4"/>
        <v>1</v>
      </c>
      <c r="W31">
        <f t="shared" si="5"/>
        <v>1</v>
      </c>
      <c r="X31">
        <f t="shared" si="6"/>
        <v>0</v>
      </c>
      <c r="Y31">
        <f t="shared" si="7"/>
        <v>1</v>
      </c>
      <c r="Z31">
        <f t="shared" si="8"/>
        <v>1</v>
      </c>
      <c r="AA31">
        <f t="shared" si="9"/>
        <v>1</v>
      </c>
      <c r="AB31">
        <f t="shared" si="10"/>
        <v>1</v>
      </c>
      <c r="AC31">
        <f t="shared" si="11"/>
        <v>1</v>
      </c>
      <c r="AD31">
        <f t="shared" si="12"/>
        <v>1</v>
      </c>
      <c r="AE31">
        <f t="shared" si="13"/>
        <v>1</v>
      </c>
      <c r="AF31">
        <f t="shared" si="14"/>
        <v>1</v>
      </c>
      <c r="AG31">
        <f t="shared" si="15"/>
        <v>1</v>
      </c>
      <c r="AH31">
        <f t="shared" si="16"/>
        <v>1</v>
      </c>
      <c r="AI31">
        <f t="shared" si="17"/>
        <v>1</v>
      </c>
      <c r="AJ31">
        <f t="shared" si="18"/>
        <v>1</v>
      </c>
      <c r="AM31">
        <v>3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-1</v>
      </c>
      <c r="AR31">
        <f t="shared" si="23"/>
        <v>0</v>
      </c>
      <c r="AS31">
        <f t="shared" si="24"/>
        <v>0</v>
      </c>
      <c r="AT31">
        <f t="shared" si="25"/>
        <v>0</v>
      </c>
      <c r="AU31">
        <f t="shared" si="26"/>
        <v>0</v>
      </c>
      <c r="AV31">
        <f t="shared" si="27"/>
        <v>0</v>
      </c>
      <c r="AW31">
        <f t="shared" si="28"/>
        <v>0</v>
      </c>
      <c r="AX31">
        <f t="shared" si="29"/>
        <v>0</v>
      </c>
      <c r="AY31">
        <f t="shared" si="30"/>
        <v>0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0</v>
      </c>
    </row>
    <row r="32" spans="1:55">
      <c r="A32">
        <v>30</v>
      </c>
      <c r="B32">
        <f>VLOOKUP(A32,taskId_to_ImageID!A$1:B$42,2,FALSE)</f>
        <v>264</v>
      </c>
      <c r="C32">
        <v>2</v>
      </c>
      <c r="D32">
        <v>2</v>
      </c>
      <c r="E32">
        <v>2</v>
      </c>
      <c r="F32">
        <v>1</v>
      </c>
      <c r="G32">
        <v>2</v>
      </c>
      <c r="H32">
        <v>3</v>
      </c>
      <c r="I32">
        <v>2</v>
      </c>
      <c r="J32">
        <v>2</v>
      </c>
      <c r="K32">
        <v>1</v>
      </c>
      <c r="L32">
        <v>2</v>
      </c>
      <c r="M32">
        <v>2</v>
      </c>
      <c r="N32">
        <v>2</v>
      </c>
      <c r="O32">
        <v>2.5</v>
      </c>
      <c r="P32">
        <v>2</v>
      </c>
      <c r="Q32">
        <v>2</v>
      </c>
      <c r="R32">
        <v>2</v>
      </c>
      <c r="T32">
        <f t="shared" si="2"/>
        <v>2</v>
      </c>
      <c r="U32">
        <f t="shared" si="3"/>
        <v>1</v>
      </c>
      <c r="V32">
        <f t="shared" si="4"/>
        <v>1</v>
      </c>
      <c r="W32">
        <f t="shared" si="5"/>
        <v>1</v>
      </c>
      <c r="X32">
        <f t="shared" si="6"/>
        <v>0</v>
      </c>
      <c r="Y32">
        <f t="shared" si="7"/>
        <v>1</v>
      </c>
      <c r="Z32">
        <f t="shared" si="8"/>
        <v>0</v>
      </c>
      <c r="AA32">
        <f t="shared" si="9"/>
        <v>1</v>
      </c>
      <c r="AB32">
        <f t="shared" si="10"/>
        <v>1</v>
      </c>
      <c r="AC32">
        <f t="shared" si="11"/>
        <v>0</v>
      </c>
      <c r="AD32">
        <f t="shared" si="12"/>
        <v>1</v>
      </c>
      <c r="AE32">
        <f t="shared" si="13"/>
        <v>1</v>
      </c>
      <c r="AF32">
        <f t="shared" si="14"/>
        <v>1</v>
      </c>
      <c r="AG32">
        <f t="shared" si="15"/>
        <v>0</v>
      </c>
      <c r="AH32">
        <f t="shared" si="16"/>
        <v>1</v>
      </c>
      <c r="AI32">
        <f t="shared" si="17"/>
        <v>1</v>
      </c>
      <c r="AJ32">
        <f t="shared" si="18"/>
        <v>1</v>
      </c>
      <c r="AM32">
        <v>2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-1</v>
      </c>
      <c r="AR32">
        <f t="shared" si="23"/>
        <v>0</v>
      </c>
      <c r="AS32">
        <f t="shared" si="24"/>
        <v>1</v>
      </c>
      <c r="AT32">
        <f t="shared" si="25"/>
        <v>0</v>
      </c>
      <c r="AU32">
        <f t="shared" si="26"/>
        <v>0</v>
      </c>
      <c r="AV32">
        <f t="shared" si="27"/>
        <v>-1</v>
      </c>
      <c r="AW32">
        <f t="shared" si="28"/>
        <v>0</v>
      </c>
      <c r="AX32">
        <f t="shared" si="29"/>
        <v>0</v>
      </c>
      <c r="AY32">
        <f t="shared" si="30"/>
        <v>0</v>
      </c>
      <c r="AZ32">
        <f t="shared" si="31"/>
        <v>0.5</v>
      </c>
      <c r="BA32">
        <f t="shared" si="32"/>
        <v>0</v>
      </c>
      <c r="BB32">
        <f t="shared" si="33"/>
        <v>0</v>
      </c>
      <c r="BC32">
        <f t="shared" si="34"/>
        <v>0</v>
      </c>
    </row>
    <row r="33" spans="1:55">
      <c r="A33">
        <v>31</v>
      </c>
      <c r="B33">
        <f>VLOOKUP(A33,taskId_to_ImageID!A$1:B$42,2,FALSE)</f>
        <v>263</v>
      </c>
      <c r="C33">
        <v>3</v>
      </c>
      <c r="D33">
        <v>3</v>
      </c>
      <c r="E33">
        <v>3</v>
      </c>
      <c r="F33">
        <v>2</v>
      </c>
      <c r="G33">
        <v>3</v>
      </c>
      <c r="H33">
        <v>3</v>
      </c>
      <c r="I33">
        <v>3</v>
      </c>
      <c r="J33">
        <v>3</v>
      </c>
      <c r="K33">
        <v>2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T33">
        <f t="shared" si="2"/>
        <v>3</v>
      </c>
      <c r="U33">
        <f t="shared" si="3"/>
        <v>1</v>
      </c>
      <c r="V33">
        <f t="shared" si="4"/>
        <v>1</v>
      </c>
      <c r="W33">
        <f t="shared" si="5"/>
        <v>1</v>
      </c>
      <c r="X33">
        <f t="shared" si="6"/>
        <v>0</v>
      </c>
      <c r="Y33">
        <f t="shared" si="7"/>
        <v>1</v>
      </c>
      <c r="Z33">
        <f t="shared" si="8"/>
        <v>1</v>
      </c>
      <c r="AA33">
        <f t="shared" si="9"/>
        <v>1</v>
      </c>
      <c r="AB33">
        <f t="shared" si="10"/>
        <v>1</v>
      </c>
      <c r="AC33">
        <f t="shared" si="11"/>
        <v>0</v>
      </c>
      <c r="AD33">
        <f t="shared" si="12"/>
        <v>1</v>
      </c>
      <c r="AE33">
        <f t="shared" si="13"/>
        <v>1</v>
      </c>
      <c r="AF33">
        <f t="shared" si="14"/>
        <v>1</v>
      </c>
      <c r="AG33">
        <f t="shared" si="15"/>
        <v>1</v>
      </c>
      <c r="AH33">
        <f t="shared" si="16"/>
        <v>1</v>
      </c>
      <c r="AI33">
        <f t="shared" si="17"/>
        <v>1</v>
      </c>
      <c r="AJ33">
        <f t="shared" si="18"/>
        <v>1</v>
      </c>
      <c r="AM33">
        <v>3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-1</v>
      </c>
      <c r="AR33">
        <f t="shared" si="23"/>
        <v>0</v>
      </c>
      <c r="AS33">
        <f t="shared" si="24"/>
        <v>0</v>
      </c>
      <c r="AT33">
        <f t="shared" si="25"/>
        <v>0</v>
      </c>
      <c r="AU33">
        <f t="shared" si="26"/>
        <v>0</v>
      </c>
      <c r="AV33">
        <f t="shared" si="27"/>
        <v>-1</v>
      </c>
      <c r="AW33">
        <f t="shared" si="28"/>
        <v>0</v>
      </c>
      <c r="AX33">
        <f t="shared" si="29"/>
        <v>0</v>
      </c>
      <c r="AY33">
        <f t="shared" si="30"/>
        <v>0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0</v>
      </c>
    </row>
    <row r="34" spans="1:55">
      <c r="A34">
        <v>32</v>
      </c>
      <c r="B34">
        <f>VLOOKUP(A34,taskId_to_ImageID!A$1:B$42,2,FALSE)</f>
        <v>252</v>
      </c>
      <c r="C34">
        <v>3</v>
      </c>
      <c r="D34">
        <v>3</v>
      </c>
      <c r="E34">
        <v>3</v>
      </c>
      <c r="F34">
        <v>2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T34">
        <f t="shared" si="2"/>
        <v>3</v>
      </c>
      <c r="U34">
        <f t="shared" si="3"/>
        <v>1</v>
      </c>
      <c r="V34">
        <f t="shared" si="4"/>
        <v>1</v>
      </c>
      <c r="W34">
        <f t="shared" si="5"/>
        <v>1</v>
      </c>
      <c r="X34">
        <f t="shared" si="6"/>
        <v>0</v>
      </c>
      <c r="Y34">
        <f t="shared" si="7"/>
        <v>1</v>
      </c>
      <c r="Z34">
        <f t="shared" si="8"/>
        <v>1</v>
      </c>
      <c r="AA34">
        <f t="shared" si="9"/>
        <v>1</v>
      </c>
      <c r="AB34">
        <f t="shared" si="10"/>
        <v>1</v>
      </c>
      <c r="AC34">
        <f t="shared" si="11"/>
        <v>1</v>
      </c>
      <c r="AD34">
        <f t="shared" si="12"/>
        <v>1</v>
      </c>
      <c r="AE34">
        <f t="shared" si="13"/>
        <v>1</v>
      </c>
      <c r="AF34">
        <f t="shared" si="14"/>
        <v>1</v>
      </c>
      <c r="AG34">
        <f t="shared" si="15"/>
        <v>1</v>
      </c>
      <c r="AH34">
        <f t="shared" si="16"/>
        <v>1</v>
      </c>
      <c r="AI34">
        <f t="shared" si="17"/>
        <v>1</v>
      </c>
      <c r="AJ34">
        <f t="shared" si="18"/>
        <v>1</v>
      </c>
      <c r="AM34">
        <v>3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-1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6"/>
        <v>0</v>
      </c>
      <c r="AV34">
        <f t="shared" si="27"/>
        <v>0</v>
      </c>
      <c r="AW34">
        <f t="shared" si="28"/>
        <v>0</v>
      </c>
      <c r="AX34">
        <f t="shared" si="29"/>
        <v>0</v>
      </c>
      <c r="AY34">
        <f t="shared" si="30"/>
        <v>0</v>
      </c>
      <c r="AZ34">
        <f t="shared" si="31"/>
        <v>0</v>
      </c>
      <c r="BA34">
        <f t="shared" si="32"/>
        <v>0</v>
      </c>
      <c r="BB34">
        <f t="shared" si="33"/>
        <v>0</v>
      </c>
      <c r="BC34">
        <f t="shared" si="34"/>
        <v>0</v>
      </c>
    </row>
    <row r="35" spans="1:55">
      <c r="A35">
        <v>33</v>
      </c>
      <c r="B35">
        <f>VLOOKUP(A35,taskId_to_ImageID!A$1:B$42,2,FALSE)</f>
        <v>262</v>
      </c>
      <c r="C35">
        <v>3</v>
      </c>
      <c r="D35">
        <v>3</v>
      </c>
      <c r="E35">
        <v>2</v>
      </c>
      <c r="F35">
        <v>1</v>
      </c>
      <c r="G35">
        <v>3</v>
      </c>
      <c r="H35">
        <v>3</v>
      </c>
      <c r="I35">
        <v>3</v>
      </c>
      <c r="J35">
        <v>2</v>
      </c>
      <c r="K35">
        <v>2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T35">
        <f t="shared" si="2"/>
        <v>3</v>
      </c>
      <c r="U35">
        <f t="shared" si="3"/>
        <v>1</v>
      </c>
      <c r="V35">
        <f t="shared" si="4"/>
        <v>1</v>
      </c>
      <c r="W35">
        <f t="shared" si="5"/>
        <v>0</v>
      </c>
      <c r="X35">
        <f t="shared" si="6"/>
        <v>0</v>
      </c>
      <c r="Y35">
        <f t="shared" si="7"/>
        <v>1</v>
      </c>
      <c r="Z35">
        <f t="shared" si="8"/>
        <v>1</v>
      </c>
      <c r="AA35">
        <f t="shared" si="9"/>
        <v>1</v>
      </c>
      <c r="AB35">
        <f t="shared" si="10"/>
        <v>0</v>
      </c>
      <c r="AC35">
        <f t="shared" si="11"/>
        <v>0</v>
      </c>
      <c r="AD35">
        <f t="shared" si="12"/>
        <v>1</v>
      </c>
      <c r="AE35">
        <f t="shared" si="13"/>
        <v>1</v>
      </c>
      <c r="AF35">
        <f t="shared" si="14"/>
        <v>1</v>
      </c>
      <c r="AG35">
        <f t="shared" si="15"/>
        <v>1</v>
      </c>
      <c r="AH35">
        <f t="shared" si="16"/>
        <v>1</v>
      </c>
      <c r="AI35">
        <f t="shared" si="17"/>
        <v>1</v>
      </c>
      <c r="AJ35">
        <f t="shared" si="18"/>
        <v>1</v>
      </c>
      <c r="AM35">
        <v>3</v>
      </c>
      <c r="AN35">
        <f t="shared" si="19"/>
        <v>0</v>
      </c>
      <c r="AO35">
        <f t="shared" si="20"/>
        <v>0</v>
      </c>
      <c r="AP35">
        <f t="shared" si="21"/>
        <v>-1</v>
      </c>
      <c r="AQ35">
        <f t="shared" si="22"/>
        <v>-2</v>
      </c>
      <c r="AR35">
        <f t="shared" si="23"/>
        <v>0</v>
      </c>
      <c r="AS35">
        <f t="shared" si="24"/>
        <v>0</v>
      </c>
      <c r="AT35">
        <f t="shared" si="25"/>
        <v>0</v>
      </c>
      <c r="AU35">
        <f t="shared" si="26"/>
        <v>-1</v>
      </c>
      <c r="AV35">
        <f t="shared" si="27"/>
        <v>-1</v>
      </c>
      <c r="AW35">
        <f t="shared" si="28"/>
        <v>0</v>
      </c>
      <c r="AX35">
        <f t="shared" si="29"/>
        <v>0</v>
      </c>
      <c r="AY35">
        <f t="shared" si="30"/>
        <v>0</v>
      </c>
      <c r="AZ35">
        <f t="shared" si="31"/>
        <v>0</v>
      </c>
      <c r="BA35">
        <f t="shared" si="32"/>
        <v>0</v>
      </c>
      <c r="BB35">
        <f t="shared" si="33"/>
        <v>0</v>
      </c>
      <c r="BC35">
        <f t="shared" si="34"/>
        <v>0</v>
      </c>
    </row>
    <row r="36" spans="1:55">
      <c r="A36">
        <v>34</v>
      </c>
      <c r="B36">
        <f>VLOOKUP(A36,taskId_to_ImageID!A$1:B$42,2,FALSE)</f>
        <v>266</v>
      </c>
      <c r="C36">
        <v>1</v>
      </c>
      <c r="D36">
        <v>2</v>
      </c>
      <c r="E36">
        <v>1</v>
      </c>
      <c r="F36">
        <v>1</v>
      </c>
      <c r="G36">
        <v>2</v>
      </c>
      <c r="H36">
        <v>3</v>
      </c>
      <c r="I36">
        <v>1</v>
      </c>
      <c r="J36">
        <v>1</v>
      </c>
      <c r="K36">
        <v>1</v>
      </c>
      <c r="L36">
        <v>1</v>
      </c>
      <c r="M36">
        <v>2</v>
      </c>
      <c r="N36">
        <v>2</v>
      </c>
      <c r="O36">
        <v>2</v>
      </c>
      <c r="P36">
        <v>2</v>
      </c>
      <c r="Q36">
        <v>3</v>
      </c>
      <c r="R36">
        <v>2</v>
      </c>
      <c r="T36">
        <f t="shared" si="2"/>
        <v>1</v>
      </c>
      <c r="U36">
        <f t="shared" si="3"/>
        <v>1</v>
      </c>
      <c r="V36">
        <f t="shared" si="4"/>
        <v>0</v>
      </c>
      <c r="W36">
        <f t="shared" si="5"/>
        <v>1</v>
      </c>
      <c r="X36">
        <f t="shared" si="6"/>
        <v>1</v>
      </c>
      <c r="Y36">
        <f t="shared" si="7"/>
        <v>0</v>
      </c>
      <c r="Z36">
        <f t="shared" si="8"/>
        <v>0</v>
      </c>
      <c r="AA36">
        <f t="shared" si="9"/>
        <v>1</v>
      </c>
      <c r="AB36">
        <f t="shared" si="10"/>
        <v>1</v>
      </c>
      <c r="AC36">
        <f t="shared" si="11"/>
        <v>1</v>
      </c>
      <c r="AD36">
        <f t="shared" si="12"/>
        <v>1</v>
      </c>
      <c r="AE36">
        <f t="shared" si="13"/>
        <v>0</v>
      </c>
      <c r="AF36">
        <f t="shared" si="14"/>
        <v>0</v>
      </c>
      <c r="AG36">
        <f t="shared" si="15"/>
        <v>0</v>
      </c>
      <c r="AH36">
        <f t="shared" si="16"/>
        <v>0</v>
      </c>
      <c r="AI36">
        <f t="shared" si="17"/>
        <v>0</v>
      </c>
      <c r="AJ36">
        <f t="shared" si="18"/>
        <v>0</v>
      </c>
      <c r="AM36">
        <v>1</v>
      </c>
      <c r="AN36">
        <f t="shared" si="19"/>
        <v>0</v>
      </c>
      <c r="AO36">
        <f t="shared" si="20"/>
        <v>1</v>
      </c>
      <c r="AP36">
        <f t="shared" si="21"/>
        <v>0</v>
      </c>
      <c r="AQ36">
        <f t="shared" si="22"/>
        <v>0</v>
      </c>
      <c r="AR36">
        <f t="shared" si="23"/>
        <v>1</v>
      </c>
      <c r="AS36">
        <f t="shared" si="24"/>
        <v>2</v>
      </c>
      <c r="AT36">
        <f t="shared" si="25"/>
        <v>0</v>
      </c>
      <c r="AU36">
        <f t="shared" si="26"/>
        <v>0</v>
      </c>
      <c r="AV36">
        <f t="shared" si="27"/>
        <v>0</v>
      </c>
      <c r="AW36">
        <f t="shared" si="28"/>
        <v>0</v>
      </c>
      <c r="AX36">
        <f t="shared" si="29"/>
        <v>1</v>
      </c>
      <c r="AY36">
        <f t="shared" si="30"/>
        <v>1</v>
      </c>
      <c r="AZ36">
        <f t="shared" si="31"/>
        <v>1</v>
      </c>
      <c r="BA36">
        <f t="shared" si="32"/>
        <v>1</v>
      </c>
      <c r="BB36">
        <f t="shared" si="33"/>
        <v>2</v>
      </c>
      <c r="BC36">
        <f t="shared" si="34"/>
        <v>1</v>
      </c>
    </row>
    <row r="37" spans="1:55">
      <c r="A37">
        <v>35</v>
      </c>
      <c r="B37">
        <f>VLOOKUP(A37,taskId_to_ImageID!A$1:B$42,2,FALSE)</f>
        <v>251</v>
      </c>
      <c r="C37">
        <v>3</v>
      </c>
      <c r="D37">
        <v>3</v>
      </c>
      <c r="E37">
        <v>3</v>
      </c>
      <c r="F37">
        <v>2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T37">
        <f t="shared" si="2"/>
        <v>3</v>
      </c>
      <c r="U37">
        <f t="shared" si="3"/>
        <v>1</v>
      </c>
      <c r="V37">
        <f t="shared" si="4"/>
        <v>1</v>
      </c>
      <c r="W37">
        <f t="shared" si="5"/>
        <v>1</v>
      </c>
      <c r="X37">
        <f t="shared" si="6"/>
        <v>0</v>
      </c>
      <c r="Y37">
        <f t="shared" si="7"/>
        <v>1</v>
      </c>
      <c r="Z37">
        <f t="shared" si="8"/>
        <v>1</v>
      </c>
      <c r="AA37">
        <f t="shared" si="9"/>
        <v>1</v>
      </c>
      <c r="AB37">
        <f t="shared" si="10"/>
        <v>1</v>
      </c>
      <c r="AC37">
        <f t="shared" si="11"/>
        <v>1</v>
      </c>
      <c r="AD37">
        <f t="shared" si="12"/>
        <v>1</v>
      </c>
      <c r="AE37">
        <f t="shared" si="13"/>
        <v>1</v>
      </c>
      <c r="AF37">
        <f t="shared" si="14"/>
        <v>1</v>
      </c>
      <c r="AG37">
        <f t="shared" si="15"/>
        <v>1</v>
      </c>
      <c r="AH37">
        <f t="shared" si="16"/>
        <v>1</v>
      </c>
      <c r="AI37">
        <f t="shared" si="17"/>
        <v>1</v>
      </c>
      <c r="AJ37">
        <f t="shared" si="18"/>
        <v>1</v>
      </c>
      <c r="AM37">
        <v>3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-1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6"/>
        <v>0</v>
      </c>
      <c r="AV37">
        <f t="shared" si="27"/>
        <v>0</v>
      </c>
      <c r="AW37">
        <f t="shared" si="28"/>
        <v>0</v>
      </c>
      <c r="AX37">
        <f t="shared" si="29"/>
        <v>0</v>
      </c>
      <c r="AY37">
        <f t="shared" si="30"/>
        <v>0</v>
      </c>
      <c r="AZ37">
        <f t="shared" si="31"/>
        <v>0</v>
      </c>
      <c r="BA37">
        <f t="shared" si="32"/>
        <v>0</v>
      </c>
      <c r="BB37">
        <f t="shared" si="33"/>
        <v>0</v>
      </c>
      <c r="BC37">
        <f t="shared" si="34"/>
        <v>0</v>
      </c>
    </row>
    <row r="38" spans="1:55">
      <c r="A38">
        <v>36</v>
      </c>
      <c r="B38">
        <f>VLOOKUP(A38,taskId_to_ImageID!A$1:B$42,2,FALSE)</f>
        <v>248</v>
      </c>
      <c r="C38">
        <v>3</v>
      </c>
      <c r="D38">
        <v>3</v>
      </c>
      <c r="E38">
        <v>2</v>
      </c>
      <c r="F38">
        <v>1</v>
      </c>
      <c r="G38">
        <v>2</v>
      </c>
      <c r="H38">
        <v>3</v>
      </c>
      <c r="I38">
        <v>2</v>
      </c>
      <c r="J38">
        <v>2</v>
      </c>
      <c r="K38">
        <v>2</v>
      </c>
      <c r="L38">
        <v>3</v>
      </c>
      <c r="M38">
        <v>2</v>
      </c>
      <c r="N38">
        <v>3</v>
      </c>
      <c r="O38">
        <v>3</v>
      </c>
      <c r="P38">
        <v>2</v>
      </c>
      <c r="Q38">
        <v>2</v>
      </c>
      <c r="R38">
        <v>2</v>
      </c>
      <c r="T38">
        <f t="shared" si="2"/>
        <v>2</v>
      </c>
      <c r="U38">
        <f t="shared" si="3"/>
        <v>0</v>
      </c>
      <c r="V38">
        <f t="shared" si="4"/>
        <v>0</v>
      </c>
      <c r="W38">
        <f t="shared" si="5"/>
        <v>1</v>
      </c>
      <c r="X38">
        <f t="shared" si="6"/>
        <v>0</v>
      </c>
      <c r="Y38">
        <f t="shared" si="7"/>
        <v>1</v>
      </c>
      <c r="Z38">
        <f t="shared" si="8"/>
        <v>0</v>
      </c>
      <c r="AA38">
        <f t="shared" si="9"/>
        <v>1</v>
      </c>
      <c r="AB38">
        <f t="shared" si="10"/>
        <v>1</v>
      </c>
      <c r="AC38">
        <f t="shared" si="11"/>
        <v>1</v>
      </c>
      <c r="AD38">
        <f t="shared" si="12"/>
        <v>0</v>
      </c>
      <c r="AE38">
        <f t="shared" si="13"/>
        <v>1</v>
      </c>
      <c r="AF38">
        <f t="shared" si="14"/>
        <v>0</v>
      </c>
      <c r="AG38">
        <f t="shared" si="15"/>
        <v>0</v>
      </c>
      <c r="AH38">
        <f t="shared" si="16"/>
        <v>1</v>
      </c>
      <c r="AI38">
        <f t="shared" si="17"/>
        <v>1</v>
      </c>
      <c r="AJ38">
        <f t="shared" si="18"/>
        <v>1</v>
      </c>
      <c r="AM38">
        <v>2</v>
      </c>
      <c r="AN38">
        <f t="shared" si="19"/>
        <v>1</v>
      </c>
      <c r="AO38">
        <f t="shared" si="20"/>
        <v>1</v>
      </c>
      <c r="AP38">
        <f t="shared" si="21"/>
        <v>0</v>
      </c>
      <c r="AQ38">
        <f t="shared" si="22"/>
        <v>-1</v>
      </c>
      <c r="AR38">
        <f t="shared" si="23"/>
        <v>0</v>
      </c>
      <c r="AS38">
        <f t="shared" si="24"/>
        <v>1</v>
      </c>
      <c r="AT38">
        <f t="shared" si="25"/>
        <v>0</v>
      </c>
      <c r="AU38">
        <f t="shared" si="26"/>
        <v>0</v>
      </c>
      <c r="AV38">
        <f t="shared" si="27"/>
        <v>0</v>
      </c>
      <c r="AW38">
        <f t="shared" si="28"/>
        <v>1</v>
      </c>
      <c r="AX38">
        <f t="shared" si="29"/>
        <v>0</v>
      </c>
      <c r="AY38">
        <f t="shared" si="30"/>
        <v>1</v>
      </c>
      <c r="AZ38">
        <f t="shared" si="31"/>
        <v>1</v>
      </c>
      <c r="BA38">
        <f t="shared" si="32"/>
        <v>0</v>
      </c>
      <c r="BB38">
        <f t="shared" si="33"/>
        <v>0</v>
      </c>
      <c r="BC38">
        <f t="shared" si="34"/>
        <v>0</v>
      </c>
    </row>
    <row r="39" spans="1:55">
      <c r="A39">
        <v>37</v>
      </c>
      <c r="B39">
        <f>VLOOKUP(A39,taskId_to_ImageID!A$1:B$42,2,FALSE)</f>
        <v>271</v>
      </c>
      <c r="C39">
        <v>3</v>
      </c>
      <c r="D39">
        <v>3</v>
      </c>
      <c r="E39">
        <v>3</v>
      </c>
      <c r="F39">
        <v>2</v>
      </c>
      <c r="G39">
        <v>3</v>
      </c>
      <c r="H39">
        <v>3</v>
      </c>
      <c r="I39">
        <v>3</v>
      </c>
      <c r="J39">
        <v>2</v>
      </c>
      <c r="K39">
        <v>2</v>
      </c>
      <c r="L39">
        <v>3</v>
      </c>
      <c r="M39">
        <v>3</v>
      </c>
      <c r="N39">
        <v>3</v>
      </c>
      <c r="O39">
        <v>3</v>
      </c>
      <c r="P39">
        <v>2</v>
      </c>
      <c r="Q39">
        <v>3</v>
      </c>
      <c r="R39">
        <v>2</v>
      </c>
      <c r="T39">
        <f t="shared" si="2"/>
        <v>3</v>
      </c>
      <c r="U39">
        <f t="shared" si="3"/>
        <v>1</v>
      </c>
      <c r="V39">
        <f t="shared" si="4"/>
        <v>1</v>
      </c>
      <c r="W39">
        <f t="shared" si="5"/>
        <v>1</v>
      </c>
      <c r="X39">
        <f t="shared" si="6"/>
        <v>0</v>
      </c>
      <c r="Y39">
        <f t="shared" si="7"/>
        <v>1</v>
      </c>
      <c r="Z39">
        <f t="shared" si="8"/>
        <v>1</v>
      </c>
      <c r="AA39">
        <f t="shared" si="9"/>
        <v>1</v>
      </c>
      <c r="AB39">
        <f t="shared" si="10"/>
        <v>0</v>
      </c>
      <c r="AC39">
        <f t="shared" si="11"/>
        <v>0</v>
      </c>
      <c r="AD39">
        <f t="shared" si="12"/>
        <v>1</v>
      </c>
      <c r="AE39">
        <f t="shared" si="13"/>
        <v>1</v>
      </c>
      <c r="AF39">
        <f t="shared" si="14"/>
        <v>1</v>
      </c>
      <c r="AG39">
        <f t="shared" si="15"/>
        <v>1</v>
      </c>
      <c r="AH39">
        <f t="shared" si="16"/>
        <v>0</v>
      </c>
      <c r="AI39">
        <f t="shared" si="17"/>
        <v>1</v>
      </c>
      <c r="AJ39">
        <f t="shared" si="18"/>
        <v>0</v>
      </c>
      <c r="AM39">
        <v>3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-1</v>
      </c>
      <c r="AR39">
        <f t="shared" si="23"/>
        <v>0</v>
      </c>
      <c r="AS39">
        <f t="shared" si="24"/>
        <v>0</v>
      </c>
      <c r="AT39">
        <f t="shared" si="25"/>
        <v>0</v>
      </c>
      <c r="AU39">
        <f t="shared" si="26"/>
        <v>-1</v>
      </c>
      <c r="AV39">
        <f t="shared" si="27"/>
        <v>-1</v>
      </c>
      <c r="AW39">
        <f t="shared" si="28"/>
        <v>0</v>
      </c>
      <c r="AX39">
        <f t="shared" si="29"/>
        <v>0</v>
      </c>
      <c r="AY39">
        <f t="shared" si="30"/>
        <v>0</v>
      </c>
      <c r="AZ39">
        <f t="shared" si="31"/>
        <v>0</v>
      </c>
      <c r="BA39">
        <f t="shared" si="32"/>
        <v>-1</v>
      </c>
      <c r="BB39">
        <f t="shared" si="33"/>
        <v>0</v>
      </c>
      <c r="BC39">
        <f t="shared" si="34"/>
        <v>-1</v>
      </c>
    </row>
    <row r="40" spans="1:55">
      <c r="A40">
        <v>38</v>
      </c>
      <c r="B40">
        <f>VLOOKUP(A40,taskId_to_ImageID!A$1:B$42,2,FALSE)</f>
        <v>272</v>
      </c>
      <c r="C40">
        <v>3</v>
      </c>
      <c r="D40">
        <v>3</v>
      </c>
      <c r="E40">
        <v>3</v>
      </c>
      <c r="F40">
        <v>2</v>
      </c>
      <c r="G40">
        <v>3</v>
      </c>
      <c r="H40">
        <v>3</v>
      </c>
      <c r="I40">
        <v>3</v>
      </c>
      <c r="J40">
        <v>2</v>
      </c>
      <c r="K40">
        <v>1</v>
      </c>
      <c r="L40">
        <v>2</v>
      </c>
      <c r="M40">
        <v>3</v>
      </c>
      <c r="N40">
        <v>3</v>
      </c>
      <c r="O40">
        <v>3</v>
      </c>
      <c r="P40">
        <v>2</v>
      </c>
      <c r="Q40">
        <v>3</v>
      </c>
      <c r="R40">
        <v>2</v>
      </c>
      <c r="T40">
        <f t="shared" si="2"/>
        <v>3</v>
      </c>
      <c r="U40">
        <f t="shared" si="3"/>
        <v>1</v>
      </c>
      <c r="V40">
        <f t="shared" si="4"/>
        <v>1</v>
      </c>
      <c r="W40">
        <f t="shared" si="5"/>
        <v>1</v>
      </c>
      <c r="X40">
        <f t="shared" si="6"/>
        <v>0</v>
      </c>
      <c r="Y40">
        <f t="shared" si="7"/>
        <v>1</v>
      </c>
      <c r="Z40">
        <f t="shared" si="8"/>
        <v>1</v>
      </c>
      <c r="AA40">
        <f t="shared" si="9"/>
        <v>1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1</v>
      </c>
      <c r="AG40">
        <f t="shared" si="15"/>
        <v>1</v>
      </c>
      <c r="AH40">
        <f t="shared" si="16"/>
        <v>0</v>
      </c>
      <c r="AI40">
        <f t="shared" si="17"/>
        <v>1</v>
      </c>
      <c r="AJ40">
        <f t="shared" si="18"/>
        <v>0</v>
      </c>
      <c r="AM40">
        <v>3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-1</v>
      </c>
      <c r="AR40">
        <f t="shared" si="23"/>
        <v>0</v>
      </c>
      <c r="AS40">
        <f t="shared" si="24"/>
        <v>0</v>
      </c>
      <c r="AT40">
        <f t="shared" si="25"/>
        <v>0</v>
      </c>
      <c r="AU40">
        <f t="shared" si="26"/>
        <v>-1</v>
      </c>
      <c r="AV40">
        <f t="shared" si="27"/>
        <v>-2</v>
      </c>
      <c r="AW40">
        <f t="shared" si="28"/>
        <v>-1</v>
      </c>
      <c r="AX40">
        <f t="shared" si="29"/>
        <v>0</v>
      </c>
      <c r="AY40">
        <f t="shared" si="30"/>
        <v>0</v>
      </c>
      <c r="AZ40">
        <f t="shared" si="31"/>
        <v>0</v>
      </c>
      <c r="BA40">
        <f t="shared" si="32"/>
        <v>-1</v>
      </c>
      <c r="BB40">
        <f t="shared" si="33"/>
        <v>0</v>
      </c>
      <c r="BC40">
        <f t="shared" si="34"/>
        <v>-1</v>
      </c>
    </row>
    <row r="41" spans="1:55">
      <c r="A41">
        <v>39</v>
      </c>
      <c r="B41">
        <f>VLOOKUP(A41,taskId_to_ImageID!A$1:B$42,2,FALSE)</f>
        <v>275</v>
      </c>
      <c r="C41">
        <v>2</v>
      </c>
      <c r="D41">
        <v>2</v>
      </c>
      <c r="E41">
        <v>2</v>
      </c>
      <c r="F41">
        <v>1</v>
      </c>
      <c r="G41">
        <v>2</v>
      </c>
      <c r="H41">
        <v>2</v>
      </c>
      <c r="I41">
        <v>2</v>
      </c>
      <c r="J41">
        <v>1</v>
      </c>
      <c r="K41">
        <v>1</v>
      </c>
      <c r="L41">
        <v>2</v>
      </c>
      <c r="M41">
        <v>2</v>
      </c>
      <c r="N41">
        <v>2</v>
      </c>
      <c r="O41">
        <v>2</v>
      </c>
      <c r="P41">
        <v>2</v>
      </c>
      <c r="Q41">
        <v>1</v>
      </c>
      <c r="R41">
        <v>2</v>
      </c>
      <c r="T41">
        <f t="shared" si="2"/>
        <v>2</v>
      </c>
      <c r="U41">
        <f t="shared" si="3"/>
        <v>1</v>
      </c>
      <c r="V41">
        <f t="shared" si="4"/>
        <v>1</v>
      </c>
      <c r="W41">
        <f t="shared" si="5"/>
        <v>1</v>
      </c>
      <c r="X41">
        <f t="shared" si="6"/>
        <v>0</v>
      </c>
      <c r="Y41">
        <f t="shared" si="7"/>
        <v>1</v>
      </c>
      <c r="Z41">
        <f t="shared" si="8"/>
        <v>1</v>
      </c>
      <c r="AA41">
        <f t="shared" si="9"/>
        <v>1</v>
      </c>
      <c r="AB41">
        <f t="shared" si="10"/>
        <v>0</v>
      </c>
      <c r="AC41">
        <f t="shared" si="11"/>
        <v>0</v>
      </c>
      <c r="AD41">
        <f t="shared" si="12"/>
        <v>1</v>
      </c>
      <c r="AE41">
        <f t="shared" si="13"/>
        <v>1</v>
      </c>
      <c r="AF41">
        <f t="shared" si="14"/>
        <v>1</v>
      </c>
      <c r="AG41">
        <f t="shared" si="15"/>
        <v>1</v>
      </c>
      <c r="AH41">
        <f t="shared" si="16"/>
        <v>1</v>
      </c>
      <c r="AI41">
        <f t="shared" si="17"/>
        <v>0</v>
      </c>
      <c r="AJ41">
        <f t="shared" si="18"/>
        <v>1</v>
      </c>
      <c r="AM41">
        <v>2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-1</v>
      </c>
      <c r="AR41">
        <f t="shared" si="23"/>
        <v>0</v>
      </c>
      <c r="AS41">
        <f t="shared" si="24"/>
        <v>0</v>
      </c>
      <c r="AT41">
        <f t="shared" si="25"/>
        <v>0</v>
      </c>
      <c r="AU41">
        <f t="shared" si="26"/>
        <v>-1</v>
      </c>
      <c r="AV41">
        <f t="shared" si="27"/>
        <v>-1</v>
      </c>
      <c r="AW41">
        <f t="shared" si="28"/>
        <v>0</v>
      </c>
      <c r="AX41">
        <f t="shared" si="29"/>
        <v>0</v>
      </c>
      <c r="AY41">
        <f t="shared" si="30"/>
        <v>0</v>
      </c>
      <c r="AZ41">
        <f t="shared" si="31"/>
        <v>0</v>
      </c>
      <c r="BA41">
        <f t="shared" si="32"/>
        <v>0</v>
      </c>
      <c r="BB41">
        <f t="shared" si="33"/>
        <v>-1</v>
      </c>
      <c r="BC41">
        <f t="shared" si="34"/>
        <v>0</v>
      </c>
    </row>
    <row r="42" spans="1:55">
      <c r="A42">
        <v>40</v>
      </c>
      <c r="B42">
        <f>VLOOKUP(A42,taskId_to_ImageID!A$1:B$42,2,FALSE)</f>
        <v>249</v>
      </c>
      <c r="C42">
        <v>3</v>
      </c>
      <c r="D42">
        <v>3</v>
      </c>
      <c r="E42">
        <v>3</v>
      </c>
      <c r="F42">
        <v>2</v>
      </c>
      <c r="G42">
        <v>3</v>
      </c>
      <c r="H42">
        <v>3</v>
      </c>
      <c r="I42">
        <v>3</v>
      </c>
      <c r="J42">
        <v>2</v>
      </c>
      <c r="K42">
        <v>2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T42">
        <f t="shared" si="2"/>
        <v>3</v>
      </c>
      <c r="U42">
        <f t="shared" si="3"/>
        <v>1</v>
      </c>
      <c r="V42">
        <f t="shared" si="4"/>
        <v>1</v>
      </c>
      <c r="W42">
        <f t="shared" si="5"/>
        <v>1</v>
      </c>
      <c r="X42">
        <f t="shared" si="6"/>
        <v>0</v>
      </c>
      <c r="Y42">
        <f t="shared" si="7"/>
        <v>1</v>
      </c>
      <c r="Z42">
        <f t="shared" si="8"/>
        <v>1</v>
      </c>
      <c r="AA42">
        <f t="shared" si="9"/>
        <v>1</v>
      </c>
      <c r="AB42">
        <f t="shared" si="10"/>
        <v>0</v>
      </c>
      <c r="AC42">
        <f t="shared" si="11"/>
        <v>0</v>
      </c>
      <c r="AD42">
        <f t="shared" si="12"/>
        <v>1</v>
      </c>
      <c r="AE42">
        <f t="shared" si="13"/>
        <v>1</v>
      </c>
      <c r="AF42">
        <f t="shared" si="14"/>
        <v>1</v>
      </c>
      <c r="AG42">
        <f t="shared" si="15"/>
        <v>1</v>
      </c>
      <c r="AH42">
        <f t="shared" si="16"/>
        <v>1</v>
      </c>
      <c r="AI42">
        <f t="shared" si="17"/>
        <v>1</v>
      </c>
      <c r="AJ42">
        <f t="shared" si="18"/>
        <v>1</v>
      </c>
      <c r="AM42">
        <v>3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-1</v>
      </c>
      <c r="AR42">
        <f t="shared" si="23"/>
        <v>0</v>
      </c>
      <c r="AS42">
        <f t="shared" si="24"/>
        <v>0</v>
      </c>
      <c r="AT42">
        <f t="shared" si="25"/>
        <v>0</v>
      </c>
      <c r="AU42">
        <f t="shared" si="26"/>
        <v>-1</v>
      </c>
      <c r="AV42">
        <f t="shared" si="27"/>
        <v>-1</v>
      </c>
      <c r="AW42">
        <f t="shared" si="28"/>
        <v>0</v>
      </c>
      <c r="AX42">
        <f t="shared" si="29"/>
        <v>0</v>
      </c>
      <c r="AY42">
        <f t="shared" si="30"/>
        <v>0</v>
      </c>
      <c r="AZ42">
        <f t="shared" si="31"/>
        <v>0</v>
      </c>
      <c r="BA42">
        <f t="shared" si="32"/>
        <v>0</v>
      </c>
      <c r="BB42">
        <f t="shared" si="33"/>
        <v>0</v>
      </c>
      <c r="BC42">
        <f t="shared" si="34"/>
        <v>0</v>
      </c>
    </row>
    <row r="43" spans="1:55">
      <c r="A43" t="s">
        <v>753</v>
      </c>
      <c r="C43" s="4">
        <v>2.6190476190476191</v>
      </c>
      <c r="D43" s="4">
        <v>2.7560975609756095</v>
      </c>
      <c r="E43" s="4">
        <v>2.4634146341463414</v>
      </c>
      <c r="F43" s="4">
        <v>1.8536585365853659</v>
      </c>
      <c r="G43" s="4">
        <v>2.6585365853658538</v>
      </c>
      <c r="H43" s="4">
        <v>2.9268292682926829</v>
      </c>
      <c r="I43" s="4">
        <v>2.4864864864864864</v>
      </c>
      <c r="J43" s="4">
        <v>2.0975609756097562</v>
      </c>
      <c r="K43" s="4">
        <v>1.7317073170731707</v>
      </c>
      <c r="L43" s="4">
        <v>2.3902439024390243</v>
      </c>
      <c r="M43" s="4">
        <v>2.6341463414634148</v>
      </c>
      <c r="N43" s="4">
        <v>2.6585365853658538</v>
      </c>
      <c r="O43" s="4">
        <v>2.7560975609756095</v>
      </c>
      <c r="P43" s="4">
        <v>2.3414634146341462</v>
      </c>
      <c r="Q43" s="4">
        <v>2.5227272727272729</v>
      </c>
      <c r="R43" s="4">
        <v>2.3902439024390243</v>
      </c>
      <c r="U43">
        <f>SUM(U2:U42)</f>
        <v>34</v>
      </c>
      <c r="V43">
        <f t="shared" ref="V43:AJ43" si="35">SUM(V2:V42)</f>
        <v>28</v>
      </c>
      <c r="W43">
        <f t="shared" si="35"/>
        <v>34</v>
      </c>
      <c r="X43">
        <f t="shared" si="35"/>
        <v>15</v>
      </c>
      <c r="Y43">
        <f t="shared" si="35"/>
        <v>34</v>
      </c>
      <c r="Z43">
        <f t="shared" si="35"/>
        <v>25</v>
      </c>
      <c r="AA43">
        <f t="shared" si="35"/>
        <v>35</v>
      </c>
      <c r="AB43">
        <f t="shared" si="35"/>
        <v>26</v>
      </c>
      <c r="AC43">
        <f t="shared" si="35"/>
        <v>14</v>
      </c>
      <c r="AD43">
        <f t="shared" si="35"/>
        <v>31</v>
      </c>
      <c r="AE43">
        <f t="shared" si="35"/>
        <v>33</v>
      </c>
      <c r="AF43">
        <f t="shared" si="35"/>
        <v>32</v>
      </c>
      <c r="AG43">
        <f t="shared" si="35"/>
        <v>25</v>
      </c>
      <c r="AH43">
        <f t="shared" si="35"/>
        <v>34</v>
      </c>
      <c r="AI43">
        <f t="shared" si="35"/>
        <v>34</v>
      </c>
      <c r="AJ43">
        <f t="shared" si="35"/>
        <v>31</v>
      </c>
      <c r="AN43">
        <f>SUM(AN2:AN42)</f>
        <v>5</v>
      </c>
      <c r="AO43">
        <f t="shared" ref="AO43" si="36">SUM(AO2:AO42)</f>
        <v>11</v>
      </c>
      <c r="AP43">
        <f t="shared" ref="AP43" si="37">SUM(AP2:AP42)</f>
        <v>-1</v>
      </c>
      <c r="AQ43">
        <f t="shared" ref="AQ43" si="38">SUM(AQ2:AQ42)</f>
        <v>-26</v>
      </c>
      <c r="AR43">
        <f t="shared" ref="AR43" si="39">SUM(AR2:AR42)</f>
        <v>7</v>
      </c>
      <c r="AS43">
        <f t="shared" ref="AS43" si="40">SUM(AS2:AS42)</f>
        <v>18</v>
      </c>
      <c r="AT43">
        <f t="shared" ref="AT43" si="41">SUM(AT2:AT42)</f>
        <v>0</v>
      </c>
      <c r="AU43">
        <f t="shared" ref="AU43" si="42">SUM(AU2:AU42)</f>
        <v>-16</v>
      </c>
      <c r="AV43">
        <f t="shared" ref="AV43" si="43">SUM(AV2:AV42)</f>
        <v>-31</v>
      </c>
      <c r="AW43">
        <f t="shared" ref="AW43" si="44">SUM(AW2:AW42)</f>
        <v>-4</v>
      </c>
      <c r="AX43">
        <f t="shared" ref="AX43" si="45">SUM(AX2:AX42)</f>
        <v>6</v>
      </c>
      <c r="AY43">
        <f t="shared" ref="AY43" si="46">SUM(AY2:AY42)</f>
        <v>7</v>
      </c>
      <c r="AZ43">
        <f t="shared" ref="AZ43" si="47">SUM(AZ2:AZ42)</f>
        <v>11</v>
      </c>
      <c r="BA43">
        <f t="shared" ref="BA43" si="48">SUM(BA2:BA42)</f>
        <v>-5</v>
      </c>
      <c r="BB43">
        <f t="shared" ref="BB43" si="49">SUM(BB2:BB42)</f>
        <v>1</v>
      </c>
      <c r="BC43">
        <f t="shared" ref="BC43" si="50">SUM(BC2:BC42)</f>
        <v>-4</v>
      </c>
    </row>
    <row r="44" spans="1:55">
      <c r="U44">
        <f>U43/40</f>
        <v>0.85</v>
      </c>
      <c r="V44">
        <f t="shared" ref="V44:AJ44" si="51">V43/40</f>
        <v>0.7</v>
      </c>
      <c r="W44">
        <f t="shared" si="51"/>
        <v>0.85</v>
      </c>
      <c r="X44">
        <f t="shared" si="51"/>
        <v>0.375</v>
      </c>
      <c r="Y44">
        <f t="shared" si="51"/>
        <v>0.85</v>
      </c>
      <c r="Z44">
        <f t="shared" si="51"/>
        <v>0.625</v>
      </c>
      <c r="AA44">
        <f t="shared" si="51"/>
        <v>0.875</v>
      </c>
      <c r="AB44">
        <f t="shared" si="51"/>
        <v>0.65</v>
      </c>
      <c r="AC44">
        <f t="shared" si="51"/>
        <v>0.35</v>
      </c>
      <c r="AD44">
        <f t="shared" si="51"/>
        <v>0.77500000000000002</v>
      </c>
      <c r="AE44">
        <f t="shared" si="51"/>
        <v>0.82499999999999996</v>
      </c>
      <c r="AF44">
        <f t="shared" si="51"/>
        <v>0.8</v>
      </c>
      <c r="AG44">
        <f t="shared" si="51"/>
        <v>0.625</v>
      </c>
      <c r="AH44">
        <f t="shared" si="51"/>
        <v>0.85</v>
      </c>
      <c r="AI44">
        <f t="shared" si="51"/>
        <v>0.85</v>
      </c>
      <c r="AJ44">
        <f t="shared" si="51"/>
        <v>0.77500000000000002</v>
      </c>
      <c r="AN44">
        <f>AN43/40</f>
        <v>0.125</v>
      </c>
      <c r="AO44">
        <f t="shared" ref="AO44" si="52">AO43/40</f>
        <v>0.27500000000000002</v>
      </c>
      <c r="AP44">
        <f t="shared" ref="AP44" si="53">AP43/40</f>
        <v>-2.5000000000000001E-2</v>
      </c>
      <c r="AQ44">
        <f t="shared" ref="AQ44" si="54">AQ43/40</f>
        <v>-0.65</v>
      </c>
      <c r="AR44">
        <f t="shared" ref="AR44" si="55">AR43/40</f>
        <v>0.17499999999999999</v>
      </c>
      <c r="AS44">
        <f t="shared" ref="AS44" si="56">AS43/40</f>
        <v>0.45</v>
      </c>
      <c r="AT44">
        <f t="shared" ref="AT44" si="57">AT43/40</f>
        <v>0</v>
      </c>
      <c r="AU44">
        <f t="shared" ref="AU44" si="58">AU43/40</f>
        <v>-0.4</v>
      </c>
      <c r="AV44">
        <f t="shared" ref="AV44" si="59">AV43/40</f>
        <v>-0.77500000000000002</v>
      </c>
      <c r="AW44">
        <f t="shared" ref="AW44" si="60">AW43/40</f>
        <v>-0.1</v>
      </c>
      <c r="AX44">
        <f t="shared" ref="AX44" si="61">AX43/40</f>
        <v>0.15</v>
      </c>
      <c r="AY44">
        <f t="shared" ref="AY44" si="62">AY43/40</f>
        <v>0.17499999999999999</v>
      </c>
      <c r="AZ44">
        <f t="shared" ref="AZ44" si="63">AZ43/40</f>
        <v>0.27500000000000002</v>
      </c>
      <c r="BA44">
        <f t="shared" ref="BA44" si="64">BA43/40</f>
        <v>-0.125</v>
      </c>
      <c r="BB44">
        <f t="shared" ref="BB44" si="65">BB43/40</f>
        <v>2.5000000000000001E-2</v>
      </c>
      <c r="BC44">
        <f t="shared" ref="BC44" si="66">BC43/40</f>
        <v>-0.1</v>
      </c>
    </row>
    <row r="46" spans="1:55">
      <c r="U46" s="4">
        <f>AVERAGE(U44:AJ44)</f>
        <v>0.7265625</v>
      </c>
      <c r="AN46" s="4">
        <f>AVERAGE(AN44:BC44)</f>
        <v>-3.2812500000000001E-2</v>
      </c>
    </row>
    <row r="47" spans="1:55">
      <c r="U47" s="4">
        <f>STDEV(U44:AJ44)</f>
        <v>0.16544605112644231</v>
      </c>
      <c r="AN47" s="4">
        <f>STDEV(AN44:BC44)</f>
        <v>0.33225476545366006</v>
      </c>
    </row>
    <row r="48" spans="1:55">
      <c r="U48" s="4">
        <f>MAX(U44:AJ44)</f>
        <v>0.875</v>
      </c>
      <c r="AN48" s="4">
        <f>MAX(AN44:BC44)</f>
        <v>0.45</v>
      </c>
    </row>
    <row r="49" spans="21:40">
      <c r="U49" s="4">
        <f>MIN(U44:AJ44)</f>
        <v>0.35</v>
      </c>
      <c r="AN49" s="4">
        <f>MIN(AN44:BC44)</f>
        <v>-0.77500000000000002</v>
      </c>
    </row>
  </sheetData>
  <conditionalFormatting sqref="C1:R4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A2" zoomScale="75" zoomScaleNormal="75" zoomScalePageLayoutView="75" workbookViewId="0">
      <selection activeCell="F1" sqref="F1:F1048576"/>
    </sheetView>
  </sheetViews>
  <sheetFormatPr baseColWidth="10" defaultRowHeight="15" x14ac:dyDescent="0"/>
  <sheetData>
    <row r="1" spans="1:22">
      <c r="A1" t="s">
        <v>759</v>
      </c>
      <c r="B1" t="s">
        <v>760</v>
      </c>
      <c r="C1" t="s">
        <v>846</v>
      </c>
      <c r="D1" t="s">
        <v>759</v>
      </c>
      <c r="E1" t="s">
        <v>760</v>
      </c>
      <c r="F1" t="s">
        <v>762</v>
      </c>
      <c r="G1" t="s">
        <v>221</v>
      </c>
      <c r="H1" t="s">
        <v>528</v>
      </c>
      <c r="I1" t="s">
        <v>53</v>
      </c>
      <c r="J1" t="s">
        <v>486</v>
      </c>
      <c r="K1" t="s">
        <v>179</v>
      </c>
      <c r="L1" t="s">
        <v>7</v>
      </c>
      <c r="M1" t="s">
        <v>444</v>
      </c>
      <c r="N1" t="s">
        <v>653</v>
      </c>
      <c r="O1" t="s">
        <v>95</v>
      </c>
      <c r="P1" t="s">
        <v>263</v>
      </c>
      <c r="Q1" t="s">
        <v>385</v>
      </c>
      <c r="R1" t="s">
        <v>698</v>
      </c>
      <c r="S1" t="s">
        <v>611</v>
      </c>
      <c r="T1" t="s">
        <v>301</v>
      </c>
      <c r="U1" t="s">
        <v>137</v>
      </c>
      <c r="V1" t="s">
        <v>343</v>
      </c>
    </row>
    <row r="2" spans="1:22">
      <c r="A2">
        <v>0</v>
      </c>
      <c r="B2">
        <f>VLOOKUP(A2,taskId_to_ImageID!A$1:B$42,2,FALSE)</f>
        <v>273</v>
      </c>
      <c r="C2">
        <v>3</v>
      </c>
      <c r="D2">
        <v>10</v>
      </c>
      <c r="E2">
        <v>254</v>
      </c>
      <c r="F2">
        <f t="shared" ref="F2:F42" si="0">AVERAGE(G2:V2)</f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</row>
    <row r="3" spans="1:22">
      <c r="A3">
        <v>1</v>
      </c>
      <c r="B3">
        <f>VLOOKUP(A3,taskId_to_ImageID!A$1:B$42,2,FALSE)</f>
        <v>277</v>
      </c>
      <c r="C3">
        <v>3</v>
      </c>
      <c r="D3">
        <v>20</v>
      </c>
      <c r="E3">
        <v>250</v>
      </c>
      <c r="F3">
        <f t="shared" si="0"/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</row>
    <row r="4" spans="1:22">
      <c r="A4">
        <v>2</v>
      </c>
      <c r="B4">
        <f>VLOOKUP(A4,taskId_to_ImageID!A$1:B$42,2,FALSE)</f>
        <v>256</v>
      </c>
      <c r="C4">
        <v>2.9375</v>
      </c>
      <c r="D4">
        <v>0</v>
      </c>
      <c r="E4">
        <v>273</v>
      </c>
      <c r="F4">
        <f t="shared" si="0"/>
        <v>2.9375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2</v>
      </c>
    </row>
    <row r="5" spans="1:22">
      <c r="A5">
        <v>3</v>
      </c>
      <c r="B5">
        <f>VLOOKUP(A5,taskId_to_ImageID!A$1:B$42,2,FALSE)</f>
        <v>276</v>
      </c>
      <c r="C5">
        <v>2.9375</v>
      </c>
      <c r="D5">
        <v>15</v>
      </c>
      <c r="E5">
        <v>251</v>
      </c>
      <c r="F5">
        <f t="shared" si="0"/>
        <v>2.9375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2</v>
      </c>
      <c r="V5">
        <v>3</v>
      </c>
    </row>
    <row r="6" spans="1:22">
      <c r="A6">
        <v>4</v>
      </c>
      <c r="B6">
        <f>VLOOKUP(A6,taskId_to_ImageID!A$1:B$42,2,FALSE)</f>
        <v>246</v>
      </c>
      <c r="C6">
        <v>2.9375</v>
      </c>
      <c r="D6">
        <v>21</v>
      </c>
      <c r="E6">
        <v>274</v>
      </c>
      <c r="F6">
        <f t="shared" si="0"/>
        <v>2.9375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2</v>
      </c>
    </row>
    <row r="7" spans="1:22">
      <c r="A7">
        <v>5</v>
      </c>
      <c r="B7">
        <f>VLOOKUP(A7,taskId_to_ImageID!A$1:B$42,2,FALSE)</f>
        <v>255</v>
      </c>
      <c r="C7">
        <v>2.9375</v>
      </c>
      <c r="D7">
        <v>25</v>
      </c>
      <c r="E7">
        <v>258</v>
      </c>
      <c r="F7">
        <f t="shared" si="0"/>
        <v>2.9375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2</v>
      </c>
    </row>
    <row r="8" spans="1:22">
      <c r="A8">
        <v>6</v>
      </c>
      <c r="B8">
        <f>VLOOKUP(A8,taskId_to_ImageID!A$1:B$42,2,FALSE)</f>
        <v>260</v>
      </c>
      <c r="C8">
        <v>2.9375</v>
      </c>
      <c r="D8">
        <v>29</v>
      </c>
      <c r="E8">
        <v>261</v>
      </c>
      <c r="F8">
        <f t="shared" si="0"/>
        <v>2.9375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2</v>
      </c>
      <c r="V8">
        <v>3</v>
      </c>
    </row>
    <row r="9" spans="1:22">
      <c r="A9">
        <v>7</v>
      </c>
      <c r="B9">
        <f>VLOOKUP(A9,taskId_to_ImageID!A$1:B$42,2,FALSE)</f>
        <v>268</v>
      </c>
      <c r="C9">
        <v>2.9375</v>
      </c>
      <c r="D9">
        <v>32</v>
      </c>
      <c r="E9">
        <v>252</v>
      </c>
      <c r="F9">
        <f t="shared" si="0"/>
        <v>2.9375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2</v>
      </c>
      <c r="V9">
        <v>3</v>
      </c>
    </row>
    <row r="10" spans="1:22">
      <c r="A10">
        <v>8</v>
      </c>
      <c r="B10">
        <f>VLOOKUP(A10,taskId_to_ImageID!A$1:B$42,2,FALSE)</f>
        <v>265</v>
      </c>
      <c r="C10">
        <v>2.9375</v>
      </c>
      <c r="D10">
        <v>35</v>
      </c>
      <c r="E10">
        <v>251</v>
      </c>
      <c r="F10">
        <f t="shared" si="0"/>
        <v>2.9375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2</v>
      </c>
      <c r="V10">
        <v>3</v>
      </c>
    </row>
    <row r="11" spans="1:22">
      <c r="A11">
        <v>9</v>
      </c>
      <c r="B11">
        <f>VLOOKUP(A11,taskId_to_ImageID!A$1:B$42,2,FALSE)</f>
        <v>257</v>
      </c>
      <c r="C11">
        <v>2.875</v>
      </c>
      <c r="D11">
        <v>4</v>
      </c>
      <c r="E11">
        <v>246</v>
      </c>
      <c r="F11">
        <f t="shared" si="0"/>
        <v>2.875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2</v>
      </c>
      <c r="V11">
        <v>2</v>
      </c>
    </row>
    <row r="12" spans="1:22">
      <c r="A12">
        <v>10</v>
      </c>
      <c r="B12">
        <f>VLOOKUP(A12,taskId_to_ImageID!A$1:B$42,2,FALSE)</f>
        <v>254</v>
      </c>
      <c r="C12">
        <v>2.875</v>
      </c>
      <c r="D12">
        <v>28</v>
      </c>
      <c r="E12">
        <v>278</v>
      </c>
      <c r="F12">
        <f t="shared" si="0"/>
        <v>2.875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1</v>
      </c>
      <c r="V12">
        <v>3</v>
      </c>
    </row>
    <row r="13" spans="1:22">
      <c r="A13">
        <v>11</v>
      </c>
      <c r="B13">
        <f>VLOOKUP(A13,taskId_to_ImageID!A$1:B$42,2,FALSE)</f>
        <v>266</v>
      </c>
      <c r="C13">
        <v>2.875</v>
      </c>
      <c r="D13">
        <v>31</v>
      </c>
      <c r="E13">
        <v>263</v>
      </c>
      <c r="F13">
        <f t="shared" si="0"/>
        <v>2.875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2</v>
      </c>
      <c r="V13">
        <v>2</v>
      </c>
    </row>
    <row r="14" spans="1:22">
      <c r="A14">
        <v>12</v>
      </c>
      <c r="B14">
        <f>VLOOKUP(A14,taskId_to_ImageID!A$1:B$42,2,FALSE)</f>
        <v>247</v>
      </c>
      <c r="C14">
        <v>2.8125</v>
      </c>
      <c r="D14">
        <v>3</v>
      </c>
      <c r="E14">
        <v>276</v>
      </c>
      <c r="F14">
        <f t="shared" si="0"/>
        <v>2.8125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2</v>
      </c>
      <c r="U14">
        <v>2</v>
      </c>
      <c r="V14">
        <v>2</v>
      </c>
    </row>
    <row r="15" spans="1:22">
      <c r="A15">
        <v>13</v>
      </c>
      <c r="B15">
        <f>VLOOKUP(A15,taskId_to_ImageID!A$1:B$42,2,FALSE)</f>
        <v>259</v>
      </c>
      <c r="C15">
        <v>2.8125</v>
      </c>
      <c r="D15">
        <v>40</v>
      </c>
      <c r="E15">
        <v>249</v>
      </c>
      <c r="F15">
        <f t="shared" si="0"/>
        <v>2.8125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2</v>
      </c>
      <c r="U15">
        <v>2</v>
      </c>
      <c r="V15">
        <v>2</v>
      </c>
    </row>
    <row r="16" spans="1:22">
      <c r="A16">
        <v>15</v>
      </c>
      <c r="B16">
        <f>VLOOKUP(A16,taskId_to_ImageID!A$1:B$42,2,FALSE)</f>
        <v>251</v>
      </c>
      <c r="C16">
        <v>2.75</v>
      </c>
      <c r="D16">
        <v>24</v>
      </c>
      <c r="E16">
        <v>271</v>
      </c>
      <c r="F16">
        <f t="shared" si="0"/>
        <v>2.75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2</v>
      </c>
      <c r="S16">
        <v>3</v>
      </c>
      <c r="T16">
        <v>2</v>
      </c>
      <c r="U16">
        <v>2</v>
      </c>
      <c r="V16">
        <v>2</v>
      </c>
    </row>
    <row r="17" spans="1:22">
      <c r="A17">
        <v>16</v>
      </c>
      <c r="B17">
        <f>VLOOKUP(A17,taskId_to_ImageID!A$1:B$42,2,FALSE)</f>
        <v>267</v>
      </c>
      <c r="C17">
        <v>2.6875</v>
      </c>
      <c r="D17">
        <v>33</v>
      </c>
      <c r="E17">
        <v>262</v>
      </c>
      <c r="F17">
        <f t="shared" si="0"/>
        <v>2.6875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2</v>
      </c>
      <c r="P17">
        <v>3</v>
      </c>
      <c r="Q17">
        <v>3</v>
      </c>
      <c r="R17">
        <v>3</v>
      </c>
      <c r="S17">
        <v>3</v>
      </c>
      <c r="T17">
        <v>2</v>
      </c>
      <c r="U17">
        <v>1</v>
      </c>
      <c r="V17">
        <v>2</v>
      </c>
    </row>
    <row r="18" spans="1:22">
      <c r="A18">
        <v>17</v>
      </c>
      <c r="B18">
        <f>VLOOKUP(A18,taskId_to_ImageID!A$1:B$42,2,FALSE)</f>
        <v>269</v>
      </c>
      <c r="C18">
        <v>2.6875</v>
      </c>
      <c r="D18">
        <v>37</v>
      </c>
      <c r="E18">
        <v>271</v>
      </c>
      <c r="F18">
        <f t="shared" si="0"/>
        <v>2.6875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2</v>
      </c>
      <c r="S18">
        <v>2</v>
      </c>
      <c r="T18">
        <v>2</v>
      </c>
      <c r="U18">
        <v>2</v>
      </c>
      <c r="V18">
        <v>2</v>
      </c>
    </row>
    <row r="19" spans="1:22">
      <c r="A19">
        <v>19</v>
      </c>
      <c r="B19">
        <f>VLOOKUP(A19,taskId_to_ImageID!A$1:B$42,2,FALSE)</f>
        <v>270</v>
      </c>
      <c r="C19">
        <v>2.625</v>
      </c>
      <c r="D19">
        <v>8</v>
      </c>
      <c r="E19">
        <v>265</v>
      </c>
      <c r="F19">
        <f t="shared" si="0"/>
        <v>2.625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2</v>
      </c>
      <c r="R19">
        <v>2</v>
      </c>
      <c r="S19">
        <v>3</v>
      </c>
      <c r="T19">
        <v>2</v>
      </c>
      <c r="U19">
        <v>2</v>
      </c>
      <c r="V19">
        <v>1</v>
      </c>
    </row>
    <row r="20" spans="1:22">
      <c r="A20">
        <v>20</v>
      </c>
      <c r="B20">
        <f>VLOOKUP(A20,taskId_to_ImageID!A$1:B$42,2,FALSE)</f>
        <v>250</v>
      </c>
      <c r="C20">
        <v>2.5625</v>
      </c>
      <c r="D20">
        <v>38</v>
      </c>
      <c r="E20">
        <v>272</v>
      </c>
      <c r="F20">
        <f t="shared" si="0"/>
        <v>2.5625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2</v>
      </c>
      <c r="R20">
        <v>2</v>
      </c>
      <c r="S20">
        <v>2</v>
      </c>
      <c r="T20">
        <v>2</v>
      </c>
      <c r="U20">
        <v>2</v>
      </c>
      <c r="V20">
        <v>1</v>
      </c>
    </row>
    <row r="21" spans="1:22">
      <c r="A21">
        <v>21</v>
      </c>
      <c r="B21">
        <f>VLOOKUP(A21,taskId_to_ImageID!A$1:B$42,2,FALSE)</f>
        <v>274</v>
      </c>
      <c r="C21">
        <v>2.5</v>
      </c>
      <c r="D21">
        <v>13</v>
      </c>
      <c r="E21">
        <v>259</v>
      </c>
      <c r="F21">
        <f t="shared" si="0"/>
        <v>2.5</v>
      </c>
      <c r="G21">
        <v>3</v>
      </c>
      <c r="H21">
        <v>3</v>
      </c>
      <c r="I21">
        <v>2</v>
      </c>
      <c r="J21">
        <v>3</v>
      </c>
      <c r="K21">
        <v>3</v>
      </c>
      <c r="L21">
        <v>3</v>
      </c>
      <c r="M21">
        <v>3</v>
      </c>
      <c r="N21">
        <v>2</v>
      </c>
      <c r="O21">
        <v>2</v>
      </c>
      <c r="P21">
        <v>3</v>
      </c>
      <c r="Q21">
        <v>3</v>
      </c>
      <c r="R21">
        <v>2</v>
      </c>
      <c r="S21">
        <v>2</v>
      </c>
      <c r="T21">
        <v>2</v>
      </c>
      <c r="U21">
        <v>2</v>
      </c>
      <c r="V21">
        <v>2</v>
      </c>
    </row>
    <row r="22" spans="1:22">
      <c r="A22">
        <v>22</v>
      </c>
      <c r="B22">
        <f>VLOOKUP(A22,taskId_to_ImageID!A$1:B$42,2,FALSE)</f>
        <v>260</v>
      </c>
      <c r="C22">
        <v>2.46875</v>
      </c>
      <c r="D22">
        <v>1</v>
      </c>
      <c r="E22">
        <v>277</v>
      </c>
      <c r="F22">
        <f t="shared" si="0"/>
        <v>2.46875</v>
      </c>
      <c r="G22">
        <v>3</v>
      </c>
      <c r="H22">
        <v>3</v>
      </c>
      <c r="I22">
        <v>3</v>
      </c>
      <c r="J22">
        <v>2</v>
      </c>
      <c r="K22">
        <v>3</v>
      </c>
      <c r="L22">
        <v>3</v>
      </c>
      <c r="M22">
        <v>3</v>
      </c>
      <c r="N22">
        <v>2.5</v>
      </c>
      <c r="O22">
        <v>2</v>
      </c>
      <c r="P22">
        <v>2</v>
      </c>
      <c r="Q22">
        <v>2</v>
      </c>
      <c r="R22">
        <v>3</v>
      </c>
      <c r="S22">
        <v>2</v>
      </c>
      <c r="T22">
        <v>2</v>
      </c>
      <c r="U22">
        <v>2</v>
      </c>
      <c r="V22">
        <v>2</v>
      </c>
    </row>
    <row r="23" spans="1:22">
      <c r="A23">
        <v>23</v>
      </c>
      <c r="B23">
        <f>VLOOKUP(A23,taskId_to_ImageID!A$1:B$42,2,FALSE)</f>
        <v>279</v>
      </c>
      <c r="C23">
        <v>2.46875</v>
      </c>
      <c r="D23">
        <v>19</v>
      </c>
      <c r="E23">
        <v>270</v>
      </c>
      <c r="F23">
        <f t="shared" si="0"/>
        <v>2.46875</v>
      </c>
      <c r="G23">
        <v>3</v>
      </c>
      <c r="H23">
        <v>2.5</v>
      </c>
      <c r="I23">
        <v>3</v>
      </c>
      <c r="J23">
        <v>3</v>
      </c>
      <c r="K23">
        <v>3</v>
      </c>
      <c r="L23">
        <v>3</v>
      </c>
      <c r="M23">
        <v>2</v>
      </c>
      <c r="N23">
        <v>3</v>
      </c>
      <c r="O23">
        <v>3</v>
      </c>
      <c r="P23">
        <v>2</v>
      </c>
      <c r="Q23">
        <v>3</v>
      </c>
      <c r="R23">
        <v>2</v>
      </c>
      <c r="S23">
        <v>3</v>
      </c>
      <c r="T23">
        <v>1</v>
      </c>
      <c r="U23">
        <v>2</v>
      </c>
      <c r="V23">
        <v>1</v>
      </c>
    </row>
    <row r="24" spans="1:22">
      <c r="A24">
        <v>24</v>
      </c>
      <c r="B24">
        <f>VLOOKUP(A24,taskId_to_ImageID!A$1:B$42,2,FALSE)</f>
        <v>271</v>
      </c>
      <c r="C24">
        <v>2.4375</v>
      </c>
      <c r="D24">
        <v>9</v>
      </c>
      <c r="E24">
        <v>257</v>
      </c>
      <c r="F24">
        <f t="shared" si="0"/>
        <v>2.4375</v>
      </c>
      <c r="G24">
        <v>3</v>
      </c>
      <c r="H24">
        <v>3</v>
      </c>
      <c r="I24">
        <v>3</v>
      </c>
      <c r="J24">
        <v>2</v>
      </c>
      <c r="K24">
        <v>3</v>
      </c>
      <c r="L24">
        <v>2</v>
      </c>
      <c r="M24">
        <v>3</v>
      </c>
      <c r="N24">
        <v>3</v>
      </c>
      <c r="O24">
        <v>3</v>
      </c>
      <c r="P24">
        <v>3</v>
      </c>
      <c r="Q24">
        <v>2</v>
      </c>
      <c r="R24">
        <v>2</v>
      </c>
      <c r="S24">
        <v>2</v>
      </c>
      <c r="T24">
        <v>2</v>
      </c>
      <c r="U24">
        <v>2</v>
      </c>
      <c r="V24">
        <v>1</v>
      </c>
    </row>
    <row r="25" spans="1:22">
      <c r="A25">
        <v>25</v>
      </c>
      <c r="B25">
        <f>VLOOKUP(A25,taskId_to_ImageID!A$1:B$42,2,FALSE)</f>
        <v>258</v>
      </c>
      <c r="C25">
        <v>2.40625</v>
      </c>
      <c r="D25">
        <v>17</v>
      </c>
      <c r="E25">
        <v>269</v>
      </c>
      <c r="F25">
        <f t="shared" si="0"/>
        <v>2.40625</v>
      </c>
      <c r="G25">
        <v>3</v>
      </c>
      <c r="H25">
        <v>2.5</v>
      </c>
      <c r="I25">
        <v>3</v>
      </c>
      <c r="J25">
        <v>3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2</v>
      </c>
      <c r="R25">
        <v>2</v>
      </c>
      <c r="S25">
        <v>2</v>
      </c>
      <c r="T25">
        <v>2</v>
      </c>
      <c r="U25">
        <v>2</v>
      </c>
      <c r="V25">
        <v>1</v>
      </c>
    </row>
    <row r="26" spans="1:22">
      <c r="A26">
        <v>26</v>
      </c>
      <c r="B26">
        <f>VLOOKUP(A26,taskId_to_ImageID!A$1:B$42,2,FALSE)</f>
        <v>248</v>
      </c>
      <c r="C26">
        <v>2.375</v>
      </c>
      <c r="D26">
        <v>16</v>
      </c>
      <c r="E26">
        <v>267</v>
      </c>
      <c r="F26">
        <f t="shared" si="0"/>
        <v>2.375</v>
      </c>
      <c r="G26">
        <v>3</v>
      </c>
      <c r="H26">
        <v>3</v>
      </c>
      <c r="I26">
        <v>3</v>
      </c>
      <c r="J26">
        <v>3</v>
      </c>
      <c r="K26">
        <v>2</v>
      </c>
      <c r="L26">
        <v>3</v>
      </c>
      <c r="M26">
        <v>2</v>
      </c>
      <c r="N26">
        <v>2</v>
      </c>
      <c r="O26">
        <v>3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</row>
    <row r="27" spans="1:22">
      <c r="A27">
        <v>27</v>
      </c>
      <c r="B27">
        <f>VLOOKUP(A27,taskId_to_ImageID!A$1:B$42,2,FALSE)</f>
        <v>264</v>
      </c>
      <c r="C27">
        <v>2.34375</v>
      </c>
      <c r="D27">
        <v>5</v>
      </c>
      <c r="E27">
        <v>255</v>
      </c>
      <c r="F27">
        <f t="shared" si="0"/>
        <v>2.34375</v>
      </c>
      <c r="G27">
        <v>3</v>
      </c>
      <c r="H27">
        <v>2.5</v>
      </c>
      <c r="I27">
        <v>3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  <c r="P27">
        <v>3</v>
      </c>
      <c r="Q27">
        <v>2</v>
      </c>
      <c r="R27">
        <v>2</v>
      </c>
      <c r="S27">
        <v>2</v>
      </c>
      <c r="T27">
        <v>1</v>
      </c>
      <c r="U27">
        <v>2</v>
      </c>
      <c r="V27">
        <v>2</v>
      </c>
    </row>
    <row r="28" spans="1:22">
      <c r="A28">
        <v>28</v>
      </c>
      <c r="B28">
        <f>VLOOKUP(A28,taskId_to_ImageID!A$1:B$42,2,FALSE)</f>
        <v>278</v>
      </c>
      <c r="C28">
        <v>2.3125</v>
      </c>
      <c r="D28">
        <v>36</v>
      </c>
      <c r="E28">
        <v>248</v>
      </c>
      <c r="F28">
        <f t="shared" si="0"/>
        <v>2.3125</v>
      </c>
      <c r="G28">
        <v>3</v>
      </c>
      <c r="H28">
        <v>3</v>
      </c>
      <c r="I28">
        <v>3</v>
      </c>
      <c r="J28">
        <v>3</v>
      </c>
      <c r="K28">
        <v>2</v>
      </c>
      <c r="L28">
        <v>3</v>
      </c>
      <c r="M28">
        <v>2</v>
      </c>
      <c r="N28">
        <v>2</v>
      </c>
      <c r="O28">
        <v>2</v>
      </c>
      <c r="P28">
        <v>2</v>
      </c>
      <c r="Q28">
        <v>3</v>
      </c>
      <c r="R28">
        <v>2</v>
      </c>
      <c r="S28">
        <v>2</v>
      </c>
      <c r="T28">
        <v>2</v>
      </c>
      <c r="U28">
        <v>1</v>
      </c>
      <c r="V28">
        <v>2</v>
      </c>
    </row>
    <row r="29" spans="1:22">
      <c r="A29">
        <v>29</v>
      </c>
      <c r="B29">
        <f>VLOOKUP(A29,taskId_to_ImageID!A$1:B$42,2,FALSE)</f>
        <v>261</v>
      </c>
      <c r="C29">
        <v>2.28125</v>
      </c>
      <c r="D29">
        <v>6</v>
      </c>
      <c r="E29">
        <v>260</v>
      </c>
      <c r="F29">
        <f t="shared" si="0"/>
        <v>2.28125</v>
      </c>
      <c r="G29">
        <v>3</v>
      </c>
      <c r="H29">
        <v>2.5</v>
      </c>
      <c r="I29">
        <v>3</v>
      </c>
      <c r="J29">
        <v>2</v>
      </c>
      <c r="K29">
        <v>3</v>
      </c>
      <c r="L29">
        <v>2</v>
      </c>
      <c r="M29">
        <v>3</v>
      </c>
      <c r="N29">
        <v>2</v>
      </c>
      <c r="O29">
        <v>3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1</v>
      </c>
    </row>
    <row r="30" spans="1:22">
      <c r="A30">
        <v>30</v>
      </c>
      <c r="B30">
        <f>VLOOKUP(A30,taskId_to_ImageID!A$1:B$42,2,FALSE)</f>
        <v>264</v>
      </c>
      <c r="C30">
        <v>2.28125</v>
      </c>
      <c r="D30">
        <v>23</v>
      </c>
      <c r="E30">
        <v>279</v>
      </c>
      <c r="F30">
        <f t="shared" si="0"/>
        <v>2.28125</v>
      </c>
      <c r="G30">
        <v>3</v>
      </c>
      <c r="H30">
        <v>2.5</v>
      </c>
      <c r="I30">
        <v>3</v>
      </c>
      <c r="J30">
        <v>2</v>
      </c>
      <c r="K30">
        <v>2</v>
      </c>
      <c r="L30">
        <v>2</v>
      </c>
      <c r="M30">
        <v>3</v>
      </c>
      <c r="N30">
        <v>3</v>
      </c>
      <c r="O30">
        <v>2</v>
      </c>
      <c r="P30">
        <v>2</v>
      </c>
      <c r="Q30">
        <v>3</v>
      </c>
      <c r="R30">
        <v>2</v>
      </c>
      <c r="S30">
        <v>2</v>
      </c>
      <c r="T30">
        <v>2</v>
      </c>
      <c r="U30">
        <v>2</v>
      </c>
      <c r="V30">
        <v>1</v>
      </c>
    </row>
    <row r="31" spans="1:22">
      <c r="A31">
        <v>31</v>
      </c>
      <c r="B31">
        <f>VLOOKUP(A31,taskId_to_ImageID!A$1:B$42,2,FALSE)</f>
        <v>263</v>
      </c>
      <c r="C31">
        <v>2.25</v>
      </c>
      <c r="D31">
        <v>26</v>
      </c>
      <c r="E31">
        <v>248</v>
      </c>
      <c r="F31">
        <f t="shared" si="0"/>
        <v>2.25</v>
      </c>
      <c r="G31">
        <v>3</v>
      </c>
      <c r="H31">
        <v>3</v>
      </c>
      <c r="I31">
        <v>2</v>
      </c>
      <c r="J31">
        <v>3</v>
      </c>
      <c r="K31">
        <v>2</v>
      </c>
      <c r="L31">
        <v>3</v>
      </c>
      <c r="M31">
        <v>2</v>
      </c>
      <c r="N31">
        <v>2</v>
      </c>
      <c r="O31">
        <v>2</v>
      </c>
      <c r="P31">
        <v>2</v>
      </c>
      <c r="Q31">
        <v>3</v>
      </c>
      <c r="R31">
        <v>2</v>
      </c>
      <c r="S31">
        <v>2</v>
      </c>
      <c r="T31">
        <v>2</v>
      </c>
      <c r="U31">
        <v>1</v>
      </c>
      <c r="V31">
        <v>2</v>
      </c>
    </row>
    <row r="32" spans="1:22">
      <c r="A32">
        <v>32</v>
      </c>
      <c r="B32">
        <f>VLOOKUP(A32,taskId_to_ImageID!A$1:B$42,2,FALSE)</f>
        <v>252</v>
      </c>
      <c r="C32">
        <v>2.1875</v>
      </c>
      <c r="D32">
        <v>12</v>
      </c>
      <c r="E32">
        <v>247</v>
      </c>
      <c r="F32">
        <f t="shared" si="0"/>
        <v>2.1875</v>
      </c>
      <c r="G32">
        <v>3</v>
      </c>
      <c r="H32">
        <v>3</v>
      </c>
      <c r="I32">
        <v>3</v>
      </c>
      <c r="J32">
        <v>2</v>
      </c>
      <c r="K32">
        <v>2</v>
      </c>
      <c r="L32">
        <v>2</v>
      </c>
      <c r="M32">
        <v>3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1</v>
      </c>
    </row>
    <row r="33" spans="1:22">
      <c r="A33">
        <v>33</v>
      </c>
      <c r="B33">
        <f>VLOOKUP(A33,taskId_to_ImageID!A$1:B$42,2,FALSE)</f>
        <v>262</v>
      </c>
      <c r="C33">
        <v>2.09375</v>
      </c>
      <c r="D33">
        <v>22</v>
      </c>
      <c r="E33">
        <v>260</v>
      </c>
      <c r="F33">
        <f t="shared" si="0"/>
        <v>2.09375</v>
      </c>
      <c r="G33">
        <v>3</v>
      </c>
      <c r="H33">
        <v>2.5</v>
      </c>
      <c r="I33">
        <v>2</v>
      </c>
      <c r="J33">
        <v>2</v>
      </c>
      <c r="K33">
        <v>3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1</v>
      </c>
    </row>
    <row r="34" spans="1:22">
      <c r="A34">
        <v>34</v>
      </c>
      <c r="B34">
        <f>VLOOKUP(A34,taskId_to_ImageID!A$1:B$42,2,FALSE)</f>
        <v>266</v>
      </c>
      <c r="C34">
        <v>2.0625</v>
      </c>
      <c r="D34">
        <v>2</v>
      </c>
      <c r="E34">
        <v>256</v>
      </c>
      <c r="F34">
        <f t="shared" si="0"/>
        <v>2.0625</v>
      </c>
      <c r="G34">
        <v>3</v>
      </c>
      <c r="H34">
        <v>2.5</v>
      </c>
      <c r="I34">
        <v>3</v>
      </c>
      <c r="J34">
        <v>2</v>
      </c>
      <c r="K34">
        <v>2</v>
      </c>
      <c r="L34">
        <v>3</v>
      </c>
      <c r="M34">
        <v>2</v>
      </c>
      <c r="N34">
        <v>2.5</v>
      </c>
      <c r="O34">
        <v>2</v>
      </c>
      <c r="P34">
        <v>2</v>
      </c>
      <c r="Q34">
        <v>1</v>
      </c>
      <c r="R34">
        <v>2</v>
      </c>
      <c r="S34">
        <v>2</v>
      </c>
      <c r="T34">
        <v>2</v>
      </c>
      <c r="U34">
        <v>1</v>
      </c>
      <c r="V34">
        <v>1</v>
      </c>
    </row>
    <row r="35" spans="1:22">
      <c r="A35">
        <v>35</v>
      </c>
      <c r="B35">
        <f>VLOOKUP(A35,taskId_to_ImageID!A$1:B$42,2,FALSE)</f>
        <v>251</v>
      </c>
      <c r="C35">
        <v>2.0625</v>
      </c>
      <c r="D35">
        <v>7</v>
      </c>
      <c r="E35">
        <v>268</v>
      </c>
      <c r="F35">
        <f t="shared" si="0"/>
        <v>2.0625</v>
      </c>
      <c r="G35">
        <v>3</v>
      </c>
      <c r="H35">
        <v>2</v>
      </c>
      <c r="I35">
        <v>3</v>
      </c>
      <c r="J35">
        <v>3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1</v>
      </c>
      <c r="R35">
        <v>2</v>
      </c>
      <c r="S35">
        <v>2</v>
      </c>
      <c r="T35">
        <v>2</v>
      </c>
      <c r="U35">
        <v>2</v>
      </c>
      <c r="V35">
        <v>1</v>
      </c>
    </row>
    <row r="36" spans="1:22">
      <c r="A36">
        <v>36</v>
      </c>
      <c r="B36">
        <f>VLOOKUP(A36,taskId_to_ImageID!A$1:B$42,2,FALSE)</f>
        <v>248</v>
      </c>
      <c r="C36">
        <v>1.96875</v>
      </c>
      <c r="D36">
        <v>30</v>
      </c>
      <c r="E36">
        <v>264</v>
      </c>
      <c r="F36">
        <f t="shared" si="0"/>
        <v>1.96875</v>
      </c>
      <c r="G36">
        <v>3</v>
      </c>
      <c r="H36">
        <v>2.5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1</v>
      </c>
      <c r="V36">
        <v>1</v>
      </c>
    </row>
    <row r="37" spans="1:22">
      <c r="A37">
        <v>37</v>
      </c>
      <c r="B37">
        <f>VLOOKUP(A37,taskId_to_ImageID!A$1:B$42,2,FALSE)</f>
        <v>271</v>
      </c>
      <c r="C37">
        <v>1.84375</v>
      </c>
      <c r="D37">
        <v>27</v>
      </c>
      <c r="E37">
        <v>264</v>
      </c>
      <c r="F37">
        <f t="shared" si="0"/>
        <v>1.84375</v>
      </c>
      <c r="G37">
        <v>3</v>
      </c>
      <c r="H37">
        <v>2.5</v>
      </c>
      <c r="I37">
        <v>2</v>
      </c>
      <c r="J37">
        <v>2</v>
      </c>
      <c r="K37">
        <v>2</v>
      </c>
      <c r="L37">
        <v>2</v>
      </c>
      <c r="M37">
        <v>2</v>
      </c>
      <c r="N37">
        <v>1</v>
      </c>
      <c r="O37">
        <v>2</v>
      </c>
      <c r="P37">
        <v>2</v>
      </c>
      <c r="Q37">
        <v>2</v>
      </c>
      <c r="R37">
        <v>2</v>
      </c>
      <c r="S37">
        <v>2</v>
      </c>
      <c r="T37">
        <v>1</v>
      </c>
      <c r="U37">
        <v>1</v>
      </c>
      <c r="V37">
        <v>1</v>
      </c>
    </row>
    <row r="38" spans="1:22">
      <c r="A38">
        <v>38</v>
      </c>
      <c r="B38">
        <f>VLOOKUP(A38,taskId_to_ImageID!A$1:B$42,2,FALSE)</f>
        <v>272</v>
      </c>
      <c r="C38">
        <v>1.75</v>
      </c>
      <c r="D38">
        <v>39</v>
      </c>
      <c r="E38">
        <v>275</v>
      </c>
      <c r="F38">
        <f t="shared" si="0"/>
        <v>1.75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1</v>
      </c>
      <c r="O38">
        <v>2</v>
      </c>
      <c r="P38">
        <v>2</v>
      </c>
      <c r="Q38">
        <v>2</v>
      </c>
      <c r="R38">
        <v>2</v>
      </c>
      <c r="S38">
        <v>2</v>
      </c>
      <c r="T38">
        <v>1</v>
      </c>
      <c r="U38">
        <v>1</v>
      </c>
      <c r="V38">
        <v>1</v>
      </c>
    </row>
    <row r="39" spans="1:22">
      <c r="A39">
        <v>40</v>
      </c>
      <c r="B39">
        <f>VLOOKUP(A39,taskId_to_ImageID!A$1:B$42,2,FALSE)</f>
        <v>249</v>
      </c>
      <c r="C39">
        <v>1.6875</v>
      </c>
      <c r="D39">
        <v>34</v>
      </c>
      <c r="E39">
        <v>266</v>
      </c>
      <c r="F39">
        <f t="shared" si="0"/>
        <v>1.6875</v>
      </c>
      <c r="G39">
        <v>3</v>
      </c>
      <c r="H39">
        <v>2</v>
      </c>
      <c r="I39">
        <v>2</v>
      </c>
      <c r="J39">
        <v>2</v>
      </c>
      <c r="K39">
        <v>2</v>
      </c>
      <c r="L39">
        <v>1</v>
      </c>
      <c r="M39">
        <v>2</v>
      </c>
      <c r="N39">
        <v>3</v>
      </c>
      <c r="O39">
        <v>1</v>
      </c>
      <c r="P39">
        <v>1</v>
      </c>
      <c r="Q39">
        <v>1</v>
      </c>
      <c r="R39">
        <v>2</v>
      </c>
      <c r="S39">
        <v>2</v>
      </c>
      <c r="T39">
        <v>1</v>
      </c>
      <c r="U39">
        <v>1</v>
      </c>
      <c r="V39">
        <v>1</v>
      </c>
    </row>
    <row r="40" spans="1:22">
      <c r="A40">
        <v>14</v>
      </c>
      <c r="B40">
        <f>VLOOKUP(A40,taskId_to_ImageID!A$1:B$42,2,FALSE)</f>
        <v>253</v>
      </c>
      <c r="C40">
        <v>1.65625</v>
      </c>
      <c r="D40">
        <v>11</v>
      </c>
      <c r="E40">
        <v>266</v>
      </c>
      <c r="F40">
        <f t="shared" si="0"/>
        <v>1.65625</v>
      </c>
      <c r="G40">
        <v>3</v>
      </c>
      <c r="H40">
        <v>2.5</v>
      </c>
      <c r="I40">
        <v>2</v>
      </c>
      <c r="J40">
        <v>2</v>
      </c>
      <c r="K40">
        <v>2</v>
      </c>
      <c r="L40">
        <v>1</v>
      </c>
      <c r="M40">
        <v>2</v>
      </c>
      <c r="N40">
        <v>1</v>
      </c>
      <c r="O40">
        <v>1</v>
      </c>
      <c r="P40">
        <v>2</v>
      </c>
      <c r="Q40">
        <v>1</v>
      </c>
      <c r="R40">
        <v>2</v>
      </c>
      <c r="S40">
        <v>1</v>
      </c>
      <c r="T40">
        <v>1</v>
      </c>
      <c r="U40">
        <v>2</v>
      </c>
      <c r="V40">
        <v>1</v>
      </c>
    </row>
    <row r="41" spans="1:22">
      <c r="A41">
        <v>18</v>
      </c>
      <c r="B41">
        <f>VLOOKUP(A41,taskId_to_ImageID!A$1:B$42,2,FALSE)</f>
        <v>253</v>
      </c>
      <c r="C41">
        <v>1.5625</v>
      </c>
      <c r="D41">
        <v>14</v>
      </c>
      <c r="E41">
        <v>253</v>
      </c>
      <c r="F41">
        <f t="shared" si="0"/>
        <v>1.5625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1</v>
      </c>
      <c r="P41">
        <v>1</v>
      </c>
      <c r="Q41">
        <v>1</v>
      </c>
      <c r="R41">
        <v>2</v>
      </c>
      <c r="S41">
        <v>1</v>
      </c>
      <c r="T41">
        <v>1</v>
      </c>
      <c r="U41">
        <v>1</v>
      </c>
      <c r="V41">
        <v>1</v>
      </c>
    </row>
    <row r="42" spans="1:22">
      <c r="A42">
        <v>39</v>
      </c>
      <c r="B42">
        <f>VLOOKUP(A42,taskId_to_ImageID!A$1:B$42,2,FALSE)</f>
        <v>275</v>
      </c>
      <c r="C42">
        <v>1.5625</v>
      </c>
      <c r="D42">
        <v>18</v>
      </c>
      <c r="E42">
        <v>253</v>
      </c>
      <c r="F42">
        <f t="shared" si="0"/>
        <v>1.5625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1</v>
      </c>
      <c r="P42">
        <v>1</v>
      </c>
      <c r="Q42">
        <v>1</v>
      </c>
      <c r="R42">
        <v>2</v>
      </c>
      <c r="S42">
        <v>1</v>
      </c>
      <c r="T42">
        <v>1</v>
      </c>
      <c r="U42">
        <v>1</v>
      </c>
      <c r="V42">
        <v>1</v>
      </c>
    </row>
    <row r="45" spans="1:22">
      <c r="A45" t="s">
        <v>753</v>
      </c>
      <c r="G45" s="4">
        <v>2.9268292682926829</v>
      </c>
      <c r="H45" s="4">
        <v>2.7560975609756095</v>
      </c>
      <c r="I45" s="4">
        <v>2.7560975609756095</v>
      </c>
      <c r="J45" s="4">
        <v>2.6585365853658538</v>
      </c>
      <c r="K45" s="4">
        <v>2.6585365853658538</v>
      </c>
      <c r="L45" s="4">
        <v>2.6190476190476191</v>
      </c>
      <c r="M45" s="4">
        <v>2.6341463414634148</v>
      </c>
      <c r="N45" s="4">
        <v>2.5227272727272729</v>
      </c>
      <c r="O45" s="4">
        <v>2.4634146341463414</v>
      </c>
      <c r="P45" s="4">
        <v>2.4864864864864864</v>
      </c>
      <c r="Q45" s="4">
        <v>2.3902439024390243</v>
      </c>
      <c r="R45" s="4">
        <v>2.3902439024390243</v>
      </c>
      <c r="S45" s="4">
        <v>2.3414634146341462</v>
      </c>
      <c r="T45" s="4">
        <v>2.0975609756097562</v>
      </c>
      <c r="U45" s="4">
        <v>1.8536585365853659</v>
      </c>
      <c r="V45" s="4">
        <v>1.7317073170731707</v>
      </c>
    </row>
  </sheetData>
  <sortState ref="F2:V42">
    <sortCondition descending="1" ref="F2:F42"/>
  </sortState>
  <conditionalFormatting sqref="G45:V45 G1:V41">
    <cfRule type="colorScale" priority="10">
      <colorScale>
        <cfvo type="min"/>
        <cfvo type="max"/>
        <color rgb="FFFCFCFF"/>
        <color rgb="FF63BE7B"/>
      </colorScale>
    </cfRule>
  </conditionalFormatting>
  <conditionalFormatting sqref="G2:V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V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gradedSummary_nodups</vt:lpstr>
      <vt:lpstr>old_graded</vt:lpstr>
      <vt:lpstr>compOldNew</vt:lpstr>
      <vt:lpstr>summary2_nodups</vt:lpstr>
      <vt:lpstr>accuracy</vt:lpstr>
      <vt:lpstr>Sheet1</vt:lpstr>
      <vt:lpstr>results_icsfy_set34_rev2_2015_1</vt:lpstr>
      <vt:lpstr>questionable_summary</vt:lpstr>
      <vt:lpstr>graded_summary</vt:lpstr>
      <vt:lpstr>summary2</vt:lpstr>
      <vt:lpstr>RSD</vt:lpstr>
      <vt:lpstr>imageID_toImageName</vt:lpstr>
      <vt:lpstr>taskId_to_ImageID</vt:lpstr>
      <vt:lpstr>phil</vt:lpstr>
      <vt:lpstr>Sheet8</vt:lpstr>
      <vt:lpstr>oldData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2015-12-09T19:20:30Z</dcterms:created>
  <dcterms:modified xsi:type="dcterms:W3CDTF">2016-02-23T18:35:07Z</dcterms:modified>
</cp:coreProperties>
</file>