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<sst xmlns="http://schemas.openxmlformats.org/spreadsheetml/2006/main" count="35" uniqueCount="28">
  <si>
    <t>A01234</t>
    <phoneticPr fontId="1" type="noConversion"/>
  </si>
  <si>
    <t>A00431</t>
  </si>
  <si>
    <t>A07520</t>
  </si>
  <si>
    <t>A09943</t>
  </si>
  <si>
    <t>A02700</t>
  </si>
  <si>
    <t>A01402</t>
  </si>
  <si>
    <t>A00006</t>
  </si>
  <si>
    <t>张三</t>
    <phoneticPr fontId="1" type="noConversion"/>
  </si>
  <si>
    <t>李四</t>
    <phoneticPr fontId="1" type="noConversion"/>
  </si>
  <si>
    <t>周六</t>
    <phoneticPr fontId="1" type="noConversion"/>
  </si>
  <si>
    <t>田七</t>
    <phoneticPr fontId="1" type="noConversion"/>
  </si>
  <si>
    <t>赵八</t>
    <phoneticPr fontId="1" type="noConversion"/>
  </si>
  <si>
    <t>男</t>
    <phoneticPr fontId="1" type="noConversion"/>
  </si>
  <si>
    <t>女</t>
    <phoneticPr fontId="1" type="noConversion"/>
  </si>
  <si>
    <t>综合部</t>
    <phoneticPr fontId="1" type="noConversion"/>
  </si>
  <si>
    <t>开发部</t>
    <phoneticPr fontId="1" type="noConversion"/>
  </si>
  <si>
    <t>推广部</t>
    <phoneticPr fontId="1" type="noConversion"/>
  </si>
  <si>
    <t>技术支持部</t>
    <phoneticPr fontId="1" type="noConversion"/>
  </si>
  <si>
    <t>系统部</t>
    <phoneticPr fontId="1" type="noConversion"/>
  </si>
  <si>
    <t>员工号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</si>
  <si>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</si>
  <si>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</si>
  <si>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</si>
  <si>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部门</t>
    <phoneticPr fontId="1" type="noConversion"/>
  </si>
  <si>
    <t>退休日期</t>
    <phoneticPr fontId="1" type="noConversion"/>
  </si>
  <si>
    <t>EDATE解法</t>
    <phoneticPr fontId="1" type="noConversion"/>
  </si>
  <si>
    <t>雷霆</t>
    <phoneticPr fontId="1" type="noConversion"/>
  </si>
  <si>
    <t>华二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</si>
</sst>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62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2" sqref="G2"/>
    </sheetView>
  </sheetViews>
  <sheetFormatPr defaultRowHeight="16.3" x14ac:dyDescent="0.25"/>
  <cols>
    <col min="1" max="4" width="9" style="1"/>
    <col min="5" max="5" width="10.33203125" style="1" customWidth="1"/>
    <col min="6" max="6" width="12.109375" style="5" customWidth="1"/>
    <col min="7" max="7" width="12.6640625" style="1" customWidth="1"/>
    <col min="8" max="13" width="9" style="1"/>
  </cols>
  <sheetData>
    <row r="1" spans="1:7" ht="21.7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4" t="s">
        <v>24</v>
      </c>
      <c r="G1" s="4" t="s">
        <v>25</v>
      </c>
    </row>
    <row r="2" spans="1:7" x14ac:dyDescent="0.25">
      <c r="A2" s="2" t="s">
        <v>6</v>
      </c>
      <c r="B2" s="2" t="s">
        <v>7</v>
      </c>
      <c r="C2" s="2" t="s">
        <v>12</v>
      </c>
      <c r="D2" s="2">
        <v>19450620</v>
      </c>
      <c r="E2" s="2" t="s">
        <v>14</v>
      </c>
      <c r="F2" s="6">
        <f>DATE(LEFT(D2,4)+(C2="男")*5+55,MID(D2,5,2),RIGHT(D2,2)+1)</f>
        <v>38524</v>
      </c>
      <c r="G2" s="7">
        <f>EDATE(TEXT(D2,"0-00-00"),(55+(C2="男")*5)*12)+1</f>
        <v>38524</v>
      </c>
    </row>
    <row r="3" spans="1:7" x14ac:dyDescent="0.25">
      <c r="A3" s="2" t="s">
        <v>1</v>
      </c>
      <c r="B3" s="2" t="s">
        <v>8</v>
      </c>
      <c r="C3" s="2" t="s">
        <v>12</v>
      </c>
      <c r="D3" s="2">
        <v>19510714</v>
      </c>
      <c r="E3" s="2" t="s">
        <v>15</v>
      </c>
      <c r="F3" s="6">
        <f t="shared" ref="F3:F8" si="0">DATE(LEFT(D3,4)+(C3="男")*5+55,MID(D3,5,2),RIGHT(D3,2)+1)</f>
        <v>40739</v>
      </c>
      <c r="G3" s="7">
        <f t="shared" ref="G3:G8" si="1">EDATE(TEXT(D3,"0-00-00"),(55+(C3="男")*5)*12)+1</f>
        <v>40739</v>
      </c>
    </row>
    <row r="4" spans="1:7" x14ac:dyDescent="0.25">
      <c r="A4" s="2" t="s">
        <v>2</v>
      </c>
      <c r="B4" s="2" t="s">
        <v>27</v>
      </c>
      <c r="C4" s="2" t="s">
        <v>13</v>
      </c>
      <c r="D4" s="2">
        <v>19790513</v>
      </c>
      <c r="E4" s="2" t="s">
        <v>14</v>
      </c>
      <c r="F4" s="6">
        <f t="shared" si="0"/>
        <v>49078</v>
      </c>
      <c r="G4" s="7">
        <f t="shared" si="1"/>
        <v>49078</v>
      </c>
    </row>
    <row r="5" spans="1:7" x14ac:dyDescent="0.25">
      <c r="A5" s="2" t="s">
        <v>5</v>
      </c>
      <c r="B5" s="2" t="s">
        <v>9</v>
      </c>
      <c r="C5" s="2" t="s">
        <v>13</v>
      </c>
      <c r="D5" s="2">
        <v>19741201</v>
      </c>
      <c r="E5" s="2" t="s">
        <v>15</v>
      </c>
      <c r="F5" s="6">
        <f t="shared" si="0"/>
        <v>47454</v>
      </c>
      <c r="G5" s="7">
        <f t="shared" si="1"/>
        <v>47454</v>
      </c>
    </row>
    <row r="6" spans="1:7" x14ac:dyDescent="0.25">
      <c r="A6" s="2" t="s">
        <v>4</v>
      </c>
      <c r="B6" s="2" t="s">
        <v>10</v>
      </c>
      <c r="C6" s="2" t="s">
        <v>12</v>
      </c>
      <c r="D6" s="2">
        <v>19781229</v>
      </c>
      <c r="E6" s="2" t="s">
        <v>16</v>
      </c>
      <c r="F6" s="6">
        <f t="shared" si="0"/>
        <v>50769</v>
      </c>
      <c r="G6" s="7">
        <f t="shared" si="1"/>
        <v>50769</v>
      </c>
    </row>
    <row r="7" spans="1:7" x14ac:dyDescent="0.25">
      <c r="A7" s="2" t="s">
        <v>0</v>
      </c>
      <c r="B7" s="2" t="s">
        <v>11</v>
      </c>
      <c r="C7" s="2" t="s">
        <v>13</v>
      </c>
      <c r="D7" s="2">
        <v>19520710</v>
      </c>
      <c r="E7" s="2" t="s">
        <v>17</v>
      </c>
      <c r="F7" s="6">
        <f t="shared" si="0"/>
        <v>39274</v>
      </c>
      <c r="G7" s="7">
        <f t="shared" si="1"/>
        <v>39274</v>
      </c>
    </row>
    <row r="8" spans="1:7" x14ac:dyDescent="0.25">
      <c r="A8" s="2" t="s">
        <v>3</v>
      </c>
      <c r="B8" s="2" t="s">
        <v>26</v>
      </c>
      <c r="C8" s="2" t="s">
        <v>12</v>
      </c>
      <c r="D8" s="2">
        <v>19740620</v>
      </c>
      <c r="E8" s="2" t="s">
        <v>18</v>
      </c>
      <c r="F8" s="6">
        <f t="shared" si="0"/>
        <v>49116</v>
      </c>
      <c r="G8" s="7">
        <f t="shared" si="1"/>
        <v>49116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15.2 利用日期函数计算员工退休日期.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2015-03-08T01:48:15Z</dcterms:modified>
  <cp:category/>
</cp:coreProperties>
</file>