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8\"/>
    </mc:Choice>
  </mc:AlternateContent>
  <bookViews>
    <workbookView xWindow="0" yWindow="95" windowWidth="19195" windowHeight="11642"/>
  </bookViews>
  <sheets>
    <sheet name="版权声明" sheetId="3" r:id="rId1"/>
    <sheet name="动态回收期" sheetId="2" r:id="rId2"/>
  </sheets>
  <definedNames>
    <definedName name="TPV">MMULT(N(ROW(动态回收期!$1:$8)&gt;=COLUMN(动态回收期!$A:$H)),PV(动态回收期!$C$2,动态回收期!$B$4:$B$11,,-动态回收期!$C$4:$C$11,))+动态回收期!$C$3</definedName>
  </definedNames>
  <calcPr calcId="152511"/>
</workbook>
</file>

<file path=xl/calcChain.xml><?xml version="1.0" encoding="utf-8"?>
<calcChain xmlns="http://schemas.openxmlformats.org/spreadsheetml/2006/main">
  <c r="F5" i="2" l="1"/>
  <c r="C12" i="2" l="1" a="1"/>
  <c r="C12" i="2" s="1"/>
  <c r="C14" i="2" a="1"/>
  <c r="C14" i="2" s="1"/>
  <c r="F6" i="2" l="1"/>
  <c r="F7" i="2"/>
  <c r="F8" i="2"/>
  <c r="F9" i="2"/>
  <c r="F10" i="2"/>
  <c r="F11" i="2"/>
  <c r="F4" i="2"/>
  <c r="E6" i="2"/>
  <c r="E7" i="2"/>
  <c r="E8" i="2"/>
  <c r="E9" i="2"/>
  <c r="E10" i="2"/>
  <c r="E11" i="2"/>
  <c r="E5" i="2"/>
  <c r="E4" i="2"/>
  <c r="G6" i="2" l="1"/>
  <c r="G4" i="2"/>
  <c r="G5" i="2"/>
  <c r="G7" i="2"/>
  <c r="G9" i="2"/>
  <c r="G11" i="2"/>
  <c r="G8" i="2"/>
  <c r="G10" i="2"/>
</calcChain>
</file>

<file path=xl/sharedStrings.xml><?xml version="1.0" encoding="utf-8"?>
<sst xmlns="http://schemas.openxmlformats.org/spreadsheetml/2006/main" count="14" uniqueCount="13">
  <si>
    <t>年利率</t>
    <phoneticPr fontId="3" type="noConversion"/>
  </si>
  <si>
    <t>1－8年各年产生的净现金流量（万元）</t>
    <phoneticPr fontId="3" type="noConversion"/>
  </si>
  <si>
    <t>设备投资（万元）</t>
    <phoneticPr fontId="3" type="noConversion"/>
  </si>
  <si>
    <t>动态投资回收期</t>
    <phoneticPr fontId="3" type="noConversion"/>
  </si>
  <si>
    <t>（现值函数）</t>
    <phoneticPr fontId="3" type="noConversion"/>
  </si>
  <si>
    <t>（普通公式）</t>
    <phoneticPr fontId="3" type="noConversion"/>
  </si>
  <si>
    <t>现金流现值累计</t>
    <phoneticPr fontId="3" type="noConversion"/>
  </si>
  <si>
    <t>定义名称：TPV</t>
    <phoneticPr fontId="3" type="noConversion"/>
  </si>
  <si>
    <t>计算动态回收期</t>
    <phoneticPr fontId="3" type="noConversion"/>
  </si>
  <si>
    <t>计算验证</t>
    <phoneticPr fontId="3" type="noConversion"/>
  </si>
  <si>
    <t>=MMULT(N(ROW($1:$8)&gt;=COLUMN($A:$H)),PV($C$2,$B$4:$B$11,,-$C$4:$C$11,))+$C$3</t>
  </si>
  <si>
    <t>动态投资回收期（方法二）</t>
    <phoneticPr fontId="3" type="noConversion"/>
  </si>
  <si>
    <t>现金流现值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</si>
</sst>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76" formatCode="&quot;￥&quot;#,##0.00;[Red]&quot;￥&quot;\-#,##0.00"/>
    <numFmt numFmtId="177" formatCode="&quot;￥&quot;#,##0.000000;[Red]&quot;￥&quot;\-#,##0.000000"/>
    <numFmt numFmtId="178" formatCode="0.0000_ "/>
    <numFmt numFmtId="179" formatCode="0.00_ "/>
    <numFmt numFmtId="180" formatCode="0.0%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" fillId="0" borderId="1" xfId="2" applyNumberFormat="1" applyFont="1" applyFill="1" applyBorder="1" applyAlignment="1" applyProtection="1">
      <alignment horizontal="center" vertical="center"/>
      <protection hidden="1"/>
    </xf>
    <xf numFmtId="179" fontId="4" fillId="3" borderId="1" xfId="2" applyNumberFormat="1" applyFont="1" applyFill="1" applyBorder="1" applyAlignment="1" applyProtection="1">
      <alignment horizontal="center" vertical="center"/>
      <protection hidden="1"/>
    </xf>
    <xf numFmtId="180" fontId="4" fillId="0" borderId="1" xfId="1" applyNumberFormat="1" applyFont="1" applyFill="1" applyBorder="1" applyAlignment="1" applyProtection="1">
      <alignment horizontal="center" vertical="center"/>
      <protection hidden="1"/>
    </xf>
    <xf numFmtId="0" fontId="0" fillId="0" borderId="0" xfId="0" quotePrefix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 applyProtection="1">
      <alignment horizontal="right" vertical="center"/>
      <protection hidden="1"/>
    </xf>
    <xf numFmtId="10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  <xf numFmtId="0" fontId="5" fillId="4" borderId="0" xfId="3" applyFill="1">
      <alignment vertical="center"/>
    </xf>
    <xf numFmtId="0" fontId="5" fillId="5" borderId="0" xfId="3" applyFill="1">
      <alignment vertical="center"/>
    </xf>
  </cellXfs>
  <cellStyles count="4">
    <cellStyle name="百分比" xfId="1" builtinId="5"/>
    <cellStyle name="常规" xfId="0" builtinId="0"/>
    <cellStyle name="常规 2" xfId="3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2"/>
  </cols>
  <sheetData>
    <row r="1" spans="1:12" x14ac:dyDescent="0.1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1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x14ac:dyDescent="0.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1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1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1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x14ac:dyDescent="0.1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activeCell="C14" sqref="C14"/>
    </sheetView>
  </sheetViews>
  <sheetFormatPr defaultRowHeight="12.9" x14ac:dyDescent="0.15"/>
  <cols>
    <col min="1" max="1" width="14.125" customWidth="1"/>
    <col min="2" max="2" width="7.375" customWidth="1"/>
    <col min="4" max="4" width="1.625" customWidth="1"/>
    <col min="5" max="6" width="15" bestFit="1" customWidth="1"/>
    <col min="7" max="7" width="15.125" bestFit="1" customWidth="1"/>
  </cols>
  <sheetData>
    <row r="1" spans="1:10" ht="15.8" customHeight="1" x14ac:dyDescent="0.15">
      <c r="A1" t="s">
        <v>8</v>
      </c>
      <c r="E1" t="s">
        <v>9</v>
      </c>
    </row>
    <row r="2" spans="1:10" ht="17.7" x14ac:dyDescent="0.15">
      <c r="A2" s="17" t="s">
        <v>0</v>
      </c>
      <c r="B2" s="18"/>
      <c r="C2" s="8">
        <v>7.1999999999999995E-2</v>
      </c>
      <c r="D2" s="2"/>
      <c r="E2" s="10" t="s">
        <v>12</v>
      </c>
      <c r="F2" s="10" t="s">
        <v>12</v>
      </c>
      <c r="G2" s="10" t="s">
        <v>6</v>
      </c>
    </row>
    <row r="3" spans="1:10" ht="17.7" x14ac:dyDescent="0.15">
      <c r="A3" s="17" t="s">
        <v>2</v>
      </c>
      <c r="B3" s="18"/>
      <c r="C3" s="6">
        <v>-200</v>
      </c>
      <c r="E3" s="11" t="s">
        <v>5</v>
      </c>
      <c r="F3" s="11" t="s">
        <v>4</v>
      </c>
      <c r="G3" s="11"/>
    </row>
    <row r="4" spans="1:10" ht="13.6" customHeight="1" x14ac:dyDescent="0.15">
      <c r="A4" s="14" t="s">
        <v>1</v>
      </c>
      <c r="B4" s="6">
        <v>1</v>
      </c>
      <c r="C4" s="6">
        <v>20</v>
      </c>
      <c r="E4" s="12">
        <f>C4/(1+$C$2)^B4</f>
        <v>18.656716417910445</v>
      </c>
      <c r="F4" s="12">
        <f>PV($C$2,B4,,-C4,)</f>
        <v>18.656716417910445</v>
      </c>
      <c r="G4" s="12">
        <f>SUM(F$4:F4)+$C$3</f>
        <v>-181.34328358208955</v>
      </c>
      <c r="I4" s="13"/>
    </row>
    <row r="5" spans="1:10" ht="17.350000000000001" customHeight="1" x14ac:dyDescent="0.15">
      <c r="A5" s="15"/>
      <c r="B5" s="6">
        <v>2</v>
      </c>
      <c r="C5" s="6">
        <v>35</v>
      </c>
      <c r="E5" s="12">
        <f>C5/(1+$C$2)^B5</f>
        <v>30.456393406103803</v>
      </c>
      <c r="F5" s="12">
        <f>PV($C$2,B5,,-C5,)</f>
        <v>30.456393406103803</v>
      </c>
      <c r="G5" s="12">
        <f>SUM(F$4:F5)+$C$3</f>
        <v>-150.88689017598574</v>
      </c>
      <c r="I5" s="13"/>
    </row>
    <row r="6" spans="1:10" ht="17.350000000000001" customHeight="1" x14ac:dyDescent="0.15">
      <c r="A6" s="15"/>
      <c r="B6" s="6">
        <v>3</v>
      </c>
      <c r="C6" s="6">
        <v>50</v>
      </c>
      <c r="E6" s="12">
        <f t="shared" ref="E6:E11" si="0">C6/(1+$C$2)^B6</f>
        <v>40.58687820642831</v>
      </c>
      <c r="F6" s="12">
        <f t="shared" ref="F6:F11" si="1">PV($C$2,B6,,-C6,)</f>
        <v>40.58687820642831</v>
      </c>
      <c r="G6" s="12">
        <f>SUM(F$4:F6)+$C$3</f>
        <v>-110.30001196955745</v>
      </c>
      <c r="I6" s="13"/>
    </row>
    <row r="7" spans="1:10" ht="17.350000000000001" customHeight="1" x14ac:dyDescent="0.15">
      <c r="A7" s="15"/>
      <c r="B7" s="6">
        <v>4</v>
      </c>
      <c r="C7" s="6">
        <v>60</v>
      </c>
      <c r="E7" s="12">
        <f t="shared" si="0"/>
        <v>45.433072619136155</v>
      </c>
      <c r="F7" s="12">
        <f t="shared" si="1"/>
        <v>45.433072619136155</v>
      </c>
      <c r="G7" s="12">
        <f>SUM(F$4:F7)+$C$3</f>
        <v>-64.866939350421291</v>
      </c>
      <c r="I7" s="13"/>
    </row>
    <row r="8" spans="1:10" ht="17.350000000000001" customHeight="1" x14ac:dyDescent="0.15">
      <c r="A8" s="15"/>
      <c r="B8" s="6">
        <v>5</v>
      </c>
      <c r="C8" s="6">
        <v>80</v>
      </c>
      <c r="E8" s="12">
        <f t="shared" si="0"/>
        <v>56.508796789970347</v>
      </c>
      <c r="F8" s="12">
        <f t="shared" si="1"/>
        <v>56.508796789970347</v>
      </c>
      <c r="G8" s="12">
        <f>SUM(F$4:F8)+$C$3</f>
        <v>-8.3581425604509434</v>
      </c>
      <c r="I8" s="13"/>
      <c r="J8" s="1"/>
    </row>
    <row r="9" spans="1:10" ht="17.350000000000001" customHeight="1" x14ac:dyDescent="0.15">
      <c r="A9" s="15"/>
      <c r="B9" s="6">
        <v>6</v>
      </c>
      <c r="C9" s="6">
        <v>70</v>
      </c>
      <c r="E9" s="12">
        <f t="shared" si="0"/>
        <v>46.124251111216459</v>
      </c>
      <c r="F9" s="12">
        <f t="shared" si="1"/>
        <v>46.124251111216459</v>
      </c>
      <c r="G9" s="12">
        <f>SUM(F$4:F9)+$C$3</f>
        <v>37.766108550765523</v>
      </c>
      <c r="I9" s="13"/>
    </row>
    <row r="10" spans="1:10" ht="17.350000000000001" customHeight="1" x14ac:dyDescent="0.15">
      <c r="A10" s="15"/>
      <c r="B10" s="6">
        <v>7</v>
      </c>
      <c r="C10" s="6">
        <v>60</v>
      </c>
      <c r="E10" s="12">
        <f t="shared" si="0"/>
        <v>36.879731698733842</v>
      </c>
      <c r="F10" s="12">
        <f t="shared" si="1"/>
        <v>36.879731698733842</v>
      </c>
      <c r="G10" s="12">
        <f>SUM(F$4:F10)+$C$3</f>
        <v>74.645840249499372</v>
      </c>
      <c r="I10" s="13"/>
    </row>
    <row r="11" spans="1:10" ht="17.350000000000001" customHeight="1" x14ac:dyDescent="0.15">
      <c r="A11" s="16"/>
      <c r="B11" s="6">
        <v>8</v>
      </c>
      <c r="C11" s="6">
        <v>100</v>
      </c>
      <c r="E11" s="12">
        <f t="shared" si="0"/>
        <v>57.337891322658315</v>
      </c>
      <c r="F11" s="12">
        <f t="shared" si="1"/>
        <v>57.337891322658315</v>
      </c>
      <c r="G11" s="12">
        <f>SUM(F$4:F11)+$C$3</f>
        <v>131.98373157215769</v>
      </c>
      <c r="I11" s="13"/>
    </row>
    <row r="12" spans="1:10" ht="17.7" x14ac:dyDescent="0.15">
      <c r="A12" s="17" t="s">
        <v>3</v>
      </c>
      <c r="B12" s="18"/>
      <c r="C12" s="7">
        <f t="array" ref="C12">LOOKUP(,TPV,ROW(1:8))+1/(MIN(IF(TPV&gt;0,TPV))/-MAX(IF(TPV&lt;0,TPV))+1)</f>
        <v>5.181209284900854</v>
      </c>
      <c r="I12" s="13"/>
    </row>
    <row r="13" spans="1:10" ht="13.6" x14ac:dyDescent="0.15">
      <c r="E13" s="1"/>
      <c r="G13" s="3"/>
    </row>
    <row r="14" spans="1:10" ht="17.7" x14ac:dyDescent="0.15">
      <c r="A14" s="19" t="s">
        <v>11</v>
      </c>
      <c r="B14" s="20"/>
      <c r="C14" s="7">
        <f t="array" ref="C14">LOOKUP(,TPV,ROW(1:8))+1/(PRODUCT(POWER(ABS(SMALL(TPV,LOOKUP(,TPV,ROW(1:8))+{0,1})),{-1,1}))+1)</f>
        <v>5.181209284900854</v>
      </c>
      <c r="E14" s="4"/>
    </row>
    <row r="16" spans="1:10" x14ac:dyDescent="0.15">
      <c r="A16" s="5" t="s">
        <v>7</v>
      </c>
      <c r="B16" s="9" t="s">
        <v>10</v>
      </c>
    </row>
  </sheetData>
  <mergeCells count="5">
    <mergeCell ref="A4:A11"/>
    <mergeCell ref="A12:B12"/>
    <mergeCell ref="A3:B3"/>
    <mergeCell ref="A2:B2"/>
    <mergeCell ref="A14:B1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动态回收期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18.1.7 计算固定资产投资项目的动态回收期.</dc:title>
  <dc:subject/>
  <dc:creator>Excel Home</dc:creator>
  <dc:description>《Excel 2010应用大全》示例</dc:description>
  <cp:lastModifiedBy>zhouql</cp:lastModifiedBy>
  <dcterms:created xsi:type="dcterms:W3CDTF">2006-09-13T11:21:51Z</dcterms:created>
  <dcterms:modified xsi:type="dcterms:W3CDTF">2015-03-08T01:48:48Z</dcterms:modified>
  <cp:category/>
</cp:coreProperties>
</file>