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9195" windowHeight="11642"/>
  </bookViews>
  <sheets>
    <sheet name="版权声明" sheetId="4" r:id="rId1"/>
    <sheet name="投资分析" sheetId="3" r:id="rId2"/>
  </sheets>
  <calcPr calcId="152511"/>
</workbook>
</file>

<file path=xl/calcChain.xml><?xml version="1.0" encoding="utf-8"?>
<calcChain xmlns="http://schemas.openxmlformats.org/spreadsheetml/2006/main">
  <c r="C13" i="3" l="1"/>
  <c r="D4" i="3" l="1"/>
  <c r="D12" i="3"/>
  <c r="D6" i="3"/>
  <c r="D7" i="3"/>
  <c r="D8" i="3"/>
  <c r="D9" i="3"/>
  <c r="D10" i="3"/>
  <c r="D11" i="3"/>
  <c r="D5" i="3"/>
  <c r="E6" i="3" l="1"/>
  <c r="D13" i="3"/>
  <c r="E5" i="3"/>
  <c r="E12" i="3"/>
  <c r="E11" i="3"/>
  <c r="E10" i="3"/>
  <c r="E9" i="3"/>
  <c r="E8" i="3"/>
  <c r="E7" i="3"/>
</calcChain>
</file>

<file path=xl/sharedStrings.xml><?xml version="1.0" encoding="utf-8"?>
<sst xmlns="http://schemas.openxmlformats.org/spreadsheetml/2006/main" count="10" uniqueCount="10">
  <si>
    <t>年利率</t>
    <phoneticPr fontId="3" type="noConversion"/>
  </si>
  <si>
    <t>设备投资（万元）</t>
    <phoneticPr fontId="3" type="noConversion"/>
  </si>
  <si>
    <t>日期</t>
    <phoneticPr fontId="5" type="noConversion"/>
  </si>
  <si>
    <t>金额</t>
    <phoneticPr fontId="5" type="noConversion"/>
  </si>
  <si>
    <t>净现值</t>
    <phoneticPr fontId="3" type="noConversion"/>
  </si>
  <si>
    <t>产生的净现金流量（万元）</t>
    <phoneticPr fontId="3" type="noConversion"/>
  </si>
  <si>
    <t>说明</t>
    <phoneticPr fontId="3" type="noConversion"/>
  </si>
  <si>
    <t>不定期现金流投资分析</t>
    <phoneticPr fontId="3" type="noConversion"/>
  </si>
  <si>
    <t>普通公式</t>
    <phoneticPr fontId="5" type="noConversion"/>
  </si>
  <si>
    <t>净现值数学公式: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</si>
</sst>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&quot;￥&quot;#,##0.00;[Red]&quot;￥&quot;\-#,##0.00"/>
    <numFmt numFmtId="177" formatCode="0.00_ "/>
    <numFmt numFmtId="178" formatCode="0.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  <protection hidden="1"/>
    </xf>
    <xf numFmtId="177" fontId="4" fillId="3" borderId="1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14" fontId="4" fillId="0" borderId="1" xfId="2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>
      <alignment horizontal="center" vertical="center"/>
    </xf>
    <xf numFmtId="177" fontId="4" fillId="0" borderId="1" xfId="2" applyNumberFormat="1" applyFont="1" applyFill="1" applyBorder="1" applyAlignment="1" applyProtection="1">
      <alignment horizontal="center" vertical="center"/>
      <protection hidden="1"/>
    </xf>
    <xf numFmtId="177" fontId="0" fillId="0" borderId="0" xfId="0" applyNumberFormat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4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4" xfId="2" applyNumberFormat="1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8" fontId="4" fillId="0" borderId="5" xfId="1" applyNumberFormat="1" applyFont="1" applyFill="1" applyBorder="1" applyAlignment="1" applyProtection="1">
      <alignment horizontal="center" vertical="center"/>
      <protection hidden="1"/>
    </xf>
    <xf numFmtId="178" fontId="4" fillId="0" borderId="6" xfId="1" applyNumberFormat="1" applyFont="1" applyFill="1" applyBorder="1" applyAlignment="1" applyProtection="1">
      <alignment horizontal="center" vertical="center"/>
      <protection hidden="1"/>
    </xf>
    <xf numFmtId="0" fontId="6" fillId="4" borderId="0" xfId="3" applyFill="1">
      <alignment vertical="center"/>
    </xf>
    <xf numFmtId="0" fontId="6" fillId="5" borderId="0" xfId="3" applyFill="1">
      <alignment vertical="center"/>
    </xf>
  </cellXfs>
  <cellStyles count="4">
    <cellStyle name="百分比" xfId="1" builtinId="5"/>
    <cellStyle name="常规" xfId="0" builtinId="0"/>
    <cellStyle name="常规 2" xfId="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361950</xdr:colOff>
      <xdr:row>3</xdr:row>
      <xdr:rowOff>180975</xdr:rowOff>
    </xdr:from>
    <xdr:to>
      <xdr:col>8</xdr:col>
      <xdr:colOff>371475</xdr:colOff>
      <xdr:row>7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0" y="819150"/>
          <a:ext cx="22383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361950</xdr:colOff>
      <xdr:row>3</xdr:row>
      <xdr:rowOff>180975</xdr:rowOff>
    </xdr:from>
    <xdr:to>
      <xdr:col>8</xdr:col>
      <xdr:colOff>571195</xdr:colOff>
      <xdr:row>7</xdr:row>
      <xdr:rowOff>95149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819150"/>
          <a:ext cx="2438095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1"/>
  </cols>
  <sheetData>
    <row r="1" spans="1:12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1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1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1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1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1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1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C17" sqref="C17"/>
    </sheetView>
  </sheetViews>
  <sheetFormatPr defaultRowHeight="12.9" x14ac:dyDescent="0.15"/>
  <cols>
    <col min="1" max="1" width="18.5" customWidth="1"/>
    <col min="2" max="2" width="12.125" bestFit="1" customWidth="1"/>
    <col min="3" max="3" width="11.5" customWidth="1"/>
    <col min="4" max="4" width="9.75" customWidth="1"/>
    <col min="5" max="5" width="15.875" customWidth="1"/>
    <col min="8" max="8" width="11.25" customWidth="1"/>
    <col min="9" max="9" width="10.625" customWidth="1"/>
  </cols>
  <sheetData>
    <row r="1" spans="1:8" ht="15.8" customHeight="1" x14ac:dyDescent="0.15">
      <c r="A1" t="s">
        <v>7</v>
      </c>
    </row>
    <row r="2" spans="1:8" ht="17.7" x14ac:dyDescent="0.15">
      <c r="A2" s="11" t="s">
        <v>0</v>
      </c>
      <c r="B2" s="12"/>
      <c r="C2" s="18">
        <v>7.1999999999999995E-2</v>
      </c>
      <c r="D2" s="19"/>
    </row>
    <row r="3" spans="1:8" ht="17.7" x14ac:dyDescent="0.15">
      <c r="A3" s="8" t="s">
        <v>6</v>
      </c>
      <c r="B3" s="8" t="s">
        <v>2</v>
      </c>
      <c r="C3" s="8" t="s">
        <v>3</v>
      </c>
      <c r="D3" s="8" t="s">
        <v>8</v>
      </c>
      <c r="G3" s="16" t="s">
        <v>9</v>
      </c>
      <c r="H3" s="17"/>
    </row>
    <row r="4" spans="1:8" ht="18.7" customHeight="1" x14ac:dyDescent="0.15">
      <c r="A4" s="3" t="s">
        <v>1</v>
      </c>
      <c r="B4" s="7">
        <v>38362</v>
      </c>
      <c r="C4" s="3">
        <v>-350</v>
      </c>
      <c r="D4" s="3">
        <f>C4</f>
        <v>-350</v>
      </c>
      <c r="F4" s="6"/>
    </row>
    <row r="5" spans="1:8" ht="17.350000000000001" customHeight="1" x14ac:dyDescent="0.15">
      <c r="A5" s="13" t="s">
        <v>5</v>
      </c>
      <c r="B5" s="7">
        <v>38380</v>
      </c>
      <c r="C5" s="3">
        <v>30</v>
      </c>
      <c r="D5" s="9">
        <f>C5/(1+$C$2)^((B5-$B$4)/365)</f>
        <v>29.897315660349307</v>
      </c>
      <c r="E5" s="10">
        <f>SUM(D$4:D5)</f>
        <v>-320.10268433965069</v>
      </c>
      <c r="F5" s="6"/>
    </row>
    <row r="6" spans="1:8" ht="17.350000000000001" customHeight="1" x14ac:dyDescent="0.15">
      <c r="A6" s="14"/>
      <c r="B6" s="7">
        <v>38704</v>
      </c>
      <c r="C6" s="3">
        <v>50</v>
      </c>
      <c r="D6" s="9">
        <f t="shared" ref="D6:D11" si="0">C6/(1+$C$2)^((B6-$B$4)/365)</f>
        <v>46.846581407791277</v>
      </c>
      <c r="E6" s="10">
        <f>SUM(D$4:D6)</f>
        <v>-273.2561029318594</v>
      </c>
      <c r="F6" s="6"/>
    </row>
    <row r="7" spans="1:8" ht="17.350000000000001" customHeight="1" x14ac:dyDescent="0.15">
      <c r="A7" s="14"/>
      <c r="B7" s="7">
        <v>38767</v>
      </c>
      <c r="C7" s="3">
        <v>75</v>
      </c>
      <c r="D7" s="9">
        <f t="shared" si="0"/>
        <v>69.431645898322472</v>
      </c>
      <c r="E7" s="10">
        <f>SUM(D$4:D7)</f>
        <v>-203.82445703353693</v>
      </c>
      <c r="F7" s="6"/>
    </row>
    <row r="8" spans="1:8" ht="17.350000000000001" customHeight="1" x14ac:dyDescent="0.15">
      <c r="A8" s="14"/>
      <c r="B8" s="7">
        <v>39010</v>
      </c>
      <c r="C8" s="3">
        <v>90</v>
      </c>
      <c r="D8" s="9">
        <f t="shared" si="0"/>
        <v>79.549311422138416</v>
      </c>
      <c r="E8" s="10">
        <f>SUM(D$4:D8)</f>
        <v>-124.27514561139851</v>
      </c>
      <c r="F8" s="6"/>
      <c r="G8" s="1"/>
    </row>
    <row r="9" spans="1:8" ht="17.350000000000001" customHeight="1" x14ac:dyDescent="0.15">
      <c r="A9" s="14"/>
      <c r="B9" s="7">
        <v>39160</v>
      </c>
      <c r="C9" s="3">
        <v>80</v>
      </c>
      <c r="D9" s="9">
        <f t="shared" si="0"/>
        <v>68.718723949345872</v>
      </c>
      <c r="E9" s="10">
        <f>SUM(D$4:D9)</f>
        <v>-55.556421662052642</v>
      </c>
      <c r="F9" s="6"/>
    </row>
    <row r="10" spans="1:8" ht="17.350000000000001" customHeight="1" x14ac:dyDescent="0.15">
      <c r="A10" s="14"/>
      <c r="B10" s="7">
        <v>39447</v>
      </c>
      <c r="C10" s="3">
        <v>65</v>
      </c>
      <c r="D10" s="9">
        <f t="shared" si="0"/>
        <v>52.863541548754284</v>
      </c>
      <c r="E10" s="10">
        <f>SUM(D$4:D10)</f>
        <v>-2.692880113298358</v>
      </c>
      <c r="F10" s="6"/>
    </row>
    <row r="11" spans="1:8" ht="17.350000000000001" customHeight="1" x14ac:dyDescent="0.15">
      <c r="A11" s="14"/>
      <c r="B11" s="7">
        <v>39517</v>
      </c>
      <c r="C11" s="3">
        <v>50</v>
      </c>
      <c r="D11" s="9">
        <f t="shared" si="0"/>
        <v>40.125653811180392</v>
      </c>
      <c r="E11" s="10">
        <f>SUM(D$4:D11)</f>
        <v>37.432773697882034</v>
      </c>
      <c r="F11" s="6"/>
    </row>
    <row r="12" spans="1:8" ht="17.350000000000001" customHeight="1" x14ac:dyDescent="0.15">
      <c r="A12" s="15"/>
      <c r="B12" s="7">
        <v>40156</v>
      </c>
      <c r="C12" s="3">
        <v>50</v>
      </c>
      <c r="D12" s="9">
        <f>C12/(1+$C$2)^((B12-$B$4)/365)</f>
        <v>35.527166077433655</v>
      </c>
      <c r="E12" s="10">
        <f>SUM(D$4:D12)</f>
        <v>72.959939775315689</v>
      </c>
      <c r="F12" s="6"/>
    </row>
    <row r="13" spans="1:8" ht="17.7" x14ac:dyDescent="0.15">
      <c r="A13" s="11" t="s">
        <v>4</v>
      </c>
      <c r="B13" s="12"/>
      <c r="C13" s="4">
        <f>XNPV(C2,C4:C12,B4:B12)</f>
        <v>72.959939775315689</v>
      </c>
      <c r="D13" s="4">
        <f>SUM(D4,D5:D12)</f>
        <v>72.959939775315689</v>
      </c>
      <c r="F13" s="6"/>
    </row>
    <row r="16" spans="1:8" ht="13.6" x14ac:dyDescent="0.15">
      <c r="A16" s="2"/>
      <c r="B16" s="5"/>
    </row>
  </sheetData>
  <mergeCells count="5">
    <mergeCell ref="A2:B2"/>
    <mergeCell ref="A13:B13"/>
    <mergeCell ref="A5:A12"/>
    <mergeCell ref="G3:H3"/>
    <mergeCell ref="C2:D2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投资分析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18.1.8 计算现金流不定期条件下投资项目的净现值.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2015-03-08T01:48:48Z</dcterms:modified>
  <cp:category/>
</cp:coreProperties>
</file>