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475" yWindow="27" windowWidth="18312" windowHeight="8287"/>
  </bookViews>
  <sheets>
    <sheet name="版权声明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L3" i="1" l="1"/>
  <c r="J3" i="1" s="1"/>
  <c r="L4" i="1"/>
  <c r="J4" i="1" s="1"/>
  <c r="L5" i="1"/>
  <c r="J5" i="1" s="1"/>
  <c r="L6" i="1"/>
  <c r="L7" i="1"/>
  <c r="L8" i="1"/>
  <c r="J8" i="1" s="1"/>
  <c r="L2" i="1"/>
  <c r="K5" i="1" a="1"/>
  <c r="K5" i="1" s="1"/>
  <c r="K2" i="1" a="1"/>
  <c r="K2" i="1" s="1"/>
  <c r="G3" i="1" a="1"/>
  <c r="G3" i="1" s="1"/>
  <c r="H3" i="1" s="1"/>
  <c r="G4" i="1" a="1"/>
  <c r="G4" i="1" s="1"/>
  <c r="H4" i="1" s="1"/>
  <c r="G5" i="1" a="1"/>
  <c r="G5" i="1" s="1"/>
  <c r="H5" i="1" s="1"/>
  <c r="G6" i="1" a="1"/>
  <c r="G6" i="1" s="1"/>
  <c r="H6" i="1" s="1"/>
  <c r="G7" i="1" a="1"/>
  <c r="G7" i="1" s="1"/>
  <c r="H7" i="1" s="1"/>
  <c r="G8" i="1" a="1"/>
  <c r="G8" i="1" s="1"/>
  <c r="H8" i="1" s="1"/>
  <c r="G2" i="1" a="1"/>
  <c r="G2" i="1" s="1"/>
  <c r="H2" i="1" s="1"/>
  <c r="F2" i="1" s="1"/>
  <c r="F8" i="1" l="1"/>
  <c r="F7" i="1"/>
  <c r="K3" i="1" a="1"/>
  <c r="K3" i="1" s="1"/>
  <c r="J2" i="1"/>
  <c r="F6" i="1"/>
  <c r="F5" i="1"/>
  <c r="J7" i="1"/>
  <c r="F3" i="1"/>
  <c r="F4" i="1"/>
  <c r="J6" i="1"/>
  <c r="K7" i="1" a="1"/>
  <c r="K7" i="1" s="1"/>
  <c r="K8" i="1" a="1"/>
  <c r="K8" i="1" s="1"/>
  <c r="K6" i="1" a="1"/>
  <c r="K6" i="1" s="1"/>
  <c r="K4" i="1" a="1"/>
  <c r="K4" i="1" s="1"/>
</calcChain>
</file>

<file path=xl/sharedStrings.xml><?xml version="1.0" encoding="utf-8"?>
<sst xmlns="http://schemas.openxmlformats.org/spreadsheetml/2006/main" count="31" uniqueCount="22">
  <si>
    <t>角钢</t>
    <phoneticPr fontId="2" type="noConversion"/>
  </si>
  <si>
    <t>特殊性能钢</t>
    <phoneticPr fontId="2" type="noConversion"/>
  </si>
  <si>
    <t>合金钢</t>
    <phoneticPr fontId="2" type="noConversion"/>
  </si>
  <si>
    <t>结构钢</t>
    <phoneticPr fontId="2" type="noConversion"/>
  </si>
  <si>
    <t>铸造生铁</t>
    <phoneticPr fontId="2" type="noConversion"/>
  </si>
  <si>
    <t>产品类别</t>
    <phoneticPr fontId="2" type="noConversion"/>
  </si>
  <si>
    <t>产量（吨）</t>
    <phoneticPr fontId="2" type="noConversion"/>
  </si>
  <si>
    <t>工模具钢</t>
    <phoneticPr fontId="2" type="noConversion"/>
  </si>
  <si>
    <t>车间</t>
    <phoneticPr fontId="2" type="noConversion"/>
  </si>
  <si>
    <t>生产部门</t>
    <phoneticPr fontId="2" type="noConversion"/>
  </si>
  <si>
    <t>钢铁一部</t>
  </si>
  <si>
    <t>1车间</t>
  </si>
  <si>
    <t>钢铁二部</t>
  </si>
  <si>
    <t>4车间</t>
  </si>
  <si>
    <t>钢铁三部</t>
  </si>
  <si>
    <t>2车间</t>
  </si>
  <si>
    <t>3车间</t>
  </si>
  <si>
    <t>产品类别</t>
    <phoneticPr fontId="2" type="noConversion"/>
  </si>
  <si>
    <t>产量</t>
    <phoneticPr fontId="2" type="noConversion"/>
  </si>
  <si>
    <t>方法1</t>
    <phoneticPr fontId="2" type="noConversion"/>
  </si>
  <si>
    <t>方法2</t>
    <phoneticPr fontId="2" type="noConversion"/>
  </si>
  <si>
    <t>碳素钢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</si>
</sst>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3" fontId="4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0" xfId="2" applyFill="1">
      <alignment vertical="center"/>
    </xf>
    <xf numFmtId="0" fontId="5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D8" totalsRowShown="0" headerRowDxfId="0">
  <autoFilter ref="A1:D8"/>
  <tableColumns count="4">
    <tableColumn id="1" name="生产部门"/>
    <tableColumn id="4" name="车间"/>
    <tableColumn id="2" name="产品类别"/>
    <tableColumn id="3" name="产量（吨）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流畅">
  <a:themeElements>
    <a:clrScheme name="流畅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流畅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流畅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7"/>
  </cols>
  <sheetData>
    <row r="1" spans="1:12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10" sqref="D10"/>
    </sheetView>
  </sheetViews>
  <sheetFormatPr defaultRowHeight="12.9" x14ac:dyDescent="0.15"/>
  <cols>
    <col min="1" max="1" width="13.75" customWidth="1"/>
    <col min="2" max="2" width="9.75" customWidth="1"/>
    <col min="3" max="4" width="15.875" customWidth="1"/>
    <col min="5" max="5" width="4.625" customWidth="1"/>
    <col min="6" max="6" width="6.75" customWidth="1"/>
    <col min="7" max="7" width="10.625" customWidth="1"/>
    <col min="8" max="8" width="11.25" customWidth="1"/>
    <col min="9" max="9" width="4.625" customWidth="1"/>
    <col min="10" max="10" width="6.875" bestFit="1" customWidth="1"/>
    <col min="11" max="12" width="10.75" customWidth="1"/>
  </cols>
  <sheetData>
    <row r="1" spans="1:12" s="1" customFormat="1" ht="23.3" customHeight="1" x14ac:dyDescent="0.15">
      <c r="A1" s="1" t="s">
        <v>9</v>
      </c>
      <c r="B1" s="1" t="s">
        <v>8</v>
      </c>
      <c r="C1" s="1" t="s">
        <v>5</v>
      </c>
      <c r="D1" s="1" t="s">
        <v>6</v>
      </c>
      <c r="F1" s="5" t="s">
        <v>19</v>
      </c>
      <c r="G1" s="5" t="s">
        <v>17</v>
      </c>
      <c r="H1" s="5" t="s">
        <v>18</v>
      </c>
      <c r="J1" s="5" t="s">
        <v>20</v>
      </c>
      <c r="K1" s="5" t="s">
        <v>17</v>
      </c>
      <c r="L1" s="5" t="s">
        <v>18</v>
      </c>
    </row>
    <row r="2" spans="1:12" ht="13.6" x14ac:dyDescent="0.15">
      <c r="A2" t="s">
        <v>10</v>
      </c>
      <c r="B2" t="s">
        <v>11</v>
      </c>
      <c r="C2" t="s">
        <v>2</v>
      </c>
      <c r="D2">
        <v>1258.46</v>
      </c>
      <c r="F2" s="2">
        <f>_xlfn.RANK.EQ(H2,H$2:H$8)</f>
        <v>1</v>
      </c>
      <c r="G2" s="3" t="str">
        <f t="array" ref="G2">INDEX($C:$C,RIGHT(SMALL(RANK($D$2:$D$8,$D$2:$D$8)*100000+ROW($D$2:$D$8),ROW()-ROW($1:$1)),5))</f>
        <v>结构钢</v>
      </c>
      <c r="H2" s="4">
        <f>VLOOKUP($G2,$C$2:$D$8,2,)</f>
        <v>1292.6400000000001</v>
      </c>
      <c r="J2" s="2">
        <f>_xlfn.RANK.EQ(L2,L$2:L$8)</f>
        <v>1</v>
      </c>
      <c r="K2" s="3" t="str">
        <f t="array" ref="K2">INDEX($C:$C,SMALL(IF($D$2:$D$8=$L2,ROW($D$2:$D$8)),COUNTIF($L$2:$L2,$L2)))</f>
        <v>结构钢</v>
      </c>
      <c r="L2" s="4">
        <f>LARGE($D:$D,ROW()-ROW($1:$1))</f>
        <v>1292.6400000000001</v>
      </c>
    </row>
    <row r="3" spans="1:12" ht="13.6" x14ac:dyDescent="0.15">
      <c r="A3" t="s">
        <v>12</v>
      </c>
      <c r="B3" t="s">
        <v>11</v>
      </c>
      <c r="C3" t="s">
        <v>3</v>
      </c>
      <c r="D3">
        <v>1292.6400000000001</v>
      </c>
      <c r="F3" s="2">
        <f>_xlfn.RANK.EQ(H3,H$2:H$8)</f>
        <v>2</v>
      </c>
      <c r="G3" s="3" t="str">
        <f t="array" ref="G3">INDEX($C:$C,RIGHT(SMALL(RANK($D$2:$D$8,$D$2:$D$8)*100000+ROW($D$2:$D$8),ROW()-ROW($1:$1)),5))</f>
        <v>合金钢</v>
      </c>
      <c r="H3" s="4">
        <f t="shared" ref="H3:H8" si="0">VLOOKUP($G3,$C$2:$D$8,2,)</f>
        <v>1258.46</v>
      </c>
      <c r="J3" s="2">
        <f t="shared" ref="J3:J8" si="1">_xlfn.RANK.EQ(L3,L$2:L$8)</f>
        <v>2</v>
      </c>
      <c r="K3" s="3" t="str">
        <f t="array" ref="K3">INDEX($C:$C,SMALL(IF($D$2:$D$8=$L3,ROW($D$2:$D$8)),COUNTIF($L$2:$L3,$L3)))</f>
        <v>合金钢</v>
      </c>
      <c r="L3" s="4">
        <f t="shared" ref="L3:L8" si="2">LARGE($D:$D,ROW()-ROW($1:$1))</f>
        <v>1258.46</v>
      </c>
    </row>
    <row r="4" spans="1:12" ht="13.6" x14ac:dyDescent="0.15">
      <c r="A4" t="s">
        <v>10</v>
      </c>
      <c r="B4" t="s">
        <v>13</v>
      </c>
      <c r="C4" t="s">
        <v>21</v>
      </c>
      <c r="D4">
        <v>1231.96</v>
      </c>
      <c r="F4" s="2">
        <f t="shared" ref="F4:F8" si="3">_xlfn.RANK.EQ(H4,H$2:H$8)</f>
        <v>2</v>
      </c>
      <c r="G4" s="3" t="str">
        <f t="array" ref="G4">INDEX($C:$C,RIGHT(SMALL(RANK($D$2:$D$8,$D$2:$D$8)*100000+ROW($D$2:$D$8),ROW()-ROW($1:$1)),5))</f>
        <v>工模具钢</v>
      </c>
      <c r="H4" s="4">
        <f t="shared" si="0"/>
        <v>1258.46</v>
      </c>
      <c r="J4" s="2">
        <f t="shared" si="1"/>
        <v>2</v>
      </c>
      <c r="K4" s="3" t="str">
        <f t="array" ref="K4">INDEX($C:$C,SMALL(IF($D$2:$D$8=$L4,ROW($D$2:$D$8)),COUNTIF($L$2:$L4,$L4)))</f>
        <v>工模具钢</v>
      </c>
      <c r="L4" s="4">
        <f t="shared" si="2"/>
        <v>1258.46</v>
      </c>
    </row>
    <row r="5" spans="1:12" ht="13.6" x14ac:dyDescent="0.15">
      <c r="A5" t="s">
        <v>14</v>
      </c>
      <c r="B5" t="s">
        <v>11</v>
      </c>
      <c r="C5" t="s">
        <v>0</v>
      </c>
      <c r="D5">
        <v>488.65</v>
      </c>
      <c r="F5" s="2">
        <f t="shared" si="3"/>
        <v>4</v>
      </c>
      <c r="G5" s="3" t="str">
        <f t="array" ref="G5">INDEX($C:$C,RIGHT(SMALL(RANK($D$2:$D$8,$D$2:$D$8)*100000+ROW($D$2:$D$8),ROW()-ROW($1:$1)),5))</f>
        <v>特殊性能钢</v>
      </c>
      <c r="H5" s="4">
        <f t="shared" si="0"/>
        <v>1238.52</v>
      </c>
      <c r="J5" s="2">
        <f t="shared" si="1"/>
        <v>4</v>
      </c>
      <c r="K5" s="3" t="str">
        <f t="array" ref="K5">INDEX($C:$C,SMALL(IF($D$2:$D$8=$L5,ROW($D$2:$D$8)),COUNTIF($L$2:$L5,$L5)))</f>
        <v>特殊性能钢</v>
      </c>
      <c r="L5" s="4">
        <f t="shared" si="2"/>
        <v>1238.52</v>
      </c>
    </row>
    <row r="6" spans="1:12" ht="13.6" x14ac:dyDescent="0.15">
      <c r="A6" t="s">
        <v>14</v>
      </c>
      <c r="B6" t="s">
        <v>15</v>
      </c>
      <c r="C6" t="s">
        <v>4</v>
      </c>
      <c r="D6">
        <v>1123.586</v>
      </c>
      <c r="F6" s="2">
        <f t="shared" si="3"/>
        <v>5</v>
      </c>
      <c r="G6" s="3" t="str">
        <f t="array" ref="G6">INDEX($C:$C,RIGHT(SMALL(RANK($D$2:$D$8,$D$2:$D$8)*100000+ROW($D$2:$D$8),ROW()-ROW($1:$1)),5))</f>
        <v>碳素钢</v>
      </c>
      <c r="H6" s="4">
        <f t="shared" si="0"/>
        <v>1231.96</v>
      </c>
      <c r="J6" s="2">
        <f t="shared" si="1"/>
        <v>5</v>
      </c>
      <c r="K6" s="3" t="str">
        <f t="array" ref="K6">INDEX($C:$C,SMALL(IF($D$2:$D$8=$L6,ROW($D$2:$D$8)),COUNTIF($L$2:$L6,$L6)))</f>
        <v>碳素钢</v>
      </c>
      <c r="L6" s="4">
        <f t="shared" si="2"/>
        <v>1231.96</v>
      </c>
    </row>
    <row r="7" spans="1:12" ht="13.6" x14ac:dyDescent="0.15">
      <c r="A7" t="s">
        <v>10</v>
      </c>
      <c r="B7" t="s">
        <v>16</v>
      </c>
      <c r="C7" t="s">
        <v>7</v>
      </c>
      <c r="D7">
        <v>1258.46</v>
      </c>
      <c r="F7" s="2">
        <f t="shared" si="3"/>
        <v>6</v>
      </c>
      <c r="G7" s="3" t="str">
        <f t="array" ref="G7">INDEX($C:$C,RIGHT(SMALL(RANK($D$2:$D$8,$D$2:$D$8)*100000+ROW($D$2:$D$8),ROW()-ROW($1:$1)),5))</f>
        <v>铸造生铁</v>
      </c>
      <c r="H7" s="4">
        <f t="shared" si="0"/>
        <v>1123.586</v>
      </c>
      <c r="J7" s="2">
        <f t="shared" si="1"/>
        <v>6</v>
      </c>
      <c r="K7" s="3" t="str">
        <f t="array" ref="K7">INDEX($C:$C,SMALL(IF($D$2:$D$8=$L7,ROW($D$2:$D$8)),COUNTIF($L$2:$L7,$L7)))</f>
        <v>铸造生铁</v>
      </c>
      <c r="L7" s="4">
        <f t="shared" si="2"/>
        <v>1123.586</v>
      </c>
    </row>
    <row r="8" spans="1:12" ht="13.6" x14ac:dyDescent="0.15">
      <c r="A8" t="s">
        <v>12</v>
      </c>
      <c r="B8" t="s">
        <v>15</v>
      </c>
      <c r="C8" t="s">
        <v>1</v>
      </c>
      <c r="D8">
        <v>1238.52</v>
      </c>
      <c r="F8" s="2">
        <f t="shared" si="3"/>
        <v>7</v>
      </c>
      <c r="G8" s="3" t="str">
        <f t="array" ref="G8">INDEX($C:$C,RIGHT(SMALL(RANK($D$2:$D$8,$D$2:$D$8)*100000+ROW($D$2:$D$8),ROW()-ROW($1:$1)),5))</f>
        <v>角钢</v>
      </c>
      <c r="H8" s="4">
        <f t="shared" si="0"/>
        <v>488.65</v>
      </c>
      <c r="J8" s="2">
        <f t="shared" si="1"/>
        <v>7</v>
      </c>
      <c r="K8" s="3" t="str">
        <f t="array" ref="K8">INDEX($C:$C,SMALL(IF($D$2:$D$8=$L8,ROW($D$2:$D$8)),COUNTIF($L$2:$L8,$L8)))</f>
        <v>角钢</v>
      </c>
      <c r="L8" s="4">
        <f t="shared" si="2"/>
        <v>488.65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20.6 按产品产量进行降序排列.</dc:title>
  <dc:subject/>
  <dc:creator>Excel Home</dc:creator>
  <dc:description>《Excel 2010应用大全》示例</dc:description>
  <cp:lastModifiedBy>zhouql</cp:lastModifiedBy>
  <dcterms:created xsi:type="dcterms:W3CDTF">2010-09-04T07:28:55Z</dcterms:created>
  <dcterms:modified xsi:type="dcterms:W3CDTF">2015-03-08T01:49:01Z</dcterms:modified>
  <cp:category/>
</cp:coreProperties>
</file>