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475" yWindow="122" windowWidth="8504" windowHeight="4524"/>
  </bookViews>
  <sheets>
    <sheet name="版权声明" sheetId="3" r:id="rId1"/>
    <sheet name="分类汇总" sheetId="2" r:id="rId2"/>
    <sheet name="多重分类汇总" sheetId="1" r:id="rId3"/>
  </sheets>
  <definedNames>
    <definedName name="_Ref168674732" localSheetId="2">多重分类汇总!#REF!</definedName>
    <definedName name="_Ref168674732" localSheetId="1">分类汇总!$B$5</definedName>
    <definedName name="_Ref168675541" localSheetId="2">多重分类汇总!#REF!</definedName>
    <definedName name="_Ref168675541" localSheetId="1">分类汇总!$B$8</definedName>
    <definedName name="_Ref168675906" localSheetId="2">多重分类汇总!#REF!</definedName>
    <definedName name="_Ref168675906" localSheetId="1">分类汇总!$B$11</definedName>
  </definedNames>
  <calcPr calcId="152511"/>
</workbook>
</file>

<file path=xl/calcChain.xml><?xml version="1.0" encoding="utf-8"?>
<calcChain xmlns="http://schemas.openxmlformats.org/spreadsheetml/2006/main">
  <c r="G47" i="2" l="1"/>
  <c r="G40" i="2"/>
  <c r="G34" i="2"/>
  <c r="G24" i="2"/>
  <c r="G20" i="2"/>
  <c r="G13" i="2"/>
  <c r="G6" i="2"/>
  <c r="G48" i="2" s="1"/>
  <c r="G70" i="1"/>
  <c r="G65" i="1"/>
  <c r="G55" i="1"/>
  <c r="G46" i="1"/>
  <c r="G33" i="1"/>
  <c r="G26" i="1"/>
  <c r="G16" i="1"/>
  <c r="G6" i="1"/>
  <c r="G71" i="1"/>
  <c r="G66" i="1"/>
  <c r="G56" i="1"/>
  <c r="G47" i="1"/>
  <c r="G34" i="1"/>
  <c r="G27" i="1"/>
  <c r="G17" i="1"/>
  <c r="G7" i="1"/>
  <c r="G72" i="1"/>
  <c r="G67" i="1"/>
  <c r="G57" i="1"/>
  <c r="G48" i="1"/>
  <c r="G35" i="1"/>
  <c r="G28" i="1"/>
  <c r="G18" i="1"/>
  <c r="G8" i="1"/>
  <c r="G73" i="1"/>
  <c r="G68" i="1"/>
  <c r="G58" i="1"/>
  <c r="G49" i="1"/>
  <c r="G36" i="1"/>
  <c r="G29" i="1"/>
  <c r="G19" i="1"/>
  <c r="G9" i="1"/>
  <c r="G77" i="1" l="1"/>
  <c r="G76" i="1"/>
  <c r="G75" i="1"/>
  <c r="G74" i="1"/>
</calcChain>
</file>

<file path=xl/sharedStrings.xml><?xml version="1.0" encoding="utf-8"?>
<sst xmlns="http://schemas.openxmlformats.org/spreadsheetml/2006/main" count="527" uniqueCount="127">
  <si>
    <t>月</t>
  </si>
  <si>
    <t>日</t>
  </si>
  <si>
    <t>凭证号数</t>
  </si>
  <si>
    <t>科目编号</t>
  </si>
  <si>
    <t>科目名称</t>
  </si>
  <si>
    <t>摘要</t>
  </si>
  <si>
    <t>借方</t>
  </si>
  <si>
    <t>04</t>
  </si>
  <si>
    <t>21</t>
  </si>
  <si>
    <t>现-0105</t>
  </si>
  <si>
    <t>550116</t>
  </si>
  <si>
    <t>办公费</t>
  </si>
  <si>
    <t>文具</t>
  </si>
  <si>
    <t>30</t>
  </si>
  <si>
    <t>现-0130</t>
  </si>
  <si>
    <t>护照费</t>
  </si>
  <si>
    <t>现-0152</t>
  </si>
  <si>
    <t>ARP用C盘</t>
  </si>
  <si>
    <t>03</t>
  </si>
  <si>
    <t>27</t>
  </si>
  <si>
    <t>现-0169</t>
  </si>
  <si>
    <t>打印纸</t>
  </si>
  <si>
    <t>办公费 汇总</t>
  </si>
  <si>
    <t>现-0032</t>
  </si>
  <si>
    <t>550102</t>
  </si>
  <si>
    <t>差旅费</t>
  </si>
  <si>
    <t>06</t>
  </si>
  <si>
    <t>现-0037</t>
  </si>
  <si>
    <t>05</t>
  </si>
  <si>
    <t>23</t>
  </si>
  <si>
    <t>现-0087</t>
  </si>
  <si>
    <t>现-0088</t>
  </si>
  <si>
    <t>差旅费 汇总</t>
  </si>
  <si>
    <t>现-0141</t>
  </si>
  <si>
    <t>550123</t>
  </si>
  <si>
    <t>交通工具费</t>
  </si>
  <si>
    <t>出租车费</t>
  </si>
  <si>
    <t>01</t>
  </si>
  <si>
    <t>现-0149</t>
  </si>
  <si>
    <t>现-0158</t>
  </si>
  <si>
    <t>现-0160</t>
  </si>
  <si>
    <t>现-0163</t>
  </si>
  <si>
    <t>交通工具费 汇总</t>
  </si>
  <si>
    <t>02</t>
  </si>
  <si>
    <t>13</t>
  </si>
  <si>
    <t>银-0022</t>
  </si>
  <si>
    <t>550111</t>
  </si>
  <si>
    <t>空运费</t>
  </si>
  <si>
    <t>友津货运公司 空运费</t>
  </si>
  <si>
    <t>银-0023</t>
  </si>
  <si>
    <t>大田航空代理公司 空运费</t>
  </si>
  <si>
    <t>22</t>
  </si>
  <si>
    <t>银-0127</t>
  </si>
  <si>
    <t>依达国际货运公司 空运费</t>
  </si>
  <si>
    <t>空运费 汇总</t>
  </si>
  <si>
    <t>09</t>
  </si>
  <si>
    <t>现-0003</t>
  </si>
  <si>
    <t>550121</t>
  </si>
  <si>
    <t>通讯费</t>
  </si>
  <si>
    <t>电话费</t>
  </si>
  <si>
    <t>现-0004</t>
  </si>
  <si>
    <t>现-0017</t>
  </si>
  <si>
    <t>手机费</t>
  </si>
  <si>
    <t>现-0111</t>
  </si>
  <si>
    <t>现-0146</t>
  </si>
  <si>
    <t>现-0159</t>
  </si>
  <si>
    <t>通讯费 汇总</t>
  </si>
  <si>
    <t>现-0024</t>
  </si>
  <si>
    <t>550107</t>
  </si>
  <si>
    <t>邮件快件费</t>
  </si>
  <si>
    <t>邮电费</t>
  </si>
  <si>
    <t>15</t>
  </si>
  <si>
    <t>现-0044</t>
  </si>
  <si>
    <t>快递费</t>
  </si>
  <si>
    <t>10</t>
  </si>
  <si>
    <t>现-0066</t>
  </si>
  <si>
    <t>12</t>
  </si>
  <si>
    <t>现-0070</t>
  </si>
  <si>
    <t>快件费</t>
  </si>
  <si>
    <t>邮费</t>
  </si>
  <si>
    <t>邮件快件费 汇总</t>
  </si>
  <si>
    <t>24</t>
  </si>
  <si>
    <t>转-0028</t>
  </si>
  <si>
    <t>550124</t>
  </si>
  <si>
    <t>折旧</t>
  </si>
  <si>
    <t>3月份折旧</t>
  </si>
  <si>
    <t>转-0040</t>
  </si>
  <si>
    <t>2月份折旧</t>
  </si>
  <si>
    <t>31</t>
  </si>
  <si>
    <t>转-0084</t>
  </si>
  <si>
    <t>1月份折旧</t>
  </si>
  <si>
    <t>转-0136</t>
  </si>
  <si>
    <t>4月份折旧</t>
  </si>
  <si>
    <t>转-0153</t>
  </si>
  <si>
    <t>提 6月份折旧</t>
  </si>
  <si>
    <t>转-0170</t>
  </si>
  <si>
    <t>5月份折旧</t>
  </si>
  <si>
    <t>折旧 汇总</t>
  </si>
  <si>
    <t>总计</t>
  </si>
  <si>
    <t>办公费 平均值</t>
  </si>
  <si>
    <t>差旅费 平均值</t>
  </si>
  <si>
    <t>交通工具费 平均值</t>
  </si>
  <si>
    <t>空运费 平均值</t>
  </si>
  <si>
    <t>通讯费 平均值</t>
  </si>
  <si>
    <t>邮件快件费 平均值</t>
  </si>
  <si>
    <t>折旧 平均值</t>
  </si>
  <si>
    <t>总计平均值</t>
  </si>
  <si>
    <t>办公费 最大值</t>
  </si>
  <si>
    <t>差旅费 最大值</t>
  </si>
  <si>
    <t>交通工具费 最大值</t>
  </si>
  <si>
    <t>空运费 最大值</t>
  </si>
  <si>
    <t>通讯费 最大值</t>
  </si>
  <si>
    <t>邮件快件费 最大值</t>
  </si>
  <si>
    <t>折旧 最大值</t>
  </si>
  <si>
    <t>总计最大值</t>
  </si>
  <si>
    <t>办公费 最小值</t>
  </si>
  <si>
    <t>差旅费 最小值</t>
  </si>
  <si>
    <t>交通工具费 最小值</t>
  </si>
  <si>
    <t>空运费 最小值</t>
  </si>
  <si>
    <t>通讯费 最小值</t>
  </si>
  <si>
    <t>邮件快件费 最小值</t>
  </si>
  <si>
    <t>折旧 最小值</t>
  </si>
  <si>
    <t>总计最小值</t>
  </si>
  <si>
    <t>总计最小值 最小值</t>
  </si>
  <si>
    <t>总计最小值 汇总</t>
  </si>
  <si>
    <t>总计最小值 平均值</t>
  </si>
  <si>
    <t>总计最小值 最大值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</si>
</sst>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zoomScaleNormal="100" workbookViewId="0">
      <pane ySplit="1" topLeftCell="A2" activePane="bottomLeft" state="frozen"/>
      <selection pane="bottomLeft" activeCell="C21" sqref="C21"/>
    </sheetView>
  </sheetViews>
  <sheetFormatPr defaultColWidth="9" defaultRowHeight="18" customHeight="1" outlineLevelRow="2" x14ac:dyDescent="0.25"/>
  <cols>
    <col min="1" max="2" width="4" style="1" bestFit="1" customWidth="1"/>
    <col min="3" max="4" width="10.21875" style="1" bestFit="1" customWidth="1"/>
    <col min="5" max="5" width="12.6640625" style="1" bestFit="1" customWidth="1"/>
    <col min="6" max="6" width="18.44140625" style="1" customWidth="1"/>
    <col min="7" max="7" width="14.77734375" style="2" bestFit="1" customWidth="1"/>
    <col min="8" max="16384" width="9" style="1"/>
  </cols>
  <sheetData>
    <row r="1" spans="1:7" s="12" customFormat="1" ht="18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7" ht="18" customHeight="1" outlineLevel="2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207</v>
      </c>
    </row>
    <row r="3" spans="1:7" ht="18" customHeight="1" outlineLevel="2" x14ac:dyDescent="0.25">
      <c r="A3" s="7" t="s">
        <v>7</v>
      </c>
      <c r="B3" s="7" t="s">
        <v>13</v>
      </c>
      <c r="C3" s="7" t="s">
        <v>14</v>
      </c>
      <c r="D3" s="7" t="s">
        <v>10</v>
      </c>
      <c r="E3" s="7" t="s">
        <v>11</v>
      </c>
      <c r="F3" s="7" t="s">
        <v>15</v>
      </c>
      <c r="G3" s="8">
        <v>1000</v>
      </c>
    </row>
    <row r="4" spans="1:7" ht="18" customHeight="1" outlineLevel="2" x14ac:dyDescent="0.25">
      <c r="A4" s="7" t="s">
        <v>7</v>
      </c>
      <c r="B4" s="7" t="s">
        <v>13</v>
      </c>
      <c r="C4" s="7" t="s">
        <v>16</v>
      </c>
      <c r="D4" s="7" t="s">
        <v>10</v>
      </c>
      <c r="E4" s="7" t="s">
        <v>11</v>
      </c>
      <c r="F4" s="7" t="s">
        <v>17</v>
      </c>
      <c r="G4" s="8">
        <v>140</v>
      </c>
    </row>
    <row r="5" spans="1:7" ht="17.350000000000001" customHeight="1" outlineLevel="2" x14ac:dyDescent="0.25">
      <c r="A5" s="7" t="s">
        <v>18</v>
      </c>
      <c r="B5" s="7" t="s">
        <v>19</v>
      </c>
      <c r="C5" s="7" t="s">
        <v>20</v>
      </c>
      <c r="D5" s="7" t="s">
        <v>10</v>
      </c>
      <c r="E5" s="7" t="s">
        <v>11</v>
      </c>
      <c r="F5" s="7" t="s">
        <v>21</v>
      </c>
      <c r="G5" s="8">
        <v>85</v>
      </c>
    </row>
    <row r="6" spans="1:7" ht="17.350000000000001" customHeight="1" outlineLevel="1" x14ac:dyDescent="0.25">
      <c r="A6" s="7"/>
      <c r="B6" s="7"/>
      <c r="C6" s="7"/>
      <c r="D6" s="7"/>
      <c r="E6" s="9" t="s">
        <v>22</v>
      </c>
      <c r="F6" s="7"/>
      <c r="G6" s="8">
        <f>SUBTOTAL(9,G2:G5)</f>
        <v>1432</v>
      </c>
    </row>
    <row r="7" spans="1:7" ht="18" customHeight="1" outlineLevel="2" x14ac:dyDescent="0.25">
      <c r="A7" s="7" t="s">
        <v>7</v>
      </c>
      <c r="B7" s="7" t="s">
        <v>7</v>
      </c>
      <c r="C7" s="7" t="s">
        <v>23</v>
      </c>
      <c r="D7" s="7" t="s">
        <v>24</v>
      </c>
      <c r="E7" s="7" t="s">
        <v>25</v>
      </c>
      <c r="F7" s="7" t="s">
        <v>25</v>
      </c>
      <c r="G7" s="8">
        <v>3593.26</v>
      </c>
    </row>
    <row r="8" spans="1:7" ht="18" customHeight="1" outlineLevel="2" x14ac:dyDescent="0.25">
      <c r="A8" s="7" t="s">
        <v>18</v>
      </c>
      <c r="B8" s="7" t="s">
        <v>26</v>
      </c>
      <c r="C8" s="7" t="s">
        <v>27</v>
      </c>
      <c r="D8" s="7" t="s">
        <v>24</v>
      </c>
      <c r="E8" s="7" t="s">
        <v>25</v>
      </c>
      <c r="F8" s="7" t="s">
        <v>25</v>
      </c>
      <c r="G8" s="8">
        <v>474</v>
      </c>
    </row>
    <row r="9" spans="1:7" ht="18" customHeight="1" outlineLevel="2" x14ac:dyDescent="0.25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25</v>
      </c>
      <c r="G9" s="8">
        <v>26254</v>
      </c>
    </row>
    <row r="10" spans="1:7" ht="18" customHeight="1" outlineLevel="2" x14ac:dyDescent="0.25">
      <c r="A10" s="7" t="s">
        <v>28</v>
      </c>
      <c r="B10" s="7" t="s">
        <v>29</v>
      </c>
      <c r="C10" s="7" t="s">
        <v>31</v>
      </c>
      <c r="D10" s="7" t="s">
        <v>24</v>
      </c>
      <c r="E10" s="7" t="s">
        <v>25</v>
      </c>
      <c r="F10" s="7" t="s">
        <v>25</v>
      </c>
      <c r="G10" s="8">
        <v>3510</v>
      </c>
    </row>
    <row r="11" spans="1:7" ht="18" customHeight="1" outlineLevel="2" x14ac:dyDescent="0.25">
      <c r="A11" s="7" t="s">
        <v>28</v>
      </c>
      <c r="B11" s="7" t="s">
        <v>29</v>
      </c>
      <c r="C11" s="7" t="s">
        <v>31</v>
      </c>
      <c r="D11" s="7" t="s">
        <v>24</v>
      </c>
      <c r="E11" s="7" t="s">
        <v>25</v>
      </c>
      <c r="F11" s="7" t="s">
        <v>25</v>
      </c>
      <c r="G11" s="8">
        <v>5280</v>
      </c>
    </row>
    <row r="12" spans="1:7" ht="18" customHeight="1" outlineLevel="2" x14ac:dyDescent="0.25">
      <c r="A12" s="7" t="s">
        <v>28</v>
      </c>
      <c r="B12" s="7" t="s">
        <v>29</v>
      </c>
      <c r="C12" s="7" t="s">
        <v>31</v>
      </c>
      <c r="D12" s="7" t="s">
        <v>24</v>
      </c>
      <c r="E12" s="7" t="s">
        <v>25</v>
      </c>
      <c r="F12" s="7" t="s">
        <v>25</v>
      </c>
      <c r="G12" s="8">
        <v>282</v>
      </c>
    </row>
    <row r="13" spans="1:7" ht="18" customHeight="1" outlineLevel="1" x14ac:dyDescent="0.25">
      <c r="A13" s="7"/>
      <c r="B13" s="7"/>
      <c r="C13" s="7"/>
      <c r="D13" s="7"/>
      <c r="E13" s="6" t="s">
        <v>32</v>
      </c>
      <c r="F13" s="7"/>
      <c r="G13" s="8">
        <f>SUBTOTAL(9,G7:G12)</f>
        <v>39393.26</v>
      </c>
    </row>
    <row r="14" spans="1:7" ht="18" customHeight="1" outlineLevel="2" x14ac:dyDescent="0.25">
      <c r="A14" s="7" t="s">
        <v>7</v>
      </c>
      <c r="B14" s="7" t="s">
        <v>13</v>
      </c>
      <c r="C14" s="7" t="s">
        <v>33</v>
      </c>
      <c r="D14" s="7" t="s">
        <v>34</v>
      </c>
      <c r="E14" s="7" t="s">
        <v>35</v>
      </c>
      <c r="F14" s="7" t="s">
        <v>36</v>
      </c>
      <c r="G14" s="8">
        <v>35</v>
      </c>
    </row>
    <row r="15" spans="1:7" ht="18" customHeight="1" outlineLevel="2" x14ac:dyDescent="0.25">
      <c r="A15" s="7" t="s">
        <v>37</v>
      </c>
      <c r="B15" s="7" t="s">
        <v>13</v>
      </c>
      <c r="C15" s="7" t="s">
        <v>38</v>
      </c>
      <c r="D15" s="7" t="s">
        <v>34</v>
      </c>
      <c r="E15" s="7" t="s">
        <v>35</v>
      </c>
      <c r="F15" s="7" t="s">
        <v>36</v>
      </c>
      <c r="G15" s="8">
        <v>18</v>
      </c>
    </row>
    <row r="16" spans="1:7" ht="18" customHeight="1" outlineLevel="2" x14ac:dyDescent="0.25">
      <c r="A16" s="7" t="s">
        <v>37</v>
      </c>
      <c r="B16" s="7" t="s">
        <v>13</v>
      </c>
      <c r="C16" s="7" t="s">
        <v>38</v>
      </c>
      <c r="D16" s="7" t="s">
        <v>34</v>
      </c>
      <c r="E16" s="7" t="s">
        <v>35</v>
      </c>
      <c r="F16" s="7" t="s">
        <v>36</v>
      </c>
      <c r="G16" s="8">
        <v>186</v>
      </c>
    </row>
    <row r="17" spans="1:7" ht="18" customHeight="1" outlineLevel="2" x14ac:dyDescent="0.25">
      <c r="A17" s="7" t="s">
        <v>37</v>
      </c>
      <c r="B17" s="7" t="s">
        <v>13</v>
      </c>
      <c r="C17" s="7" t="s">
        <v>39</v>
      </c>
      <c r="D17" s="7" t="s">
        <v>34</v>
      </c>
      <c r="E17" s="7" t="s">
        <v>35</v>
      </c>
      <c r="F17" s="7" t="s">
        <v>36</v>
      </c>
      <c r="G17" s="8">
        <v>10</v>
      </c>
    </row>
    <row r="18" spans="1:7" ht="18" customHeight="1" outlineLevel="2" x14ac:dyDescent="0.25">
      <c r="A18" s="7" t="s">
        <v>37</v>
      </c>
      <c r="B18" s="7" t="s">
        <v>13</v>
      </c>
      <c r="C18" s="7" t="s">
        <v>40</v>
      </c>
      <c r="D18" s="7" t="s">
        <v>34</v>
      </c>
      <c r="E18" s="7" t="s">
        <v>35</v>
      </c>
      <c r="F18" s="7" t="s">
        <v>36</v>
      </c>
      <c r="G18" s="8">
        <v>15</v>
      </c>
    </row>
    <row r="19" spans="1:7" ht="18" customHeight="1" outlineLevel="2" x14ac:dyDescent="0.25">
      <c r="A19" s="7" t="s">
        <v>18</v>
      </c>
      <c r="B19" s="7" t="s">
        <v>19</v>
      </c>
      <c r="C19" s="7" t="s">
        <v>41</v>
      </c>
      <c r="D19" s="7" t="s">
        <v>34</v>
      </c>
      <c r="E19" s="7" t="s">
        <v>35</v>
      </c>
      <c r="F19" s="7" t="s">
        <v>36</v>
      </c>
      <c r="G19" s="8">
        <v>43.5</v>
      </c>
    </row>
    <row r="20" spans="1:7" ht="18" customHeight="1" outlineLevel="1" x14ac:dyDescent="0.25">
      <c r="A20" s="7"/>
      <c r="B20" s="7"/>
      <c r="C20" s="7"/>
      <c r="D20" s="7"/>
      <c r="E20" s="6" t="s">
        <v>42</v>
      </c>
      <c r="F20" s="7"/>
      <c r="G20" s="8">
        <f>SUBTOTAL(9,G14:G19)</f>
        <v>307.5</v>
      </c>
    </row>
    <row r="21" spans="1:7" ht="18" customHeight="1" outlineLevel="2" x14ac:dyDescent="0.25">
      <c r="A21" s="7" t="s">
        <v>43</v>
      </c>
      <c r="B21" s="7" t="s">
        <v>44</v>
      </c>
      <c r="C21" s="7" t="s">
        <v>45</v>
      </c>
      <c r="D21" s="7" t="s">
        <v>46</v>
      </c>
      <c r="E21" s="7" t="s">
        <v>47</v>
      </c>
      <c r="F21" s="7" t="s">
        <v>48</v>
      </c>
      <c r="G21" s="8">
        <v>2345.9</v>
      </c>
    </row>
    <row r="22" spans="1:7" ht="18" customHeight="1" outlineLevel="2" x14ac:dyDescent="0.25">
      <c r="A22" s="7" t="s">
        <v>43</v>
      </c>
      <c r="B22" s="7" t="s">
        <v>44</v>
      </c>
      <c r="C22" s="7" t="s">
        <v>49</v>
      </c>
      <c r="D22" s="7" t="s">
        <v>46</v>
      </c>
      <c r="E22" s="7" t="s">
        <v>47</v>
      </c>
      <c r="F22" s="7" t="s">
        <v>50</v>
      </c>
      <c r="G22" s="8">
        <v>78262.100000000006</v>
      </c>
    </row>
    <row r="23" spans="1:7" ht="18" customHeight="1" outlineLevel="2" x14ac:dyDescent="0.25">
      <c r="A23" s="7" t="s">
        <v>28</v>
      </c>
      <c r="B23" s="7" t="s">
        <v>51</v>
      </c>
      <c r="C23" s="7" t="s">
        <v>52</v>
      </c>
      <c r="D23" s="7" t="s">
        <v>46</v>
      </c>
      <c r="E23" s="7" t="s">
        <v>47</v>
      </c>
      <c r="F23" s="7" t="s">
        <v>53</v>
      </c>
      <c r="G23" s="8">
        <v>330720.56</v>
      </c>
    </row>
    <row r="24" spans="1:7" ht="18" customHeight="1" outlineLevel="1" x14ac:dyDescent="0.25">
      <c r="A24" s="7"/>
      <c r="B24" s="7"/>
      <c r="C24" s="7"/>
      <c r="D24" s="7"/>
      <c r="E24" s="6" t="s">
        <v>54</v>
      </c>
      <c r="F24" s="7"/>
      <c r="G24" s="8">
        <f>SUBTOTAL(9,G21:G23)</f>
        <v>411328.56</v>
      </c>
    </row>
    <row r="25" spans="1:7" ht="18" customHeight="1" outlineLevel="2" x14ac:dyDescent="0.25">
      <c r="A25" s="7" t="s">
        <v>43</v>
      </c>
      <c r="B25" s="7" t="s">
        <v>55</v>
      </c>
      <c r="C25" s="7" t="s">
        <v>56</v>
      </c>
      <c r="D25" s="7" t="s">
        <v>57</v>
      </c>
      <c r="E25" s="7" t="s">
        <v>58</v>
      </c>
      <c r="F25" s="7" t="s">
        <v>59</v>
      </c>
      <c r="G25" s="8">
        <v>100</v>
      </c>
    </row>
    <row r="26" spans="1:7" ht="18" customHeight="1" outlineLevel="2" x14ac:dyDescent="0.25">
      <c r="A26" s="7" t="s">
        <v>26</v>
      </c>
      <c r="B26" s="7" t="s">
        <v>7</v>
      </c>
      <c r="C26" s="7" t="s">
        <v>60</v>
      </c>
      <c r="D26" s="7" t="s">
        <v>57</v>
      </c>
      <c r="E26" s="7" t="s">
        <v>58</v>
      </c>
      <c r="F26" s="7" t="s">
        <v>59</v>
      </c>
      <c r="G26" s="8">
        <v>100</v>
      </c>
    </row>
    <row r="27" spans="1:7" ht="18" customHeight="1" outlineLevel="2" x14ac:dyDescent="0.25">
      <c r="A27" s="7" t="s">
        <v>28</v>
      </c>
      <c r="B27" s="7" t="s">
        <v>55</v>
      </c>
      <c r="C27" s="7" t="s">
        <v>61</v>
      </c>
      <c r="D27" s="7" t="s">
        <v>57</v>
      </c>
      <c r="E27" s="7" t="s">
        <v>58</v>
      </c>
      <c r="F27" s="7" t="s">
        <v>62</v>
      </c>
      <c r="G27" s="8">
        <v>100</v>
      </c>
    </row>
    <row r="28" spans="1:7" ht="18" customHeight="1" outlineLevel="2" x14ac:dyDescent="0.25">
      <c r="A28" s="7" t="s">
        <v>37</v>
      </c>
      <c r="B28" s="7" t="s">
        <v>51</v>
      </c>
      <c r="C28" s="7" t="s">
        <v>63</v>
      </c>
      <c r="D28" s="7" t="s">
        <v>57</v>
      </c>
      <c r="E28" s="7" t="s">
        <v>58</v>
      </c>
      <c r="F28" s="7" t="s">
        <v>62</v>
      </c>
      <c r="G28" s="8">
        <v>100</v>
      </c>
    </row>
    <row r="29" spans="1:7" ht="18" customHeight="1" outlineLevel="2" x14ac:dyDescent="0.25">
      <c r="A29" s="7" t="s">
        <v>7</v>
      </c>
      <c r="B29" s="7" t="s">
        <v>13</v>
      </c>
      <c r="C29" s="7" t="s">
        <v>64</v>
      </c>
      <c r="D29" s="7" t="s">
        <v>57</v>
      </c>
      <c r="E29" s="7" t="s">
        <v>58</v>
      </c>
      <c r="F29" s="7" t="s">
        <v>62</v>
      </c>
      <c r="G29" s="8">
        <v>100</v>
      </c>
    </row>
    <row r="30" spans="1:7" ht="18" customHeight="1" outlineLevel="2" x14ac:dyDescent="0.25">
      <c r="A30" s="7" t="s">
        <v>7</v>
      </c>
      <c r="B30" s="7" t="s">
        <v>13</v>
      </c>
      <c r="C30" s="7" t="s">
        <v>16</v>
      </c>
      <c r="D30" s="7" t="s">
        <v>57</v>
      </c>
      <c r="E30" s="7" t="s">
        <v>58</v>
      </c>
      <c r="F30" s="7" t="s">
        <v>62</v>
      </c>
      <c r="G30" s="8">
        <v>100</v>
      </c>
    </row>
    <row r="31" spans="1:7" ht="18" customHeight="1" outlineLevel="2" x14ac:dyDescent="0.25">
      <c r="A31" s="7" t="s">
        <v>37</v>
      </c>
      <c r="B31" s="7" t="s">
        <v>13</v>
      </c>
      <c r="C31" s="7" t="s">
        <v>65</v>
      </c>
      <c r="D31" s="7" t="s">
        <v>57</v>
      </c>
      <c r="E31" s="7" t="s">
        <v>58</v>
      </c>
      <c r="F31" s="7" t="s">
        <v>62</v>
      </c>
      <c r="G31" s="8">
        <v>100</v>
      </c>
    </row>
    <row r="32" spans="1:7" ht="18" customHeight="1" outlineLevel="2" x14ac:dyDescent="0.25">
      <c r="A32" s="7" t="s">
        <v>37</v>
      </c>
      <c r="B32" s="7" t="s">
        <v>13</v>
      </c>
      <c r="C32" s="7" t="s">
        <v>65</v>
      </c>
      <c r="D32" s="7" t="s">
        <v>57</v>
      </c>
      <c r="E32" s="7" t="s">
        <v>58</v>
      </c>
      <c r="F32" s="7" t="s">
        <v>62</v>
      </c>
      <c r="G32" s="8">
        <v>100</v>
      </c>
    </row>
    <row r="33" spans="1:7" ht="18" customHeight="1" outlineLevel="2" x14ac:dyDescent="0.25">
      <c r="A33" s="7" t="s">
        <v>37</v>
      </c>
      <c r="B33" s="7" t="s">
        <v>13</v>
      </c>
      <c r="C33" s="7" t="s">
        <v>65</v>
      </c>
      <c r="D33" s="7" t="s">
        <v>57</v>
      </c>
      <c r="E33" s="7" t="s">
        <v>58</v>
      </c>
      <c r="F33" s="7" t="s">
        <v>62</v>
      </c>
      <c r="G33" s="8">
        <v>50</v>
      </c>
    </row>
    <row r="34" spans="1:7" ht="18" customHeight="1" outlineLevel="1" x14ac:dyDescent="0.25">
      <c r="A34" s="7"/>
      <c r="B34" s="7"/>
      <c r="C34" s="7"/>
      <c r="D34" s="7"/>
      <c r="E34" s="6" t="s">
        <v>66</v>
      </c>
      <c r="F34" s="7"/>
      <c r="G34" s="8">
        <f>SUBTOTAL(9,G25:G33)</f>
        <v>850</v>
      </c>
    </row>
    <row r="35" spans="1:7" ht="18" customHeight="1" outlineLevel="2" x14ac:dyDescent="0.25">
      <c r="A35" s="7" t="s">
        <v>37</v>
      </c>
      <c r="B35" s="7" t="s">
        <v>55</v>
      </c>
      <c r="C35" s="7" t="s">
        <v>67</v>
      </c>
      <c r="D35" s="7" t="s">
        <v>68</v>
      </c>
      <c r="E35" s="7" t="s">
        <v>69</v>
      </c>
      <c r="F35" s="7" t="s">
        <v>70</v>
      </c>
      <c r="G35" s="8">
        <v>120</v>
      </c>
    </row>
    <row r="36" spans="1:7" ht="18" customHeight="1" outlineLevel="2" x14ac:dyDescent="0.25">
      <c r="A36" s="7" t="s">
        <v>28</v>
      </c>
      <c r="B36" s="7" t="s">
        <v>71</v>
      </c>
      <c r="C36" s="7" t="s">
        <v>72</v>
      </c>
      <c r="D36" s="7" t="s">
        <v>68</v>
      </c>
      <c r="E36" s="7" t="s">
        <v>69</v>
      </c>
      <c r="F36" s="7" t="s">
        <v>73</v>
      </c>
      <c r="G36" s="8">
        <v>120</v>
      </c>
    </row>
    <row r="37" spans="1:7" ht="18" customHeight="1" outlineLevel="2" x14ac:dyDescent="0.25">
      <c r="A37" s="7" t="s">
        <v>7</v>
      </c>
      <c r="B37" s="7" t="s">
        <v>74</v>
      </c>
      <c r="C37" s="7" t="s">
        <v>75</v>
      </c>
      <c r="D37" s="7" t="s">
        <v>68</v>
      </c>
      <c r="E37" s="7" t="s">
        <v>69</v>
      </c>
      <c r="F37" s="7" t="s">
        <v>73</v>
      </c>
      <c r="G37" s="8">
        <v>632.5</v>
      </c>
    </row>
    <row r="38" spans="1:7" ht="18" customHeight="1" outlineLevel="2" x14ac:dyDescent="0.25">
      <c r="A38" s="7" t="s">
        <v>18</v>
      </c>
      <c r="B38" s="7" t="s">
        <v>76</v>
      </c>
      <c r="C38" s="7" t="s">
        <v>77</v>
      </c>
      <c r="D38" s="7" t="s">
        <v>68</v>
      </c>
      <c r="E38" s="7" t="s">
        <v>69</v>
      </c>
      <c r="F38" s="7" t="s">
        <v>78</v>
      </c>
      <c r="G38" s="8">
        <v>407.22</v>
      </c>
    </row>
    <row r="39" spans="1:7" ht="18" customHeight="1" outlineLevel="2" x14ac:dyDescent="0.25">
      <c r="A39" s="7" t="s">
        <v>18</v>
      </c>
      <c r="B39" s="7" t="s">
        <v>8</v>
      </c>
      <c r="C39" s="7" t="s">
        <v>14</v>
      </c>
      <c r="D39" s="7" t="s">
        <v>68</v>
      </c>
      <c r="E39" s="7" t="s">
        <v>69</v>
      </c>
      <c r="F39" s="7" t="s">
        <v>79</v>
      </c>
      <c r="G39" s="8">
        <v>26</v>
      </c>
    </row>
    <row r="40" spans="1:7" ht="18" customHeight="1" outlineLevel="1" x14ac:dyDescent="0.25">
      <c r="A40" s="7"/>
      <c r="B40" s="7"/>
      <c r="C40" s="7"/>
      <c r="D40" s="7"/>
      <c r="E40" s="6" t="s">
        <v>80</v>
      </c>
      <c r="F40" s="7"/>
      <c r="G40" s="8">
        <f>SUBTOTAL(9,G35:G39)</f>
        <v>1305.72</v>
      </c>
    </row>
    <row r="41" spans="1:7" ht="18" customHeight="1" outlineLevel="2" x14ac:dyDescent="0.25">
      <c r="A41" s="7" t="s">
        <v>18</v>
      </c>
      <c r="B41" s="7" t="s">
        <v>81</v>
      </c>
      <c r="C41" s="7" t="s">
        <v>82</v>
      </c>
      <c r="D41" s="7" t="s">
        <v>83</v>
      </c>
      <c r="E41" s="7" t="s">
        <v>84</v>
      </c>
      <c r="F41" s="7" t="s">
        <v>85</v>
      </c>
      <c r="G41" s="8">
        <v>6191.49</v>
      </c>
    </row>
    <row r="42" spans="1:7" ht="18" customHeight="1" outlineLevel="2" x14ac:dyDescent="0.25">
      <c r="A42" s="7" t="s">
        <v>43</v>
      </c>
      <c r="B42" s="7" t="s">
        <v>19</v>
      </c>
      <c r="C42" s="7" t="s">
        <v>86</v>
      </c>
      <c r="D42" s="7" t="s">
        <v>83</v>
      </c>
      <c r="E42" s="7" t="s">
        <v>84</v>
      </c>
      <c r="F42" s="7" t="s">
        <v>87</v>
      </c>
      <c r="G42" s="8">
        <v>6191.49</v>
      </c>
    </row>
    <row r="43" spans="1:7" ht="18" customHeight="1" outlineLevel="2" x14ac:dyDescent="0.25">
      <c r="A43" s="7" t="s">
        <v>37</v>
      </c>
      <c r="B43" s="7" t="s">
        <v>88</v>
      </c>
      <c r="C43" s="7" t="s">
        <v>89</v>
      </c>
      <c r="D43" s="7" t="s">
        <v>83</v>
      </c>
      <c r="E43" s="7" t="s">
        <v>84</v>
      </c>
      <c r="F43" s="7" t="s">
        <v>90</v>
      </c>
      <c r="G43" s="8">
        <v>6191.49</v>
      </c>
    </row>
    <row r="44" spans="1:7" ht="18" customHeight="1" outlineLevel="2" x14ac:dyDescent="0.25">
      <c r="A44" s="7" t="s">
        <v>7</v>
      </c>
      <c r="B44" s="7" t="s">
        <v>13</v>
      </c>
      <c r="C44" s="7" t="s">
        <v>91</v>
      </c>
      <c r="D44" s="7" t="s">
        <v>83</v>
      </c>
      <c r="E44" s="7" t="s">
        <v>84</v>
      </c>
      <c r="F44" s="7" t="s">
        <v>92</v>
      </c>
      <c r="G44" s="8">
        <v>6191.49</v>
      </c>
    </row>
    <row r="45" spans="1:7" ht="18" customHeight="1" outlineLevel="2" x14ac:dyDescent="0.25">
      <c r="A45" s="7" t="s">
        <v>26</v>
      </c>
      <c r="B45" s="7" t="s">
        <v>13</v>
      </c>
      <c r="C45" s="7" t="s">
        <v>93</v>
      </c>
      <c r="D45" s="7" t="s">
        <v>83</v>
      </c>
      <c r="E45" s="7" t="s">
        <v>84</v>
      </c>
      <c r="F45" s="7" t="s">
        <v>94</v>
      </c>
      <c r="G45" s="8">
        <v>6245.49</v>
      </c>
    </row>
    <row r="46" spans="1:7" ht="18" customHeight="1" outlineLevel="2" x14ac:dyDescent="0.25">
      <c r="A46" s="7" t="s">
        <v>28</v>
      </c>
      <c r="B46" s="7" t="s">
        <v>13</v>
      </c>
      <c r="C46" s="7" t="s">
        <v>95</v>
      </c>
      <c r="D46" s="7" t="s">
        <v>83</v>
      </c>
      <c r="E46" s="7" t="s">
        <v>84</v>
      </c>
      <c r="F46" s="7" t="s">
        <v>96</v>
      </c>
      <c r="G46" s="8">
        <v>6191.49</v>
      </c>
    </row>
    <row r="47" spans="1:7" ht="18" customHeight="1" outlineLevel="1" x14ac:dyDescent="0.25">
      <c r="A47" s="3"/>
      <c r="B47" s="3"/>
      <c r="C47" s="3"/>
      <c r="D47" s="3"/>
      <c r="E47" s="4" t="s">
        <v>97</v>
      </c>
      <c r="F47" s="3"/>
      <c r="G47" s="5">
        <f>SUBTOTAL(9,G41:G46)</f>
        <v>37202.939999999995</v>
      </c>
    </row>
    <row r="48" spans="1:7" ht="18" customHeight="1" x14ac:dyDescent="0.25">
      <c r="A48" s="3"/>
      <c r="B48" s="3"/>
      <c r="C48" s="3"/>
      <c r="D48" s="3"/>
      <c r="E48" s="4" t="s">
        <v>98</v>
      </c>
      <c r="F48" s="3"/>
      <c r="G48" s="5">
        <f>SUBTOTAL(9,G2:G46)</f>
        <v>491819.97999999992</v>
      </c>
    </row>
  </sheetData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7"/>
  <sheetViews>
    <sheetView showGridLines="0" workbookViewId="0">
      <pane ySplit="1" topLeftCell="A2" activePane="bottomLeft" state="frozen"/>
      <selection pane="bottomLeft" activeCell="C5" sqref="C5"/>
    </sheetView>
  </sheetViews>
  <sheetFormatPr defaultColWidth="9" defaultRowHeight="18" customHeight="1" outlineLevelRow="5" x14ac:dyDescent="0.25"/>
  <cols>
    <col min="1" max="2" width="4" style="1" bestFit="1" customWidth="1"/>
    <col min="3" max="4" width="10.21875" style="1" bestFit="1" customWidth="1"/>
    <col min="5" max="5" width="20.33203125" style="1" bestFit="1" customWidth="1"/>
    <col min="6" max="6" width="19.21875" style="1" customWidth="1"/>
    <col min="7" max="7" width="12.44140625" style="2" bestFit="1" customWidth="1"/>
    <col min="8" max="16384" width="9" style="1"/>
  </cols>
  <sheetData>
    <row r="1" spans="1:7" s="12" customFormat="1" ht="18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7" ht="18" customHeight="1" outlineLevel="5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207</v>
      </c>
    </row>
    <row r="3" spans="1:7" ht="18" customHeight="1" outlineLevel="5" x14ac:dyDescent="0.25">
      <c r="A3" s="7" t="s">
        <v>7</v>
      </c>
      <c r="B3" s="7" t="s">
        <v>13</v>
      </c>
      <c r="C3" s="7" t="s">
        <v>14</v>
      </c>
      <c r="D3" s="7" t="s">
        <v>10</v>
      </c>
      <c r="E3" s="7" t="s">
        <v>11</v>
      </c>
      <c r="F3" s="7" t="s">
        <v>15</v>
      </c>
      <c r="G3" s="8">
        <v>1000</v>
      </c>
    </row>
    <row r="4" spans="1:7" ht="18" customHeight="1" outlineLevel="5" x14ac:dyDescent="0.25">
      <c r="A4" s="7" t="s">
        <v>7</v>
      </c>
      <c r="B4" s="7" t="s">
        <v>13</v>
      </c>
      <c r="C4" s="7" t="s">
        <v>16</v>
      </c>
      <c r="D4" s="7" t="s">
        <v>10</v>
      </c>
      <c r="E4" s="7" t="s">
        <v>11</v>
      </c>
      <c r="F4" s="7" t="s">
        <v>17</v>
      </c>
      <c r="G4" s="8">
        <v>140</v>
      </c>
    </row>
    <row r="5" spans="1:7" ht="17.350000000000001" customHeight="1" outlineLevel="5" x14ac:dyDescent="0.25">
      <c r="A5" s="7" t="s">
        <v>18</v>
      </c>
      <c r="B5" s="7" t="s">
        <v>19</v>
      </c>
      <c r="C5" s="7" t="s">
        <v>20</v>
      </c>
      <c r="D5" s="7" t="s">
        <v>10</v>
      </c>
      <c r="E5" s="7" t="s">
        <v>11</v>
      </c>
      <c r="F5" s="7" t="s">
        <v>21</v>
      </c>
      <c r="G5" s="8">
        <v>85</v>
      </c>
    </row>
    <row r="6" spans="1:7" ht="17.350000000000001" customHeight="1" outlineLevel="4" x14ac:dyDescent="0.25">
      <c r="A6" s="7"/>
      <c r="B6" s="7"/>
      <c r="C6" s="7"/>
      <c r="D6" s="7"/>
      <c r="E6" s="6" t="s">
        <v>115</v>
      </c>
      <c r="F6" s="7"/>
      <c r="G6" s="8">
        <f>SUBTOTAL(5,G2:G5)</f>
        <v>85</v>
      </c>
    </row>
    <row r="7" spans="1:7" ht="17.350000000000001" customHeight="1" outlineLevel="3" x14ac:dyDescent="0.25">
      <c r="A7" s="7"/>
      <c r="B7" s="7"/>
      <c r="C7" s="7"/>
      <c r="D7" s="7"/>
      <c r="E7" s="6" t="s">
        <v>107</v>
      </c>
      <c r="F7" s="7"/>
      <c r="G7" s="8">
        <f>SUBTOTAL(4,G2:G5)</f>
        <v>1000</v>
      </c>
    </row>
    <row r="8" spans="1:7" ht="17.350000000000001" customHeight="1" outlineLevel="2" x14ac:dyDescent="0.25">
      <c r="A8" s="7"/>
      <c r="B8" s="7"/>
      <c r="C8" s="7"/>
      <c r="D8" s="7"/>
      <c r="E8" s="6" t="s">
        <v>99</v>
      </c>
      <c r="F8" s="7"/>
      <c r="G8" s="8">
        <f>SUBTOTAL(1,G2:G5)</f>
        <v>358</v>
      </c>
    </row>
    <row r="9" spans="1:7" ht="17.350000000000001" customHeight="1" outlineLevel="1" x14ac:dyDescent="0.25">
      <c r="A9" s="7"/>
      <c r="B9" s="7"/>
      <c r="C9" s="7"/>
      <c r="D9" s="7"/>
      <c r="E9" s="6" t="s">
        <v>22</v>
      </c>
      <c r="F9" s="7"/>
      <c r="G9" s="8">
        <f>SUBTOTAL(9,G2:G5)</f>
        <v>1432</v>
      </c>
    </row>
    <row r="10" spans="1:7" ht="18" customHeight="1" outlineLevel="5" x14ac:dyDescent="0.25">
      <c r="A10" s="7" t="s">
        <v>7</v>
      </c>
      <c r="B10" s="7" t="s">
        <v>7</v>
      </c>
      <c r="C10" s="7" t="s">
        <v>23</v>
      </c>
      <c r="D10" s="7" t="s">
        <v>24</v>
      </c>
      <c r="E10" s="7" t="s">
        <v>25</v>
      </c>
      <c r="F10" s="7" t="s">
        <v>25</v>
      </c>
      <c r="G10" s="8">
        <v>3593.26</v>
      </c>
    </row>
    <row r="11" spans="1:7" ht="18" customHeight="1" outlineLevel="5" x14ac:dyDescent="0.25">
      <c r="A11" s="7" t="s">
        <v>18</v>
      </c>
      <c r="B11" s="7" t="s">
        <v>26</v>
      </c>
      <c r="C11" s="7" t="s">
        <v>27</v>
      </c>
      <c r="D11" s="7" t="s">
        <v>24</v>
      </c>
      <c r="E11" s="7" t="s">
        <v>25</v>
      </c>
      <c r="F11" s="7" t="s">
        <v>25</v>
      </c>
      <c r="G11" s="8">
        <v>474</v>
      </c>
    </row>
    <row r="12" spans="1:7" ht="18" customHeight="1" outlineLevel="5" x14ac:dyDescent="0.25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25</v>
      </c>
      <c r="F12" s="7" t="s">
        <v>25</v>
      </c>
      <c r="G12" s="8">
        <v>26254</v>
      </c>
    </row>
    <row r="13" spans="1:7" ht="18" customHeight="1" outlineLevel="5" x14ac:dyDescent="0.25">
      <c r="A13" s="7" t="s">
        <v>28</v>
      </c>
      <c r="B13" s="7" t="s">
        <v>29</v>
      </c>
      <c r="C13" s="7" t="s">
        <v>31</v>
      </c>
      <c r="D13" s="7" t="s">
        <v>24</v>
      </c>
      <c r="E13" s="7" t="s">
        <v>25</v>
      </c>
      <c r="F13" s="7" t="s">
        <v>25</v>
      </c>
      <c r="G13" s="8">
        <v>3510</v>
      </c>
    </row>
    <row r="14" spans="1:7" ht="18" customHeight="1" outlineLevel="5" x14ac:dyDescent="0.25">
      <c r="A14" s="7" t="s">
        <v>28</v>
      </c>
      <c r="B14" s="7" t="s">
        <v>29</v>
      </c>
      <c r="C14" s="7" t="s">
        <v>31</v>
      </c>
      <c r="D14" s="7" t="s">
        <v>24</v>
      </c>
      <c r="E14" s="7" t="s">
        <v>25</v>
      </c>
      <c r="F14" s="7" t="s">
        <v>25</v>
      </c>
      <c r="G14" s="8">
        <v>5280</v>
      </c>
    </row>
    <row r="15" spans="1:7" ht="18" customHeight="1" outlineLevel="5" x14ac:dyDescent="0.25">
      <c r="A15" s="7" t="s">
        <v>28</v>
      </c>
      <c r="B15" s="7" t="s">
        <v>29</v>
      </c>
      <c r="C15" s="7" t="s">
        <v>31</v>
      </c>
      <c r="D15" s="7" t="s">
        <v>24</v>
      </c>
      <c r="E15" s="7" t="s">
        <v>25</v>
      </c>
      <c r="F15" s="7" t="s">
        <v>25</v>
      </c>
      <c r="G15" s="8">
        <v>282</v>
      </c>
    </row>
    <row r="16" spans="1:7" ht="18" customHeight="1" outlineLevel="4" x14ac:dyDescent="0.25">
      <c r="A16" s="7"/>
      <c r="B16" s="7"/>
      <c r="C16" s="7"/>
      <c r="D16" s="7"/>
      <c r="E16" s="6" t="s">
        <v>116</v>
      </c>
      <c r="F16" s="7"/>
      <c r="G16" s="8">
        <f>SUBTOTAL(5,G10:G15)</f>
        <v>282</v>
      </c>
    </row>
    <row r="17" spans="1:7" ht="18" customHeight="1" outlineLevel="3" x14ac:dyDescent="0.25">
      <c r="A17" s="7"/>
      <c r="B17" s="7"/>
      <c r="C17" s="7"/>
      <c r="D17" s="7"/>
      <c r="E17" s="6" t="s">
        <v>108</v>
      </c>
      <c r="F17" s="7"/>
      <c r="G17" s="8">
        <f>SUBTOTAL(4,G10:G15)</f>
        <v>26254</v>
      </c>
    </row>
    <row r="18" spans="1:7" ht="18" customHeight="1" outlineLevel="2" x14ac:dyDescent="0.25">
      <c r="A18" s="7"/>
      <c r="B18" s="7"/>
      <c r="C18" s="7"/>
      <c r="D18" s="7"/>
      <c r="E18" s="6" t="s">
        <v>100</v>
      </c>
      <c r="F18" s="7"/>
      <c r="G18" s="8">
        <f>SUBTOTAL(1,G10:G15)</f>
        <v>6565.543333333334</v>
      </c>
    </row>
    <row r="19" spans="1:7" ht="18" customHeight="1" outlineLevel="1" x14ac:dyDescent="0.25">
      <c r="A19" s="7"/>
      <c r="B19" s="7"/>
      <c r="C19" s="7"/>
      <c r="D19" s="7"/>
      <c r="E19" s="6" t="s">
        <v>32</v>
      </c>
      <c r="F19" s="7"/>
      <c r="G19" s="8">
        <f>SUBTOTAL(9,G10:G15)</f>
        <v>39393.26</v>
      </c>
    </row>
    <row r="20" spans="1:7" ht="18" customHeight="1" outlineLevel="5" x14ac:dyDescent="0.25">
      <c r="A20" s="7" t="s">
        <v>7</v>
      </c>
      <c r="B20" s="7" t="s">
        <v>13</v>
      </c>
      <c r="C20" s="7" t="s">
        <v>33</v>
      </c>
      <c r="D20" s="7" t="s">
        <v>34</v>
      </c>
      <c r="E20" s="7" t="s">
        <v>35</v>
      </c>
      <c r="F20" s="7" t="s">
        <v>36</v>
      </c>
      <c r="G20" s="8">
        <v>35</v>
      </c>
    </row>
    <row r="21" spans="1:7" ht="18" customHeight="1" outlineLevel="5" x14ac:dyDescent="0.25">
      <c r="A21" s="7" t="s">
        <v>37</v>
      </c>
      <c r="B21" s="7" t="s">
        <v>13</v>
      </c>
      <c r="C21" s="7" t="s">
        <v>38</v>
      </c>
      <c r="D21" s="7" t="s">
        <v>34</v>
      </c>
      <c r="E21" s="7" t="s">
        <v>35</v>
      </c>
      <c r="F21" s="7" t="s">
        <v>36</v>
      </c>
      <c r="G21" s="8">
        <v>18</v>
      </c>
    </row>
    <row r="22" spans="1:7" ht="18" customHeight="1" outlineLevel="5" x14ac:dyDescent="0.25">
      <c r="A22" s="7" t="s">
        <v>37</v>
      </c>
      <c r="B22" s="7" t="s">
        <v>13</v>
      </c>
      <c r="C22" s="7" t="s">
        <v>38</v>
      </c>
      <c r="D22" s="7" t="s">
        <v>34</v>
      </c>
      <c r="E22" s="7" t="s">
        <v>35</v>
      </c>
      <c r="F22" s="7" t="s">
        <v>36</v>
      </c>
      <c r="G22" s="8">
        <v>186</v>
      </c>
    </row>
    <row r="23" spans="1:7" ht="18" customHeight="1" outlineLevel="5" x14ac:dyDescent="0.25">
      <c r="A23" s="7" t="s">
        <v>37</v>
      </c>
      <c r="B23" s="7" t="s">
        <v>13</v>
      </c>
      <c r="C23" s="7" t="s">
        <v>39</v>
      </c>
      <c r="D23" s="7" t="s">
        <v>34</v>
      </c>
      <c r="E23" s="7" t="s">
        <v>35</v>
      </c>
      <c r="F23" s="7" t="s">
        <v>36</v>
      </c>
      <c r="G23" s="8">
        <v>10</v>
      </c>
    </row>
    <row r="24" spans="1:7" ht="18" customHeight="1" outlineLevel="5" x14ac:dyDescent="0.25">
      <c r="A24" s="7" t="s">
        <v>37</v>
      </c>
      <c r="B24" s="7" t="s">
        <v>13</v>
      </c>
      <c r="C24" s="7" t="s">
        <v>40</v>
      </c>
      <c r="D24" s="7" t="s">
        <v>34</v>
      </c>
      <c r="E24" s="7" t="s">
        <v>35</v>
      </c>
      <c r="F24" s="7" t="s">
        <v>36</v>
      </c>
      <c r="G24" s="8">
        <v>15</v>
      </c>
    </row>
    <row r="25" spans="1:7" ht="18" customHeight="1" outlineLevel="5" x14ac:dyDescent="0.25">
      <c r="A25" s="7" t="s">
        <v>18</v>
      </c>
      <c r="B25" s="7" t="s">
        <v>19</v>
      </c>
      <c r="C25" s="7" t="s">
        <v>41</v>
      </c>
      <c r="D25" s="7" t="s">
        <v>34</v>
      </c>
      <c r="E25" s="7" t="s">
        <v>35</v>
      </c>
      <c r="F25" s="7" t="s">
        <v>36</v>
      </c>
      <c r="G25" s="8">
        <v>43.5</v>
      </c>
    </row>
    <row r="26" spans="1:7" ht="18" customHeight="1" outlineLevel="4" x14ac:dyDescent="0.25">
      <c r="A26" s="7"/>
      <c r="B26" s="7"/>
      <c r="C26" s="7"/>
      <c r="D26" s="7"/>
      <c r="E26" s="6" t="s">
        <v>117</v>
      </c>
      <c r="F26" s="7"/>
      <c r="G26" s="8">
        <f>SUBTOTAL(5,G20:G25)</f>
        <v>10</v>
      </c>
    </row>
    <row r="27" spans="1:7" ht="18" customHeight="1" outlineLevel="3" x14ac:dyDescent="0.25">
      <c r="A27" s="7"/>
      <c r="B27" s="7"/>
      <c r="C27" s="7"/>
      <c r="D27" s="7"/>
      <c r="E27" s="6" t="s">
        <v>109</v>
      </c>
      <c r="F27" s="7"/>
      <c r="G27" s="8">
        <f>SUBTOTAL(4,G20:G25)</f>
        <v>186</v>
      </c>
    </row>
    <row r="28" spans="1:7" ht="18" customHeight="1" outlineLevel="2" x14ac:dyDescent="0.25">
      <c r="A28" s="7"/>
      <c r="B28" s="7"/>
      <c r="C28" s="7"/>
      <c r="D28" s="7"/>
      <c r="E28" s="6" t="s">
        <v>101</v>
      </c>
      <c r="F28" s="7"/>
      <c r="G28" s="8">
        <f>SUBTOTAL(1,G20:G25)</f>
        <v>51.25</v>
      </c>
    </row>
    <row r="29" spans="1:7" ht="18" customHeight="1" outlineLevel="1" x14ac:dyDescent="0.25">
      <c r="A29" s="7"/>
      <c r="B29" s="7"/>
      <c r="C29" s="7"/>
      <c r="D29" s="7"/>
      <c r="E29" s="6" t="s">
        <v>42</v>
      </c>
      <c r="F29" s="7"/>
      <c r="G29" s="8">
        <f>SUBTOTAL(9,G20:G25)</f>
        <v>307.5</v>
      </c>
    </row>
    <row r="30" spans="1:7" ht="18" customHeight="1" outlineLevel="5" x14ac:dyDescent="0.25">
      <c r="A30" s="7" t="s">
        <v>43</v>
      </c>
      <c r="B30" s="7" t="s">
        <v>44</v>
      </c>
      <c r="C30" s="7" t="s">
        <v>45</v>
      </c>
      <c r="D30" s="7" t="s">
        <v>46</v>
      </c>
      <c r="E30" s="7" t="s">
        <v>47</v>
      </c>
      <c r="F30" s="7" t="s">
        <v>48</v>
      </c>
      <c r="G30" s="8">
        <v>2345.9</v>
      </c>
    </row>
    <row r="31" spans="1:7" ht="18" customHeight="1" outlineLevel="5" x14ac:dyDescent="0.25">
      <c r="A31" s="7" t="s">
        <v>43</v>
      </c>
      <c r="B31" s="7" t="s">
        <v>44</v>
      </c>
      <c r="C31" s="7" t="s">
        <v>49</v>
      </c>
      <c r="D31" s="7" t="s">
        <v>46</v>
      </c>
      <c r="E31" s="7" t="s">
        <v>47</v>
      </c>
      <c r="F31" s="7" t="s">
        <v>50</v>
      </c>
      <c r="G31" s="8">
        <v>78262.100000000006</v>
      </c>
    </row>
    <row r="32" spans="1:7" ht="18" customHeight="1" outlineLevel="5" x14ac:dyDescent="0.25">
      <c r="A32" s="7" t="s">
        <v>28</v>
      </c>
      <c r="B32" s="7" t="s">
        <v>51</v>
      </c>
      <c r="C32" s="7" t="s">
        <v>52</v>
      </c>
      <c r="D32" s="7" t="s">
        <v>46</v>
      </c>
      <c r="E32" s="7" t="s">
        <v>47</v>
      </c>
      <c r="F32" s="7" t="s">
        <v>53</v>
      </c>
      <c r="G32" s="8">
        <v>330720.56</v>
      </c>
    </row>
    <row r="33" spans="1:7" ht="18" customHeight="1" outlineLevel="4" x14ac:dyDescent="0.25">
      <c r="A33" s="7"/>
      <c r="B33" s="7"/>
      <c r="C33" s="7"/>
      <c r="D33" s="7"/>
      <c r="E33" s="6" t="s">
        <v>118</v>
      </c>
      <c r="F33" s="7"/>
      <c r="G33" s="8">
        <f>SUBTOTAL(5,G30:G32)</f>
        <v>2345.9</v>
      </c>
    </row>
    <row r="34" spans="1:7" ht="18" customHeight="1" outlineLevel="3" x14ac:dyDescent="0.25">
      <c r="A34" s="7"/>
      <c r="B34" s="7"/>
      <c r="C34" s="7"/>
      <c r="D34" s="7"/>
      <c r="E34" s="6" t="s">
        <v>110</v>
      </c>
      <c r="F34" s="7"/>
      <c r="G34" s="8">
        <f>SUBTOTAL(4,G30:G32)</f>
        <v>330720.56</v>
      </c>
    </row>
    <row r="35" spans="1:7" ht="18" customHeight="1" outlineLevel="2" x14ac:dyDescent="0.25">
      <c r="A35" s="7"/>
      <c r="B35" s="7"/>
      <c r="C35" s="7"/>
      <c r="D35" s="7"/>
      <c r="E35" s="6" t="s">
        <v>102</v>
      </c>
      <c r="F35" s="7"/>
      <c r="G35" s="8">
        <f>SUBTOTAL(1,G30:G32)</f>
        <v>137109.51999999999</v>
      </c>
    </row>
    <row r="36" spans="1:7" ht="18" customHeight="1" outlineLevel="1" x14ac:dyDescent="0.25">
      <c r="A36" s="7"/>
      <c r="B36" s="7"/>
      <c r="C36" s="7"/>
      <c r="D36" s="7"/>
      <c r="E36" s="6" t="s">
        <v>54</v>
      </c>
      <c r="F36" s="7"/>
      <c r="G36" s="8">
        <f>SUBTOTAL(9,G30:G32)</f>
        <v>411328.56</v>
      </c>
    </row>
    <row r="37" spans="1:7" ht="18" customHeight="1" outlineLevel="5" x14ac:dyDescent="0.25">
      <c r="A37" s="7" t="s">
        <v>43</v>
      </c>
      <c r="B37" s="7" t="s">
        <v>55</v>
      </c>
      <c r="C37" s="7" t="s">
        <v>56</v>
      </c>
      <c r="D37" s="7" t="s">
        <v>57</v>
      </c>
      <c r="E37" s="7" t="s">
        <v>58</v>
      </c>
      <c r="F37" s="7" t="s">
        <v>59</v>
      </c>
      <c r="G37" s="8">
        <v>100</v>
      </c>
    </row>
    <row r="38" spans="1:7" ht="18" customHeight="1" outlineLevel="5" x14ac:dyDescent="0.25">
      <c r="A38" s="7" t="s">
        <v>26</v>
      </c>
      <c r="B38" s="7" t="s">
        <v>7</v>
      </c>
      <c r="C38" s="7" t="s">
        <v>60</v>
      </c>
      <c r="D38" s="7" t="s">
        <v>57</v>
      </c>
      <c r="E38" s="7" t="s">
        <v>58</v>
      </c>
      <c r="F38" s="7" t="s">
        <v>59</v>
      </c>
      <c r="G38" s="8">
        <v>100</v>
      </c>
    </row>
    <row r="39" spans="1:7" ht="18" customHeight="1" outlineLevel="5" x14ac:dyDescent="0.25">
      <c r="A39" s="7" t="s">
        <v>28</v>
      </c>
      <c r="B39" s="7" t="s">
        <v>55</v>
      </c>
      <c r="C39" s="7" t="s">
        <v>61</v>
      </c>
      <c r="D39" s="7" t="s">
        <v>57</v>
      </c>
      <c r="E39" s="7" t="s">
        <v>58</v>
      </c>
      <c r="F39" s="7" t="s">
        <v>62</v>
      </c>
      <c r="G39" s="8">
        <v>100</v>
      </c>
    </row>
    <row r="40" spans="1:7" ht="18" customHeight="1" outlineLevel="5" x14ac:dyDescent="0.25">
      <c r="A40" s="7" t="s">
        <v>37</v>
      </c>
      <c r="B40" s="7" t="s">
        <v>51</v>
      </c>
      <c r="C40" s="7" t="s">
        <v>63</v>
      </c>
      <c r="D40" s="7" t="s">
        <v>57</v>
      </c>
      <c r="E40" s="7" t="s">
        <v>58</v>
      </c>
      <c r="F40" s="7" t="s">
        <v>62</v>
      </c>
      <c r="G40" s="8">
        <v>100</v>
      </c>
    </row>
    <row r="41" spans="1:7" ht="18" customHeight="1" outlineLevel="5" x14ac:dyDescent="0.25">
      <c r="A41" s="7" t="s">
        <v>7</v>
      </c>
      <c r="B41" s="7" t="s">
        <v>13</v>
      </c>
      <c r="C41" s="7" t="s">
        <v>64</v>
      </c>
      <c r="D41" s="7" t="s">
        <v>57</v>
      </c>
      <c r="E41" s="7" t="s">
        <v>58</v>
      </c>
      <c r="F41" s="7" t="s">
        <v>62</v>
      </c>
      <c r="G41" s="8">
        <v>100</v>
      </c>
    </row>
    <row r="42" spans="1:7" ht="18" customHeight="1" outlineLevel="5" x14ac:dyDescent="0.25">
      <c r="A42" s="7" t="s">
        <v>7</v>
      </c>
      <c r="B42" s="7" t="s">
        <v>13</v>
      </c>
      <c r="C42" s="7" t="s">
        <v>16</v>
      </c>
      <c r="D42" s="7" t="s">
        <v>57</v>
      </c>
      <c r="E42" s="7" t="s">
        <v>58</v>
      </c>
      <c r="F42" s="7" t="s">
        <v>62</v>
      </c>
      <c r="G42" s="8">
        <v>100</v>
      </c>
    </row>
    <row r="43" spans="1:7" ht="18" customHeight="1" outlineLevel="5" x14ac:dyDescent="0.25">
      <c r="A43" s="7" t="s">
        <v>37</v>
      </c>
      <c r="B43" s="7" t="s">
        <v>13</v>
      </c>
      <c r="C43" s="7" t="s">
        <v>65</v>
      </c>
      <c r="D43" s="7" t="s">
        <v>57</v>
      </c>
      <c r="E43" s="7" t="s">
        <v>58</v>
      </c>
      <c r="F43" s="7" t="s">
        <v>62</v>
      </c>
      <c r="G43" s="8">
        <v>100</v>
      </c>
    </row>
    <row r="44" spans="1:7" ht="18" customHeight="1" outlineLevel="5" x14ac:dyDescent="0.25">
      <c r="A44" s="7" t="s">
        <v>37</v>
      </c>
      <c r="B44" s="7" t="s">
        <v>13</v>
      </c>
      <c r="C44" s="7" t="s">
        <v>65</v>
      </c>
      <c r="D44" s="7" t="s">
        <v>57</v>
      </c>
      <c r="E44" s="7" t="s">
        <v>58</v>
      </c>
      <c r="F44" s="7" t="s">
        <v>62</v>
      </c>
      <c r="G44" s="8">
        <v>100</v>
      </c>
    </row>
    <row r="45" spans="1:7" ht="18" customHeight="1" outlineLevel="5" x14ac:dyDescent="0.25">
      <c r="A45" s="7" t="s">
        <v>37</v>
      </c>
      <c r="B45" s="7" t="s">
        <v>13</v>
      </c>
      <c r="C45" s="7" t="s">
        <v>65</v>
      </c>
      <c r="D45" s="7" t="s">
        <v>57</v>
      </c>
      <c r="E45" s="7" t="s">
        <v>58</v>
      </c>
      <c r="F45" s="7" t="s">
        <v>62</v>
      </c>
      <c r="G45" s="8">
        <v>50</v>
      </c>
    </row>
    <row r="46" spans="1:7" ht="18" customHeight="1" outlineLevel="4" x14ac:dyDescent="0.25">
      <c r="A46" s="7"/>
      <c r="B46" s="7"/>
      <c r="C46" s="7"/>
      <c r="D46" s="7"/>
      <c r="E46" s="6" t="s">
        <v>119</v>
      </c>
      <c r="F46" s="7"/>
      <c r="G46" s="8">
        <f>SUBTOTAL(5,G37:G45)</f>
        <v>50</v>
      </c>
    </row>
    <row r="47" spans="1:7" ht="18" customHeight="1" outlineLevel="3" x14ac:dyDescent="0.25">
      <c r="A47" s="7"/>
      <c r="B47" s="7"/>
      <c r="C47" s="7"/>
      <c r="D47" s="7"/>
      <c r="E47" s="6" t="s">
        <v>111</v>
      </c>
      <c r="F47" s="7"/>
      <c r="G47" s="8">
        <f>SUBTOTAL(4,G37:G45)</f>
        <v>100</v>
      </c>
    </row>
    <row r="48" spans="1:7" ht="18" customHeight="1" outlineLevel="2" x14ac:dyDescent="0.25">
      <c r="A48" s="7"/>
      <c r="B48" s="7"/>
      <c r="C48" s="7"/>
      <c r="D48" s="7"/>
      <c r="E48" s="6" t="s">
        <v>103</v>
      </c>
      <c r="F48" s="7"/>
      <c r="G48" s="8">
        <f>SUBTOTAL(1,G37:G45)</f>
        <v>94.444444444444443</v>
      </c>
    </row>
    <row r="49" spans="1:7" ht="18" customHeight="1" outlineLevel="1" x14ac:dyDescent="0.25">
      <c r="A49" s="7"/>
      <c r="B49" s="7"/>
      <c r="C49" s="7"/>
      <c r="D49" s="7"/>
      <c r="E49" s="6" t="s">
        <v>66</v>
      </c>
      <c r="F49" s="7"/>
      <c r="G49" s="8">
        <f>SUBTOTAL(9,G37:G45)</f>
        <v>850</v>
      </c>
    </row>
    <row r="50" spans="1:7" ht="18" customHeight="1" outlineLevel="5" x14ac:dyDescent="0.25">
      <c r="A50" s="7" t="s">
        <v>37</v>
      </c>
      <c r="B50" s="7" t="s">
        <v>55</v>
      </c>
      <c r="C50" s="7" t="s">
        <v>67</v>
      </c>
      <c r="D50" s="7" t="s">
        <v>68</v>
      </c>
      <c r="E50" s="7" t="s">
        <v>69</v>
      </c>
      <c r="F50" s="7" t="s">
        <v>70</v>
      </c>
      <c r="G50" s="8">
        <v>120</v>
      </c>
    </row>
    <row r="51" spans="1:7" ht="18" customHeight="1" outlineLevel="5" x14ac:dyDescent="0.25">
      <c r="A51" s="7" t="s">
        <v>28</v>
      </c>
      <c r="B51" s="7" t="s">
        <v>71</v>
      </c>
      <c r="C51" s="7" t="s">
        <v>72</v>
      </c>
      <c r="D51" s="7" t="s">
        <v>68</v>
      </c>
      <c r="E51" s="7" t="s">
        <v>69</v>
      </c>
      <c r="F51" s="7" t="s">
        <v>73</v>
      </c>
      <c r="G51" s="8">
        <v>120</v>
      </c>
    </row>
    <row r="52" spans="1:7" ht="18" customHeight="1" outlineLevel="5" x14ac:dyDescent="0.25">
      <c r="A52" s="7" t="s">
        <v>7</v>
      </c>
      <c r="B52" s="7" t="s">
        <v>74</v>
      </c>
      <c r="C52" s="7" t="s">
        <v>75</v>
      </c>
      <c r="D52" s="7" t="s">
        <v>68</v>
      </c>
      <c r="E52" s="7" t="s">
        <v>69</v>
      </c>
      <c r="F52" s="7" t="s">
        <v>73</v>
      </c>
      <c r="G52" s="8">
        <v>632.5</v>
      </c>
    </row>
    <row r="53" spans="1:7" ht="18" customHeight="1" outlineLevel="5" x14ac:dyDescent="0.25">
      <c r="A53" s="7" t="s">
        <v>18</v>
      </c>
      <c r="B53" s="7" t="s">
        <v>76</v>
      </c>
      <c r="C53" s="7" t="s">
        <v>77</v>
      </c>
      <c r="D53" s="7" t="s">
        <v>68</v>
      </c>
      <c r="E53" s="7" t="s">
        <v>69</v>
      </c>
      <c r="F53" s="7" t="s">
        <v>78</v>
      </c>
      <c r="G53" s="8">
        <v>407.22</v>
      </c>
    </row>
    <row r="54" spans="1:7" ht="18" customHeight="1" outlineLevel="5" x14ac:dyDescent="0.25">
      <c r="A54" s="7" t="s">
        <v>18</v>
      </c>
      <c r="B54" s="7" t="s">
        <v>8</v>
      </c>
      <c r="C54" s="7" t="s">
        <v>14</v>
      </c>
      <c r="D54" s="7" t="s">
        <v>68</v>
      </c>
      <c r="E54" s="7" t="s">
        <v>69</v>
      </c>
      <c r="F54" s="7" t="s">
        <v>79</v>
      </c>
      <c r="G54" s="8">
        <v>26</v>
      </c>
    </row>
    <row r="55" spans="1:7" ht="18" customHeight="1" outlineLevel="4" x14ac:dyDescent="0.25">
      <c r="A55" s="7"/>
      <c r="B55" s="7"/>
      <c r="C55" s="7"/>
      <c r="D55" s="7"/>
      <c r="E55" s="6" t="s">
        <v>120</v>
      </c>
      <c r="F55" s="7"/>
      <c r="G55" s="8">
        <f>SUBTOTAL(5,G50:G54)</f>
        <v>26</v>
      </c>
    </row>
    <row r="56" spans="1:7" ht="18" customHeight="1" outlineLevel="3" x14ac:dyDescent="0.25">
      <c r="A56" s="7"/>
      <c r="B56" s="7"/>
      <c r="C56" s="7"/>
      <c r="D56" s="7"/>
      <c r="E56" s="6" t="s">
        <v>112</v>
      </c>
      <c r="F56" s="7"/>
      <c r="G56" s="8">
        <f>SUBTOTAL(4,G50:G54)</f>
        <v>632.5</v>
      </c>
    </row>
    <row r="57" spans="1:7" ht="18" customHeight="1" outlineLevel="2" x14ac:dyDescent="0.25">
      <c r="A57" s="7"/>
      <c r="B57" s="7"/>
      <c r="C57" s="7"/>
      <c r="D57" s="7"/>
      <c r="E57" s="6" t="s">
        <v>104</v>
      </c>
      <c r="F57" s="7"/>
      <c r="G57" s="8">
        <f>SUBTOTAL(1,G50:G54)</f>
        <v>261.14400000000001</v>
      </c>
    </row>
    <row r="58" spans="1:7" ht="18" customHeight="1" outlineLevel="1" x14ac:dyDescent="0.25">
      <c r="A58" s="7"/>
      <c r="B58" s="7"/>
      <c r="C58" s="7"/>
      <c r="D58" s="7"/>
      <c r="E58" s="6" t="s">
        <v>80</v>
      </c>
      <c r="F58" s="7"/>
      <c r="G58" s="8">
        <f>SUBTOTAL(9,G50:G54)</f>
        <v>1305.72</v>
      </c>
    </row>
    <row r="59" spans="1:7" ht="18" customHeight="1" outlineLevel="5" x14ac:dyDescent="0.25">
      <c r="A59" s="7" t="s">
        <v>18</v>
      </c>
      <c r="B59" s="7" t="s">
        <v>81</v>
      </c>
      <c r="C59" s="7" t="s">
        <v>82</v>
      </c>
      <c r="D59" s="7" t="s">
        <v>83</v>
      </c>
      <c r="E59" s="7" t="s">
        <v>84</v>
      </c>
      <c r="F59" s="7" t="s">
        <v>85</v>
      </c>
      <c r="G59" s="8">
        <v>6191.49</v>
      </c>
    </row>
    <row r="60" spans="1:7" ht="18" customHeight="1" outlineLevel="5" x14ac:dyDescent="0.25">
      <c r="A60" s="7" t="s">
        <v>43</v>
      </c>
      <c r="B60" s="7" t="s">
        <v>19</v>
      </c>
      <c r="C60" s="7" t="s">
        <v>86</v>
      </c>
      <c r="D60" s="7" t="s">
        <v>83</v>
      </c>
      <c r="E60" s="7" t="s">
        <v>84</v>
      </c>
      <c r="F60" s="7" t="s">
        <v>87</v>
      </c>
      <c r="G60" s="8">
        <v>6191.49</v>
      </c>
    </row>
    <row r="61" spans="1:7" ht="18" customHeight="1" outlineLevel="5" x14ac:dyDescent="0.25">
      <c r="A61" s="7" t="s">
        <v>37</v>
      </c>
      <c r="B61" s="7" t="s">
        <v>88</v>
      </c>
      <c r="C61" s="7" t="s">
        <v>89</v>
      </c>
      <c r="D61" s="7" t="s">
        <v>83</v>
      </c>
      <c r="E61" s="7" t="s">
        <v>84</v>
      </c>
      <c r="F61" s="7" t="s">
        <v>90</v>
      </c>
      <c r="G61" s="8">
        <v>6191.49</v>
      </c>
    </row>
    <row r="62" spans="1:7" ht="18" customHeight="1" outlineLevel="5" x14ac:dyDescent="0.25">
      <c r="A62" s="7" t="s">
        <v>7</v>
      </c>
      <c r="B62" s="7" t="s">
        <v>13</v>
      </c>
      <c r="C62" s="7" t="s">
        <v>91</v>
      </c>
      <c r="D62" s="7" t="s">
        <v>83</v>
      </c>
      <c r="E62" s="7" t="s">
        <v>84</v>
      </c>
      <c r="F62" s="7" t="s">
        <v>92</v>
      </c>
      <c r="G62" s="8">
        <v>6191.49</v>
      </c>
    </row>
    <row r="63" spans="1:7" ht="18" customHeight="1" outlineLevel="5" x14ac:dyDescent="0.25">
      <c r="A63" s="7" t="s">
        <v>26</v>
      </c>
      <c r="B63" s="7" t="s">
        <v>13</v>
      </c>
      <c r="C63" s="7" t="s">
        <v>93</v>
      </c>
      <c r="D63" s="7" t="s">
        <v>83</v>
      </c>
      <c r="E63" s="7" t="s">
        <v>84</v>
      </c>
      <c r="F63" s="7" t="s">
        <v>94</v>
      </c>
      <c r="G63" s="8">
        <v>6245.49</v>
      </c>
    </row>
    <row r="64" spans="1:7" ht="18" customHeight="1" outlineLevel="5" x14ac:dyDescent="0.25">
      <c r="A64" s="7" t="s">
        <v>28</v>
      </c>
      <c r="B64" s="7" t="s">
        <v>13</v>
      </c>
      <c r="C64" s="7" t="s">
        <v>95</v>
      </c>
      <c r="D64" s="7" t="s">
        <v>83</v>
      </c>
      <c r="E64" s="7" t="s">
        <v>84</v>
      </c>
      <c r="F64" s="7" t="s">
        <v>96</v>
      </c>
      <c r="G64" s="8">
        <v>6191.49</v>
      </c>
    </row>
    <row r="65" spans="1:7" ht="18" customHeight="1" outlineLevel="4" x14ac:dyDescent="0.25">
      <c r="A65" s="3"/>
      <c r="B65" s="3"/>
      <c r="C65" s="3"/>
      <c r="D65" s="3"/>
      <c r="E65" s="4" t="s">
        <v>121</v>
      </c>
      <c r="F65" s="3"/>
      <c r="G65" s="5">
        <f>SUBTOTAL(5,G59:G64)</f>
        <v>6191.49</v>
      </c>
    </row>
    <row r="66" spans="1:7" ht="18" customHeight="1" outlineLevel="3" x14ac:dyDescent="0.25">
      <c r="A66" s="3"/>
      <c r="B66" s="3"/>
      <c r="C66" s="3"/>
      <c r="D66" s="3"/>
      <c r="E66" s="4" t="s">
        <v>113</v>
      </c>
      <c r="F66" s="3"/>
      <c r="G66" s="5">
        <f>SUBTOTAL(4,G59:G64)</f>
        <v>6245.49</v>
      </c>
    </row>
    <row r="67" spans="1:7" ht="18" customHeight="1" outlineLevel="2" x14ac:dyDescent="0.25">
      <c r="A67" s="3"/>
      <c r="B67" s="3"/>
      <c r="C67" s="3"/>
      <c r="D67" s="3"/>
      <c r="E67" s="4" t="s">
        <v>105</v>
      </c>
      <c r="F67" s="3"/>
      <c r="G67" s="5">
        <f>SUBTOTAL(1,G59:G64)</f>
        <v>6200.4899999999989</v>
      </c>
    </row>
    <row r="68" spans="1:7" ht="18" customHeight="1" outlineLevel="1" x14ac:dyDescent="0.25">
      <c r="A68" s="3"/>
      <c r="B68" s="3"/>
      <c r="C68" s="3"/>
      <c r="D68" s="3"/>
      <c r="E68" s="4" t="s">
        <v>97</v>
      </c>
      <c r="F68" s="3"/>
      <c r="G68" s="5">
        <f>SUBTOTAL(9,G59:G64)</f>
        <v>37202.939999999995</v>
      </c>
    </row>
    <row r="69" spans="1:7" ht="18" customHeight="1" outlineLevel="5" x14ac:dyDescent="0.25">
      <c r="A69" s="3"/>
      <c r="B69" s="3"/>
      <c r="C69" s="3"/>
      <c r="D69" s="3"/>
      <c r="E69" s="4" t="s">
        <v>122</v>
      </c>
      <c r="F69" s="3"/>
      <c r="G69" s="5"/>
    </row>
    <row r="70" spans="1:7" ht="18" customHeight="1" outlineLevel="4" x14ac:dyDescent="0.25">
      <c r="A70" s="3"/>
      <c r="B70" s="3"/>
      <c r="C70" s="3"/>
      <c r="D70" s="3"/>
      <c r="E70" s="4" t="s">
        <v>123</v>
      </c>
      <c r="F70" s="3"/>
      <c r="G70" s="5">
        <f>SUBTOTAL(5,G69:G69)</f>
        <v>0</v>
      </c>
    </row>
    <row r="71" spans="1:7" ht="18" customHeight="1" outlineLevel="3" x14ac:dyDescent="0.25">
      <c r="A71" s="3"/>
      <c r="B71" s="3"/>
      <c r="C71" s="3"/>
      <c r="D71" s="3"/>
      <c r="E71" s="4" t="s">
        <v>126</v>
      </c>
      <c r="F71" s="3"/>
      <c r="G71" s="5">
        <f>SUBTOTAL(4,G69:G69)</f>
        <v>0</v>
      </c>
    </row>
    <row r="72" spans="1:7" ht="18" customHeight="1" outlineLevel="2" x14ac:dyDescent="0.25">
      <c r="A72" s="3"/>
      <c r="B72" s="3"/>
      <c r="C72" s="3"/>
      <c r="D72" s="3"/>
      <c r="E72" s="4" t="s">
        <v>125</v>
      </c>
      <c r="F72" s="3"/>
      <c r="G72" s="5" t="e">
        <f>SUBTOTAL(1,G69:G69)</f>
        <v>#DIV/0!</v>
      </c>
    </row>
    <row r="73" spans="1:7" ht="18" customHeight="1" outlineLevel="1" x14ac:dyDescent="0.25">
      <c r="A73" s="3"/>
      <c r="B73" s="3"/>
      <c r="C73" s="3"/>
      <c r="D73" s="3"/>
      <c r="E73" s="4" t="s">
        <v>124</v>
      </c>
      <c r="F73" s="3"/>
      <c r="G73" s="5">
        <f>SUBTOTAL(9,G69:G69)</f>
        <v>0</v>
      </c>
    </row>
    <row r="74" spans="1:7" ht="18" customHeight="1" x14ac:dyDescent="0.25">
      <c r="A74" s="3"/>
      <c r="B74" s="3"/>
      <c r="C74" s="3"/>
      <c r="D74" s="3"/>
      <c r="E74" s="4" t="s">
        <v>122</v>
      </c>
      <c r="F74" s="3"/>
      <c r="G74" s="5">
        <f>SUBTOTAL(5,G2:G69)</f>
        <v>10</v>
      </c>
    </row>
    <row r="75" spans="1:7" ht="18" customHeight="1" x14ac:dyDescent="0.25">
      <c r="A75" s="3"/>
      <c r="B75" s="3"/>
      <c r="C75" s="3"/>
      <c r="D75" s="3"/>
      <c r="E75" s="4" t="s">
        <v>114</v>
      </c>
      <c r="F75" s="3"/>
      <c r="G75" s="5">
        <f>SUBTOTAL(4,G2:G69)</f>
        <v>330720.56</v>
      </c>
    </row>
    <row r="76" spans="1:7" ht="18" customHeight="1" x14ac:dyDescent="0.25">
      <c r="A76" s="3"/>
      <c r="B76" s="3"/>
      <c r="C76" s="3"/>
      <c r="D76" s="3"/>
      <c r="E76" s="4" t="s">
        <v>106</v>
      </c>
      <c r="F76" s="3"/>
      <c r="G76" s="5">
        <f>SUBTOTAL(1,G2:G69)</f>
        <v>12610.768717948717</v>
      </c>
    </row>
    <row r="77" spans="1:7" ht="18" customHeight="1" x14ac:dyDescent="0.25">
      <c r="A77" s="3"/>
      <c r="B77" s="3"/>
      <c r="C77" s="3"/>
      <c r="D77" s="3"/>
      <c r="E77" s="4" t="s">
        <v>98</v>
      </c>
      <c r="F77" s="3"/>
      <c r="G77" s="5">
        <f>SUBTOTAL(9,G2:G69)</f>
        <v>491819.97999999992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版权声明</vt:lpstr>
      <vt:lpstr>分类汇总</vt:lpstr>
      <vt:lpstr>多重分类汇总</vt:lpstr>
      <vt:lpstr>分类汇总!_Ref168674732</vt:lpstr>
      <vt:lpstr>分类汇总!_Ref168675541</vt:lpstr>
      <vt:lpstr>分类汇总!_Ref168675906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27.7 多重分类汇总.</dc:title>
  <dc:subject/>
  <dc:creator>Excel Home</dc:creator>
  <dc:description>《Excel 2010应用大全》示例</dc:description>
  <cp:lastModifiedBy>zhouql</cp:lastModifiedBy>
  <cp:lastPrinted>2010-08-26T06:40:56Z</cp:lastPrinted>
  <dcterms:created xsi:type="dcterms:W3CDTF">1996-12-17T01:32:42Z</dcterms:created>
  <dcterms:modified xsi:type="dcterms:W3CDTF">2015-03-08T01:49:35Z</dcterms:modified>
  <cp:category/>
</cp:coreProperties>
</file>