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0" r:id="rId1"/>
    <sheet name="数据透视表" sheetId="29" r:id="rId2"/>
    <sheet name="数据源" sheetId="25" r:id="rId3"/>
  </sheets>
  <calcPr calcId="152511"/>
  <pivotCaches>
    <pivotCache cacheId="29" r:id="rId4"/>
  </pivotCaches>
</workbook>
</file>

<file path=xl/calcChain.xml><?xml version="1.0" encoding="utf-8"?>
<calcChain xmlns="http://schemas.openxmlformats.org/spreadsheetml/2006/main">
  <c r="H4" i="29" l="1"/>
  <c r="H2" i="29"/>
  <c r="H6" i="29"/>
  <c r="H3" i="29"/>
</calcChain>
</file>

<file path=xl/sharedStrings.xml><?xml version="1.0" encoding="utf-8"?>
<sst xmlns="http://schemas.openxmlformats.org/spreadsheetml/2006/main" count="69" uniqueCount="22">
  <si>
    <t>总计</t>
  </si>
  <si>
    <t>数量</t>
  </si>
  <si>
    <t>品种</t>
  </si>
  <si>
    <t>销售组</t>
  </si>
  <si>
    <t>金额</t>
  </si>
  <si>
    <t>日期</t>
  </si>
  <si>
    <t>0号轻柴油</t>
  </si>
  <si>
    <t>安阳站</t>
  </si>
  <si>
    <t>93号汽油</t>
  </si>
  <si>
    <t>97号汽油</t>
  </si>
  <si>
    <t>白水站</t>
  </si>
  <si>
    <t>90号汽油</t>
  </si>
  <si>
    <t>天仓站</t>
  </si>
  <si>
    <t>求和项:数量</t>
  </si>
  <si>
    <t>求和项:金额</t>
  </si>
  <si>
    <t>安阳站 汇总</t>
  </si>
  <si>
    <t>白水站 汇总</t>
  </si>
  <si>
    <t>天仓站 汇总</t>
  </si>
  <si>
    <t>1、销售总量</t>
    <phoneticPr fontId="3" type="noConversion"/>
  </si>
  <si>
    <t>2、白水站销售金额</t>
    <phoneticPr fontId="3" type="noConversion"/>
  </si>
  <si>
    <t>3、天仓站2007年10月2日93号汽油的销售量</t>
    <phoneticPr fontId="3" type="noConversion"/>
  </si>
  <si>
    <t>4、0号轻柴油的销售总金额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</si>
</sst>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13"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2"/>
      <tableStyleElement type="headerRow" dxfId="11"/>
    </tableStyle>
    <tableStyle name="数据透视表样式 1" table="0" count="3">
      <tableStyleElement type="wholeTable" dxfId="10"/>
      <tableStyleElement type="headerRow" dxfId="9"/>
      <tableStyleElement type="total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_yang168" refreshedDate="40490.929810648151" createdVersion="4" refreshedVersion="4" minRefreshableVersion="3" recordCount="19">
  <cacheSource type="worksheet">
    <worksheetSource name="表1"/>
  </cacheSource>
  <cacheFields count="5">
    <cacheField name="品种" numFmtId="0">
      <sharedItems count="4">
        <s v="0号轻柴油"/>
        <s v="93号汽油"/>
        <s v="97号汽油"/>
        <s v="90号汽油"/>
      </sharedItems>
    </cacheField>
    <cacheField name="销售组" numFmtId="0">
      <sharedItems count="3">
        <s v="安阳站"/>
        <s v="白水站"/>
        <s v="天仓站"/>
      </sharedItems>
    </cacheField>
    <cacheField name="金额" numFmtId="0">
      <sharedItems containsSemiMixedTypes="0" containsString="0" containsNumber="1" containsInteger="1" minValue="593" maxValue="51496"/>
    </cacheField>
    <cacheField name="日期" numFmtId="14">
      <sharedItems containsSemiMixedTypes="0" containsNonDate="0" containsDate="1" containsString="0" minDate="2007-10-01T00:00:00" maxDate="2007-10-03T00:00:00" count="2">
        <d v="2007-10-01T00:00:00"/>
        <d v="2007-10-02T00:00:00"/>
      </sharedItems>
    </cacheField>
    <cacheField name="数量" numFmtId="0">
      <sharedItems containsSemiMixedTypes="0" containsString="0" containsNumber="1" containsInteger="1" minValue="100" maxValue="8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26160"/>
    <x v="0"/>
    <n v="4800"/>
  </r>
  <r>
    <x v="1"/>
    <x v="0"/>
    <n v="51496"/>
    <x v="0"/>
    <n v="8200"/>
  </r>
  <r>
    <x v="2"/>
    <x v="0"/>
    <n v="6640"/>
    <x v="0"/>
    <n v="1000"/>
  </r>
  <r>
    <x v="0"/>
    <x v="0"/>
    <n v="14715"/>
    <x v="1"/>
    <n v="2700"/>
  </r>
  <r>
    <x v="1"/>
    <x v="0"/>
    <n v="27004"/>
    <x v="1"/>
    <n v="4300"/>
  </r>
  <r>
    <x v="2"/>
    <x v="0"/>
    <n v="3320"/>
    <x v="1"/>
    <n v="500"/>
  </r>
  <r>
    <x v="0"/>
    <x v="1"/>
    <n v="14170"/>
    <x v="0"/>
    <n v="2600"/>
  </r>
  <r>
    <x v="3"/>
    <x v="1"/>
    <n v="2965"/>
    <x v="0"/>
    <n v="500"/>
  </r>
  <r>
    <x v="1"/>
    <x v="1"/>
    <n v="17584"/>
    <x v="0"/>
    <n v="2800"/>
  </r>
  <r>
    <x v="0"/>
    <x v="1"/>
    <n v="13625"/>
    <x v="1"/>
    <n v="2500"/>
  </r>
  <r>
    <x v="3"/>
    <x v="1"/>
    <n v="1779"/>
    <x v="1"/>
    <n v="300"/>
  </r>
  <r>
    <x v="1"/>
    <x v="1"/>
    <n v="11304"/>
    <x v="1"/>
    <n v="1800"/>
  </r>
  <r>
    <x v="3"/>
    <x v="2"/>
    <n v="3558"/>
    <x v="0"/>
    <n v="600"/>
  </r>
  <r>
    <x v="1"/>
    <x v="2"/>
    <n v="22608"/>
    <x v="0"/>
    <n v="3600"/>
  </r>
  <r>
    <x v="2"/>
    <x v="2"/>
    <n v="5976"/>
    <x v="0"/>
    <n v="900"/>
  </r>
  <r>
    <x v="0"/>
    <x v="2"/>
    <n v="4905"/>
    <x v="1"/>
    <n v="900"/>
  </r>
  <r>
    <x v="3"/>
    <x v="2"/>
    <n v="593"/>
    <x v="1"/>
    <n v="100"/>
  </r>
  <r>
    <x v="1"/>
    <x v="2"/>
    <n v="15072"/>
    <x v="1"/>
    <n v="2400"/>
  </r>
  <r>
    <x v="2"/>
    <x v="2"/>
    <n v="4648"/>
    <x v="1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9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1:E24" firstHeaderRow="0" firstDataRow="1" firstDataCol="3"/>
  <pivotFields count="5">
    <pivotField axis="axisRow" compact="0" outline="0" showAll="0" defaultSubtotal="0">
      <items count="4">
        <item x="0"/>
        <item x="3"/>
        <item x="1"/>
        <item x="2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 defaultSubtotal="0"/>
    <pivotField axis="axisRow" compact="0" numFmtId="14" outline="0" showAll="0" defaultSubtotal="0">
      <items count="2">
        <item x="0"/>
        <item x="1"/>
      </items>
    </pivotField>
    <pivotField dataField="1" compact="0" outline="0" showAll="0"/>
  </pivotFields>
  <rowFields count="3">
    <field x="1"/>
    <field x="0"/>
    <field x="3"/>
  </rowFields>
  <rowItems count="23">
    <i>
      <x/>
      <x/>
      <x/>
    </i>
    <i r="2">
      <x v="1"/>
    </i>
    <i r="1">
      <x v="2"/>
      <x/>
    </i>
    <i r="2">
      <x v="1"/>
    </i>
    <i r="1">
      <x v="3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t="default">
      <x v="1"/>
    </i>
    <i>
      <x v="2"/>
      <x/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4" baseField="0" baseItem="0"/>
    <dataField name="求和项:金额" fld="2" baseField="0" baseItem="0"/>
  </dataFields>
  <formats count="1">
    <format dxfId="7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20" totalsRowShown="0" headerRowDxfId="6" dataDxfId="5">
  <autoFilter ref="A1:E20"/>
  <tableColumns count="5">
    <tableColumn id="1" name="品种" dataDxfId="4"/>
    <tableColumn id="2" name="销售组" dataDxfId="3"/>
    <tableColumn id="3" name="金额" dataDxfId="2"/>
    <tableColumn id="4" name="日期" dataDxfId="1"/>
    <tableColumn id="5" name="数量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20"/>
  </cols>
  <sheetData>
    <row r="1" spans="1:12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activeCell="L34" sqref="L34"/>
    </sheetView>
  </sheetViews>
  <sheetFormatPr defaultColWidth="8.8984375" defaultRowHeight="14.95" customHeight="1" x14ac:dyDescent="0.35"/>
  <cols>
    <col min="1" max="1" width="10.796875" style="3" customWidth="1"/>
    <col min="2" max="2" width="9.69921875" style="3" customWidth="1"/>
    <col min="3" max="3" width="9.3984375" style="3" customWidth="1"/>
    <col min="4" max="5" width="11.69921875" style="3" customWidth="1"/>
    <col min="6" max="6" width="2.59765625" style="3" customWidth="1"/>
    <col min="7" max="7" width="27.09765625" style="3" customWidth="1"/>
    <col min="8" max="8" width="12.69921875" style="4" customWidth="1"/>
    <col min="9" max="10" width="12.69921875" style="3" customWidth="1"/>
    <col min="11" max="11" width="5.296875" style="3" customWidth="1"/>
    <col min="12" max="12" width="9.296875" style="3" bestFit="1" customWidth="1"/>
    <col min="13" max="18" width="8.19921875" style="3" customWidth="1"/>
    <col min="19" max="19" width="15.8984375" style="3" bestFit="1" customWidth="1"/>
    <col min="20" max="20" width="22.09765625" style="3" bestFit="1" customWidth="1"/>
    <col min="21" max="16384" width="8.8984375" style="3"/>
  </cols>
  <sheetData>
    <row r="1" spans="1:11" ht="18" customHeight="1" thickBot="1" x14ac:dyDescent="0.4">
      <c r="A1" s="1" t="s">
        <v>3</v>
      </c>
      <c r="B1" s="1" t="s">
        <v>2</v>
      </c>
      <c r="C1" s="1" t="s">
        <v>5</v>
      </c>
      <c r="D1" s="4" t="s">
        <v>13</v>
      </c>
      <c r="E1" s="4" t="s">
        <v>14</v>
      </c>
      <c r="F1"/>
      <c r="G1"/>
      <c r="I1"/>
      <c r="J1"/>
      <c r="K1"/>
    </row>
    <row r="2" spans="1:11" ht="14.95" customHeight="1" x14ac:dyDescent="0.35">
      <c r="A2" s="17" t="s">
        <v>7</v>
      </c>
      <c r="B2" s="17" t="s">
        <v>6</v>
      </c>
      <c r="C2" s="7">
        <v>39356</v>
      </c>
      <c r="D2" s="2">
        <v>4800</v>
      </c>
      <c r="E2" s="2">
        <v>26160</v>
      </c>
      <c r="F2"/>
      <c r="G2" s="8" t="s">
        <v>18</v>
      </c>
      <c r="H2" s="9">
        <f>GETPIVOTDATA("求和项:数量",$A$1)</f>
        <v>41200</v>
      </c>
      <c r="I2"/>
      <c r="J2"/>
      <c r="K2"/>
    </row>
    <row r="3" spans="1:11" ht="14.95" customHeight="1" x14ac:dyDescent="0.35">
      <c r="A3" s="18"/>
      <c r="B3" s="18"/>
      <c r="C3" s="7">
        <v>39357</v>
      </c>
      <c r="D3" s="2">
        <v>2700</v>
      </c>
      <c r="E3" s="2">
        <v>14715</v>
      </c>
      <c r="F3"/>
      <c r="G3" s="10" t="s">
        <v>19</v>
      </c>
      <c r="H3" s="11">
        <f>GETPIVOTDATA("求和项:金额",$A$1,"销售组","白水站")</f>
        <v>61427</v>
      </c>
      <c r="I3"/>
      <c r="J3"/>
      <c r="K3"/>
    </row>
    <row r="4" spans="1:11" ht="14.95" customHeight="1" x14ac:dyDescent="0.35">
      <c r="A4" s="18"/>
      <c r="B4" s="17" t="s">
        <v>8</v>
      </c>
      <c r="C4" s="7">
        <v>39356</v>
      </c>
      <c r="D4" s="2">
        <v>8200</v>
      </c>
      <c r="E4" s="2">
        <v>51496</v>
      </c>
      <c r="F4"/>
      <c r="G4" s="14" t="s">
        <v>20</v>
      </c>
      <c r="H4" s="16">
        <f>GETPIVOTDATA("求和项:数量",$A$1,"品种","93号汽油","销售组","天仓站","日期",DATE(2007,10,2))</f>
        <v>2400</v>
      </c>
      <c r="I4"/>
      <c r="J4"/>
      <c r="K4"/>
    </row>
    <row r="5" spans="1:11" ht="14.95" customHeight="1" x14ac:dyDescent="0.35">
      <c r="A5" s="18"/>
      <c r="B5" s="18"/>
      <c r="C5" s="7">
        <v>39357</v>
      </c>
      <c r="D5" s="2">
        <v>4300</v>
      </c>
      <c r="E5" s="2">
        <v>27004</v>
      </c>
      <c r="F5"/>
      <c r="G5" s="15"/>
      <c r="H5" s="16"/>
      <c r="I5"/>
      <c r="J5"/>
      <c r="K5"/>
    </row>
    <row r="6" spans="1:11" ht="14.95" customHeight="1" thickBot="1" x14ac:dyDescent="0.4">
      <c r="A6" s="18"/>
      <c r="B6" s="17" t="s">
        <v>9</v>
      </c>
      <c r="C6" s="7">
        <v>39356</v>
      </c>
      <c r="D6" s="2">
        <v>1000</v>
      </c>
      <c r="E6" s="2">
        <v>6640</v>
      </c>
      <c r="F6"/>
      <c r="G6" s="12" t="s">
        <v>21</v>
      </c>
      <c r="H6" s="13" t="e">
        <f>GETPIVOTDATA("求和项:金额",$A$1,"品种","0号柴油")</f>
        <v>#REF!</v>
      </c>
      <c r="I6"/>
      <c r="J6"/>
      <c r="K6"/>
    </row>
    <row r="7" spans="1:11" ht="14.95" customHeight="1" x14ac:dyDescent="0.35">
      <c r="A7" s="18"/>
      <c r="B7" s="18"/>
      <c r="C7" s="7">
        <v>39357</v>
      </c>
      <c r="D7" s="2">
        <v>500</v>
      </c>
      <c r="E7" s="2">
        <v>3320</v>
      </c>
      <c r="F7"/>
      <c r="I7"/>
      <c r="J7"/>
      <c r="K7"/>
    </row>
    <row r="8" spans="1:11" ht="14.95" customHeight="1" x14ac:dyDescent="0.35">
      <c r="A8" s="17" t="s">
        <v>15</v>
      </c>
      <c r="B8" s="18"/>
      <c r="C8" s="18"/>
      <c r="D8" s="2">
        <v>21500</v>
      </c>
      <c r="E8" s="2">
        <v>129335</v>
      </c>
      <c r="F8"/>
      <c r="G8"/>
      <c r="I8"/>
      <c r="J8"/>
      <c r="K8"/>
    </row>
    <row r="9" spans="1:11" ht="14.95" customHeight="1" x14ac:dyDescent="0.35">
      <c r="A9" s="17" t="s">
        <v>10</v>
      </c>
      <c r="B9" s="17" t="s">
        <v>6</v>
      </c>
      <c r="C9" s="7">
        <v>39356</v>
      </c>
      <c r="D9" s="2">
        <v>2600</v>
      </c>
      <c r="E9" s="2">
        <v>14170</v>
      </c>
      <c r="F9"/>
      <c r="G9"/>
      <c r="I9"/>
      <c r="J9"/>
      <c r="K9"/>
    </row>
    <row r="10" spans="1:11" ht="14.95" customHeight="1" x14ac:dyDescent="0.35">
      <c r="A10" s="18"/>
      <c r="B10" s="18"/>
      <c r="C10" s="7">
        <v>39357</v>
      </c>
      <c r="D10" s="2">
        <v>2500</v>
      </c>
      <c r="E10" s="2">
        <v>13625</v>
      </c>
      <c r="F10"/>
      <c r="G10"/>
      <c r="I10"/>
      <c r="J10"/>
      <c r="K10"/>
    </row>
    <row r="11" spans="1:11" ht="14.95" customHeight="1" x14ac:dyDescent="0.35">
      <c r="A11" s="18"/>
      <c r="B11" s="17" t="s">
        <v>11</v>
      </c>
      <c r="C11" s="7">
        <v>39356</v>
      </c>
      <c r="D11" s="2">
        <v>500</v>
      </c>
      <c r="E11" s="2">
        <v>2965</v>
      </c>
      <c r="F11"/>
      <c r="G11"/>
      <c r="I11"/>
      <c r="J11"/>
      <c r="K11"/>
    </row>
    <row r="12" spans="1:11" ht="14.95" customHeight="1" x14ac:dyDescent="0.35">
      <c r="A12" s="18"/>
      <c r="B12" s="18"/>
      <c r="C12" s="7">
        <v>39357</v>
      </c>
      <c r="D12" s="2">
        <v>300</v>
      </c>
      <c r="E12" s="2">
        <v>1779</v>
      </c>
      <c r="F12"/>
      <c r="G12"/>
      <c r="I12"/>
      <c r="J12"/>
      <c r="K12"/>
    </row>
    <row r="13" spans="1:11" ht="14.95" customHeight="1" x14ac:dyDescent="0.35">
      <c r="A13" s="18"/>
      <c r="B13" s="17" t="s">
        <v>8</v>
      </c>
      <c r="C13" s="7">
        <v>39356</v>
      </c>
      <c r="D13" s="2">
        <v>2800</v>
      </c>
      <c r="E13" s="2">
        <v>17584</v>
      </c>
      <c r="F13"/>
      <c r="G13"/>
      <c r="I13"/>
      <c r="J13"/>
      <c r="K13"/>
    </row>
    <row r="14" spans="1:11" ht="14.95" customHeight="1" x14ac:dyDescent="0.35">
      <c r="A14" s="18"/>
      <c r="B14" s="18"/>
      <c r="C14" s="7">
        <v>39357</v>
      </c>
      <c r="D14" s="2">
        <v>1800</v>
      </c>
      <c r="E14" s="2">
        <v>11304</v>
      </c>
      <c r="F14"/>
      <c r="G14"/>
      <c r="I14"/>
      <c r="J14"/>
      <c r="K14"/>
    </row>
    <row r="15" spans="1:11" ht="14.95" customHeight="1" x14ac:dyDescent="0.35">
      <c r="A15" s="17" t="s">
        <v>16</v>
      </c>
      <c r="B15" s="18"/>
      <c r="C15" s="18"/>
      <c r="D15" s="2">
        <v>10500</v>
      </c>
      <c r="E15" s="2">
        <v>61427</v>
      </c>
      <c r="F15"/>
      <c r="G15"/>
      <c r="I15"/>
      <c r="J15"/>
      <c r="K15"/>
    </row>
    <row r="16" spans="1:11" ht="14.95" customHeight="1" x14ac:dyDescent="0.35">
      <c r="A16" s="17" t="s">
        <v>12</v>
      </c>
      <c r="B16" s="5" t="s">
        <v>6</v>
      </c>
      <c r="C16" s="7">
        <v>39357</v>
      </c>
      <c r="D16" s="2">
        <v>900</v>
      </c>
      <c r="E16" s="2">
        <v>4905</v>
      </c>
      <c r="F16"/>
      <c r="G16"/>
      <c r="I16"/>
      <c r="J16"/>
      <c r="K16"/>
    </row>
    <row r="17" spans="1:11" ht="14.95" customHeight="1" x14ac:dyDescent="0.35">
      <c r="A17" s="18"/>
      <c r="B17" s="17" t="s">
        <v>11</v>
      </c>
      <c r="C17" s="7">
        <v>39356</v>
      </c>
      <c r="D17" s="2">
        <v>600</v>
      </c>
      <c r="E17" s="2">
        <v>3558</v>
      </c>
      <c r="F17"/>
      <c r="G17"/>
      <c r="I17"/>
      <c r="J17"/>
      <c r="K17"/>
    </row>
    <row r="18" spans="1:11" ht="14.95" customHeight="1" x14ac:dyDescent="0.35">
      <c r="A18" s="18"/>
      <c r="B18" s="18"/>
      <c r="C18" s="7">
        <v>39357</v>
      </c>
      <c r="D18" s="2">
        <v>100</v>
      </c>
      <c r="E18" s="2">
        <v>593</v>
      </c>
      <c r="F18"/>
      <c r="G18"/>
      <c r="I18"/>
      <c r="J18"/>
      <c r="K18"/>
    </row>
    <row r="19" spans="1:11" ht="14.95" customHeight="1" x14ac:dyDescent="0.35">
      <c r="A19" s="18"/>
      <c r="B19" s="17" t="s">
        <v>8</v>
      </c>
      <c r="C19" s="7">
        <v>39356</v>
      </c>
      <c r="D19" s="2">
        <v>3600</v>
      </c>
      <c r="E19" s="2">
        <v>22608</v>
      </c>
      <c r="F19"/>
      <c r="G19"/>
      <c r="I19"/>
      <c r="J19"/>
      <c r="K19"/>
    </row>
    <row r="20" spans="1:11" ht="14.95" customHeight="1" x14ac:dyDescent="0.35">
      <c r="A20" s="18"/>
      <c r="B20" s="18"/>
      <c r="C20" s="7">
        <v>39357</v>
      </c>
      <c r="D20" s="2">
        <v>2400</v>
      </c>
      <c r="E20" s="2">
        <v>15072</v>
      </c>
      <c r="F20"/>
      <c r="G20"/>
      <c r="I20"/>
      <c r="J20"/>
      <c r="K20"/>
    </row>
    <row r="21" spans="1:11" ht="14.95" customHeight="1" x14ac:dyDescent="0.35">
      <c r="A21" s="18"/>
      <c r="B21" s="17" t="s">
        <v>9</v>
      </c>
      <c r="C21" s="7">
        <v>39356</v>
      </c>
      <c r="D21" s="2">
        <v>900</v>
      </c>
      <c r="E21" s="2">
        <v>5976</v>
      </c>
      <c r="F21"/>
      <c r="G21"/>
      <c r="I21"/>
      <c r="J21"/>
      <c r="K21"/>
    </row>
    <row r="22" spans="1:11" ht="14.95" customHeight="1" x14ac:dyDescent="0.35">
      <c r="A22" s="18"/>
      <c r="B22" s="18"/>
      <c r="C22" s="7">
        <v>39357</v>
      </c>
      <c r="D22" s="2">
        <v>700</v>
      </c>
      <c r="E22" s="2">
        <v>4648</v>
      </c>
      <c r="F22"/>
      <c r="G22"/>
      <c r="I22"/>
      <c r="J22"/>
      <c r="K22"/>
    </row>
    <row r="23" spans="1:11" ht="14.95" customHeight="1" x14ac:dyDescent="0.35">
      <c r="A23" s="17" t="s">
        <v>17</v>
      </c>
      <c r="B23" s="18"/>
      <c r="C23" s="18"/>
      <c r="D23" s="2">
        <v>9200</v>
      </c>
      <c r="E23" s="2">
        <v>57360</v>
      </c>
      <c r="F23"/>
      <c r="G23"/>
      <c r="I23"/>
      <c r="J23"/>
      <c r="K23"/>
    </row>
    <row r="24" spans="1:11" ht="14.95" customHeight="1" x14ac:dyDescent="0.35">
      <c r="A24" s="17" t="s">
        <v>0</v>
      </c>
      <c r="B24" s="18"/>
      <c r="C24" s="18"/>
      <c r="D24" s="2">
        <v>41200</v>
      </c>
      <c r="E24" s="2">
        <v>248122</v>
      </c>
      <c r="F24"/>
      <c r="G24"/>
      <c r="I24"/>
      <c r="J24"/>
      <c r="K24"/>
    </row>
    <row r="25" spans="1:11" ht="14.95" customHeight="1" x14ac:dyDescent="0.35">
      <c r="A25"/>
      <c r="B25"/>
      <c r="C25"/>
      <c r="D25"/>
      <c r="E25"/>
      <c r="F25"/>
      <c r="G25"/>
      <c r="I25"/>
      <c r="J25"/>
      <c r="K25"/>
    </row>
    <row r="26" spans="1:11" ht="14.95" customHeight="1" x14ac:dyDescent="0.35">
      <c r="A26"/>
      <c r="B26"/>
      <c r="C26"/>
      <c r="D26"/>
      <c r="E26"/>
      <c r="F26"/>
      <c r="G26"/>
      <c r="I26"/>
      <c r="J26"/>
      <c r="K26"/>
    </row>
    <row r="27" spans="1:11" ht="14.95" customHeight="1" x14ac:dyDescent="0.35">
      <c r="A27"/>
      <c r="B27"/>
      <c r="C27"/>
      <c r="D27"/>
      <c r="E27"/>
      <c r="F27"/>
      <c r="G27"/>
      <c r="I27"/>
      <c r="J27"/>
      <c r="K27"/>
    </row>
    <row r="28" spans="1:11" ht="14.95" customHeight="1" x14ac:dyDescent="0.35">
      <c r="A28"/>
      <c r="B28"/>
      <c r="C28"/>
      <c r="D28"/>
      <c r="E28"/>
      <c r="F28"/>
      <c r="G28"/>
      <c r="I28"/>
      <c r="J28"/>
      <c r="K28"/>
    </row>
    <row r="29" spans="1:11" ht="14.95" customHeight="1" x14ac:dyDescent="0.35">
      <c r="A29"/>
      <c r="B29"/>
      <c r="C29"/>
      <c r="D29"/>
      <c r="E29"/>
      <c r="F29"/>
      <c r="G29"/>
      <c r="I29"/>
      <c r="J29"/>
      <c r="K29"/>
    </row>
    <row r="30" spans="1:11" ht="14.95" customHeight="1" x14ac:dyDescent="0.35">
      <c r="A30"/>
      <c r="B30"/>
      <c r="C30"/>
      <c r="D30"/>
      <c r="E30"/>
      <c r="F30"/>
      <c r="G30"/>
      <c r="I30"/>
      <c r="J30"/>
      <c r="K30"/>
    </row>
  </sheetData>
  <mergeCells count="18">
    <mergeCell ref="A23:C23"/>
    <mergeCell ref="A24:C24"/>
    <mergeCell ref="A15:C15"/>
    <mergeCell ref="A16:A22"/>
    <mergeCell ref="B13:B14"/>
    <mergeCell ref="B17:B18"/>
    <mergeCell ref="B19:B20"/>
    <mergeCell ref="B21:B22"/>
    <mergeCell ref="G4:G5"/>
    <mergeCell ref="H4:H5"/>
    <mergeCell ref="A2:A7"/>
    <mergeCell ref="A8:C8"/>
    <mergeCell ref="A9:A14"/>
    <mergeCell ref="B2:B3"/>
    <mergeCell ref="B4:B5"/>
    <mergeCell ref="B6:B7"/>
    <mergeCell ref="B9:B10"/>
    <mergeCell ref="B11:B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G17" sqref="G17"/>
    </sheetView>
  </sheetViews>
  <sheetFormatPr defaultColWidth="8.8984375" defaultRowHeight="17.7" x14ac:dyDescent="0.35"/>
  <cols>
    <col min="1" max="1" width="9.69921875" style="3" bestFit="1" customWidth="1"/>
    <col min="2" max="2" width="10.796875" style="3" bestFit="1" customWidth="1"/>
    <col min="3" max="3" width="8.8984375" style="3"/>
    <col min="4" max="4" width="9.3984375" style="6" bestFit="1" customWidth="1"/>
    <col min="5" max="16384" width="8.8984375" style="3"/>
  </cols>
  <sheetData>
    <row r="1" spans="1:5" x14ac:dyDescent="0.35">
      <c r="A1" s="3" t="s">
        <v>2</v>
      </c>
      <c r="B1" s="3" t="s">
        <v>3</v>
      </c>
      <c r="C1" s="3" t="s">
        <v>4</v>
      </c>
      <c r="D1" s="6" t="s">
        <v>5</v>
      </c>
      <c r="E1" s="3" t="s">
        <v>1</v>
      </c>
    </row>
    <row r="2" spans="1:5" x14ac:dyDescent="0.35">
      <c r="A2" s="3" t="s">
        <v>6</v>
      </c>
      <c r="B2" s="3" t="s">
        <v>7</v>
      </c>
      <c r="C2" s="3">
        <v>26160</v>
      </c>
      <c r="D2" s="6">
        <v>39356</v>
      </c>
      <c r="E2" s="3">
        <v>4800</v>
      </c>
    </row>
    <row r="3" spans="1:5" x14ac:dyDescent="0.35">
      <c r="A3" s="3" t="s">
        <v>8</v>
      </c>
      <c r="B3" s="3" t="s">
        <v>7</v>
      </c>
      <c r="C3" s="3">
        <v>51496</v>
      </c>
      <c r="D3" s="6">
        <v>39356</v>
      </c>
      <c r="E3" s="3">
        <v>8200</v>
      </c>
    </row>
    <row r="4" spans="1:5" x14ac:dyDescent="0.35">
      <c r="A4" s="3" t="s">
        <v>9</v>
      </c>
      <c r="B4" s="3" t="s">
        <v>7</v>
      </c>
      <c r="C4" s="3">
        <v>6640</v>
      </c>
      <c r="D4" s="6">
        <v>39356</v>
      </c>
      <c r="E4" s="3">
        <v>1000</v>
      </c>
    </row>
    <row r="5" spans="1:5" x14ac:dyDescent="0.35">
      <c r="A5" s="3" t="s">
        <v>6</v>
      </c>
      <c r="B5" s="3" t="s">
        <v>7</v>
      </c>
      <c r="C5" s="3">
        <v>14715</v>
      </c>
      <c r="D5" s="6">
        <v>39357</v>
      </c>
      <c r="E5" s="3">
        <v>2700</v>
      </c>
    </row>
    <row r="6" spans="1:5" x14ac:dyDescent="0.35">
      <c r="A6" s="3" t="s">
        <v>8</v>
      </c>
      <c r="B6" s="3" t="s">
        <v>7</v>
      </c>
      <c r="C6" s="3">
        <v>27004</v>
      </c>
      <c r="D6" s="6">
        <v>39357</v>
      </c>
      <c r="E6" s="3">
        <v>4300</v>
      </c>
    </row>
    <row r="7" spans="1:5" x14ac:dyDescent="0.35">
      <c r="A7" s="3" t="s">
        <v>9</v>
      </c>
      <c r="B7" s="3" t="s">
        <v>7</v>
      </c>
      <c r="C7" s="3">
        <v>3320</v>
      </c>
      <c r="D7" s="6">
        <v>39357</v>
      </c>
      <c r="E7" s="3">
        <v>500</v>
      </c>
    </row>
    <row r="8" spans="1:5" x14ac:dyDescent="0.35">
      <c r="A8" s="3" t="s">
        <v>6</v>
      </c>
      <c r="B8" s="3" t="s">
        <v>10</v>
      </c>
      <c r="C8" s="3">
        <v>14170</v>
      </c>
      <c r="D8" s="6">
        <v>39356</v>
      </c>
      <c r="E8" s="3">
        <v>2600</v>
      </c>
    </row>
    <row r="9" spans="1:5" x14ac:dyDescent="0.35">
      <c r="A9" s="3" t="s">
        <v>11</v>
      </c>
      <c r="B9" s="3" t="s">
        <v>10</v>
      </c>
      <c r="C9" s="3">
        <v>2965</v>
      </c>
      <c r="D9" s="6">
        <v>39356</v>
      </c>
      <c r="E9" s="3">
        <v>500</v>
      </c>
    </row>
    <row r="10" spans="1:5" x14ac:dyDescent="0.35">
      <c r="A10" s="3" t="s">
        <v>8</v>
      </c>
      <c r="B10" s="3" t="s">
        <v>10</v>
      </c>
      <c r="C10" s="3">
        <v>17584</v>
      </c>
      <c r="D10" s="6">
        <v>39356</v>
      </c>
      <c r="E10" s="3">
        <v>2800</v>
      </c>
    </row>
    <row r="11" spans="1:5" x14ac:dyDescent="0.35">
      <c r="A11" s="3" t="s">
        <v>6</v>
      </c>
      <c r="B11" s="3" t="s">
        <v>10</v>
      </c>
      <c r="C11" s="3">
        <v>13625</v>
      </c>
      <c r="D11" s="6">
        <v>39357</v>
      </c>
      <c r="E11" s="3">
        <v>2500</v>
      </c>
    </row>
    <row r="12" spans="1:5" x14ac:dyDescent="0.35">
      <c r="A12" s="3" t="s">
        <v>11</v>
      </c>
      <c r="B12" s="3" t="s">
        <v>10</v>
      </c>
      <c r="C12" s="3">
        <v>1779</v>
      </c>
      <c r="D12" s="6">
        <v>39357</v>
      </c>
      <c r="E12" s="3">
        <v>300</v>
      </c>
    </row>
    <row r="13" spans="1:5" x14ac:dyDescent="0.35">
      <c r="A13" s="3" t="s">
        <v>8</v>
      </c>
      <c r="B13" s="3" t="s">
        <v>10</v>
      </c>
      <c r="C13" s="3">
        <v>11304</v>
      </c>
      <c r="D13" s="6">
        <v>39357</v>
      </c>
      <c r="E13" s="3">
        <v>1800</v>
      </c>
    </row>
    <row r="14" spans="1:5" x14ac:dyDescent="0.35">
      <c r="A14" s="3" t="s">
        <v>11</v>
      </c>
      <c r="B14" s="3" t="s">
        <v>12</v>
      </c>
      <c r="C14" s="3">
        <v>3558</v>
      </c>
      <c r="D14" s="6">
        <v>39356</v>
      </c>
      <c r="E14" s="3">
        <v>600</v>
      </c>
    </row>
    <row r="15" spans="1:5" x14ac:dyDescent="0.35">
      <c r="A15" s="3" t="s">
        <v>8</v>
      </c>
      <c r="B15" s="3" t="s">
        <v>12</v>
      </c>
      <c r="C15" s="3">
        <v>22608</v>
      </c>
      <c r="D15" s="6">
        <v>39356</v>
      </c>
      <c r="E15" s="3">
        <v>3600</v>
      </c>
    </row>
    <row r="16" spans="1:5" x14ac:dyDescent="0.35">
      <c r="A16" s="3" t="s">
        <v>9</v>
      </c>
      <c r="B16" s="3" t="s">
        <v>12</v>
      </c>
      <c r="C16" s="3">
        <v>5976</v>
      </c>
      <c r="D16" s="6">
        <v>39356</v>
      </c>
      <c r="E16" s="3">
        <v>900</v>
      </c>
    </row>
    <row r="17" spans="1:5" x14ac:dyDescent="0.35">
      <c r="A17" s="3" t="s">
        <v>6</v>
      </c>
      <c r="B17" s="3" t="s">
        <v>12</v>
      </c>
      <c r="C17" s="3">
        <v>4905</v>
      </c>
      <c r="D17" s="6">
        <v>39357</v>
      </c>
      <c r="E17" s="3">
        <v>900</v>
      </c>
    </row>
    <row r="18" spans="1:5" x14ac:dyDescent="0.35">
      <c r="A18" s="3" t="s">
        <v>11</v>
      </c>
      <c r="B18" s="3" t="s">
        <v>12</v>
      </c>
      <c r="C18" s="3">
        <v>593</v>
      </c>
      <c r="D18" s="6">
        <v>39357</v>
      </c>
      <c r="E18" s="3">
        <v>100</v>
      </c>
    </row>
    <row r="19" spans="1:5" x14ac:dyDescent="0.35">
      <c r="A19" s="3" t="s">
        <v>8</v>
      </c>
      <c r="B19" s="3" t="s">
        <v>12</v>
      </c>
      <c r="C19" s="3">
        <v>15072</v>
      </c>
      <c r="D19" s="6">
        <v>39357</v>
      </c>
      <c r="E19" s="3">
        <v>2400</v>
      </c>
    </row>
    <row r="20" spans="1:5" x14ac:dyDescent="0.35">
      <c r="A20" s="3" t="s">
        <v>9</v>
      </c>
      <c r="B20" s="3" t="s">
        <v>12</v>
      </c>
      <c r="C20" s="3">
        <v>4648</v>
      </c>
      <c r="D20" s="6">
        <v>39357</v>
      </c>
      <c r="E20" s="3">
        <v>700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数据透视表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2015-03-08T01:49:46Z</dcterms:modified>
</cp:coreProperties>
</file>