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2\"/>
    </mc:Choice>
  </mc:AlternateContent>
  <bookViews>
    <workbookView xWindow="475" yWindow="136" windowWidth="8504" windowHeight="4945" tabRatio="519"/>
  </bookViews>
  <sheets>
    <sheet name="版权声明" sheetId="61" r:id="rId1"/>
    <sheet name="描述统计" sheetId="16" r:id="rId2"/>
    <sheet name="直方图" sheetId="58" r:id="rId3"/>
    <sheet name="T检验 成对样本" sheetId="32" r:id="rId4"/>
    <sheet name="F检验" sheetId="49" r:id="rId5"/>
    <sheet name="T检验 双样本" sheetId="59" r:id="rId6"/>
    <sheet name="单因素方差分析" sheetId="60" r:id="rId7"/>
    <sheet name="双因素方差分析" sheetId="52" r:id="rId8"/>
    <sheet name="移动平均" sheetId="53" r:id="rId9"/>
    <sheet name="指数平滑" sheetId="54" r:id="rId10"/>
    <sheet name="回归" sheetId="55" r:id="rId11"/>
    <sheet name="相关系数" sheetId="56" r:id="rId12"/>
    <sheet name="逐步回归" sheetId="57" r:id="rId13"/>
  </sheets>
  <definedNames>
    <definedName name="anscount" hidden="1">2</definedName>
    <definedName name="x" localSheetId="5">#REF!</definedName>
    <definedName name="x">#REF!</definedName>
    <definedName name="销售收入" localSheetId="5">#REF!</definedName>
    <definedName name="销售收入">#REF!</definedName>
  </definedNames>
  <calcPr calcId="152511"/>
</workbook>
</file>

<file path=xl/calcChain.xml><?xml version="1.0" encoding="utf-8"?>
<calcChain xmlns="http://schemas.openxmlformats.org/spreadsheetml/2006/main">
  <c r="B15" i="57" l="1"/>
  <c r="C3" i="54"/>
  <c r="C4" i="54" s="1"/>
  <c r="C5" i="54" s="1"/>
  <c r="C6" i="54" s="1"/>
  <c r="C7" i="54" s="1"/>
  <c r="C8" i="54" s="1"/>
  <c r="C9" i="54" s="1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</calcChain>
</file>

<file path=xl/sharedStrings.xml><?xml version="1.0" encoding="utf-8"?>
<sst xmlns="http://schemas.openxmlformats.org/spreadsheetml/2006/main" count="384" uniqueCount="127">
  <si>
    <t>学号</t>
  </si>
  <si>
    <t>班级</t>
  </si>
  <si>
    <t>高等数学</t>
  </si>
  <si>
    <t>计算机原理</t>
  </si>
  <si>
    <t>法学概论</t>
  </si>
  <si>
    <t>93911</t>
  </si>
  <si>
    <t>其他</t>
  </si>
  <si>
    <t>频率</t>
  </si>
  <si>
    <r>
      <t>治疗前</t>
    </r>
    <r>
      <rPr>
        <sz val="10.5"/>
        <rFont val="Times New Roman"/>
        <family val="1"/>
      </rPr>
      <t>x</t>
    </r>
  </si>
  <si>
    <r>
      <t>治疗后</t>
    </r>
    <r>
      <rPr>
        <sz val="10.5"/>
        <rFont val="Times New Roman"/>
        <family val="1"/>
      </rPr>
      <t>y</t>
    </r>
  </si>
  <si>
    <t>病例号</t>
    <phoneticPr fontId="3" type="noConversion"/>
  </si>
  <si>
    <t>t-检验: 成对双样本均值分析</t>
  </si>
  <si>
    <t>治疗前x</t>
  </si>
  <si>
    <t>治疗后y</t>
  </si>
  <si>
    <t>平均</t>
  </si>
  <si>
    <t>方差</t>
  </si>
  <si>
    <t>观测值</t>
  </si>
  <si>
    <t>泊松相关系数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</si>
  <si>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</si>
  <si>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</si>
  <si>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</si>
  <si>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</si>
  <si>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</si>
  <si>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</si>
  <si>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</si>
  <si>
    <t>标准方法</t>
  </si>
  <si>
    <t>序号</t>
    <phoneticPr fontId="3" type="noConversion"/>
  </si>
  <si>
    <t>改进方法</t>
  </si>
  <si>
    <t>改进方法</t>
    <phoneticPr fontId="3" type="noConversion"/>
  </si>
  <si>
    <t>F-检验 双样本方差分析</t>
  </si>
  <si>
    <t>F</t>
  </si>
  <si>
    <t>P(F&lt;=f) 单尾</t>
  </si>
  <si>
    <t>F 单尾临界</t>
  </si>
  <si>
    <t>t-检验: 双样本等方差假设</t>
  </si>
  <si>
    <t>合并方差</t>
  </si>
  <si>
    <t>方差分析：单因素方差分析</t>
  </si>
  <si>
    <t>SUMMARY</t>
  </si>
  <si>
    <t>组</t>
  </si>
  <si>
    <t>求和</t>
  </si>
  <si>
    <t>方差分析</t>
  </si>
  <si>
    <t>差异源</t>
  </si>
  <si>
    <t>SS</t>
  </si>
  <si>
    <t>MS</t>
  </si>
  <si>
    <t>P-value</t>
  </si>
  <si>
    <t>F crit</t>
  </si>
  <si>
    <t>组间</t>
  </si>
  <si>
    <t>组内</t>
  </si>
  <si>
    <t>总计</t>
  </si>
  <si>
    <t>年度</t>
    <phoneticPr fontId="3" type="noConversion"/>
  </si>
  <si>
    <t>销售额</t>
    <phoneticPr fontId="3" type="noConversion"/>
  </si>
  <si>
    <t>T</t>
    <phoneticPr fontId="3" type="noConversion"/>
  </si>
  <si>
    <t>Y</t>
    <phoneticPr fontId="3" type="noConversion"/>
  </si>
  <si>
    <r>
      <t>X</t>
    </r>
    <r>
      <rPr>
        <vertAlign val="subscript"/>
        <sz val="12"/>
        <rFont val="Times New Roman"/>
        <family val="1"/>
      </rPr>
      <t>1</t>
    </r>
    <phoneticPr fontId="3" type="noConversion"/>
  </si>
  <si>
    <r>
      <t>X</t>
    </r>
    <r>
      <rPr>
        <vertAlign val="subscript"/>
        <sz val="12"/>
        <rFont val="Times New Roman"/>
        <family val="1"/>
      </rPr>
      <t>2</t>
    </r>
    <phoneticPr fontId="3" type="noConversion"/>
  </si>
  <si>
    <r>
      <t>X</t>
    </r>
    <r>
      <rPr>
        <vertAlign val="subscript"/>
        <sz val="12"/>
        <rFont val="Times New Roman"/>
        <family val="1"/>
      </rPr>
      <t>3</t>
    </r>
    <phoneticPr fontId="3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</si>
  <si>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</si>
  <si>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</si>
  <si>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</si>
  <si>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</si>
  <si>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</si>
  <si>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</si>
  <si>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回归分析</t>
  </si>
  <si>
    <t>残差</t>
  </si>
  <si>
    <t>Intercept</t>
  </si>
  <si>
    <t>Significance F</t>
  </si>
  <si>
    <t>Coefficients</t>
  </si>
  <si>
    <t>Lower 95%</t>
  </si>
  <si>
    <t>Upper 95%</t>
  </si>
  <si>
    <t>下限 95.0%</t>
  </si>
  <si>
    <t>上限 95.0%</t>
  </si>
  <si>
    <t>X1</t>
  </si>
  <si>
    <t>X2</t>
  </si>
  <si>
    <t>X3</t>
  </si>
  <si>
    <t>T</t>
    <phoneticPr fontId="3" type="noConversion"/>
  </si>
  <si>
    <t>Y</t>
    <phoneticPr fontId="3" type="noConversion"/>
  </si>
  <si>
    <r>
      <t>X</t>
    </r>
    <r>
      <rPr>
        <vertAlign val="subscript"/>
        <sz val="12"/>
        <rFont val="Times New Roman"/>
        <family val="1"/>
      </rPr>
      <t>1</t>
    </r>
    <phoneticPr fontId="3" type="noConversion"/>
  </si>
  <si>
    <r>
      <t>X</t>
    </r>
    <r>
      <rPr>
        <vertAlign val="subscript"/>
        <sz val="12"/>
        <rFont val="Times New Roman"/>
        <family val="1"/>
      </rPr>
      <t>2</t>
    </r>
    <phoneticPr fontId="3" type="noConversion"/>
  </si>
  <si>
    <r>
      <t>X</t>
    </r>
    <r>
      <rPr>
        <vertAlign val="subscript"/>
        <sz val="12"/>
        <rFont val="Times New Roman"/>
        <family val="1"/>
      </rPr>
      <t>3</t>
    </r>
    <phoneticPr fontId="3" type="noConversion"/>
  </si>
  <si>
    <t>Y</t>
  </si>
  <si>
    <t>中位数</t>
  </si>
  <si>
    <t>众数</t>
  </si>
  <si>
    <t>标准差</t>
  </si>
  <si>
    <t>峰度</t>
  </si>
  <si>
    <t>偏度</t>
  </si>
  <si>
    <t>区域</t>
  </si>
  <si>
    <t>最小值</t>
  </si>
  <si>
    <t>最大值</t>
  </si>
  <si>
    <t>观测数</t>
  </si>
  <si>
    <t>置信度(95.0%)</t>
  </si>
  <si>
    <t>施肥方案1</t>
  </si>
  <si>
    <t>施肥方案1</t>
    <phoneticPr fontId="3" type="noConversion"/>
  </si>
  <si>
    <t>施肥方案2</t>
  </si>
  <si>
    <t>施肥方案3</t>
  </si>
  <si>
    <t>施肥方案4</t>
  </si>
  <si>
    <t>剪枝方案1</t>
  </si>
  <si>
    <t>剪枝方案1</t>
    <phoneticPr fontId="3" type="noConversion"/>
  </si>
  <si>
    <t>剪枝方案2</t>
  </si>
  <si>
    <t>剪枝方案3</t>
  </si>
  <si>
    <t>方差分析：可重复双因素分析</t>
  </si>
  <si>
    <t>样本</t>
  </si>
  <si>
    <t>列</t>
  </si>
  <si>
    <t>交互</t>
  </si>
  <si>
    <t>内部</t>
  </si>
  <si>
    <t>RESIDUAL OUTPUT</t>
  </si>
  <si>
    <t>预测 Y</t>
  </si>
  <si>
    <t>标准残差</t>
  </si>
  <si>
    <t>组距</t>
    <phoneticPr fontId="3" type="noConversion"/>
  </si>
  <si>
    <t>学号</t>
    <phoneticPr fontId="3" type="noConversion"/>
  </si>
  <si>
    <t>班级</t>
    <phoneticPr fontId="3" type="noConversion"/>
  </si>
  <si>
    <t>高等数学</t>
    <phoneticPr fontId="3" type="noConversion"/>
  </si>
  <si>
    <t>计算机原理</t>
    <phoneticPr fontId="3" type="noConversion"/>
  </si>
  <si>
    <t>接收</t>
  </si>
  <si>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>1</t>
    </r>
    <phoneticPr fontId="3" type="noConversion"/>
  </si>
  <si>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</si>
  <si>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</si>
  <si>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rFont val="宋体"/>
        <family val="3"/>
        <charset val="134"/>
      </rPr>
      <t>组</t>
    </r>
    <r>
      <rPr>
        <sz val="1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</si>
  <si>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组1</t>
  </si>
  <si>
    <t>组2</t>
  </si>
  <si>
    <t>组3</t>
  </si>
  <si>
    <t>组4</t>
  </si>
  <si>
    <t>成绩</t>
    <phoneticPr fontId="3" type="noConversion"/>
  </si>
  <si>
    <t xml:space="preserve"> </t>
    <phoneticPr fontId="3" type="noConversion"/>
  </si>
  <si>
    <t>销售额</t>
    <phoneticPr fontId="3" type="noConversion"/>
  </si>
  <si>
    <t>年度</t>
    <phoneticPr fontId="3" type="noConversion"/>
  </si>
  <si>
    <t>T</t>
    <phoneticPr fontId="3" type="noConversion"/>
  </si>
  <si>
    <t>列1</t>
  </si>
  <si>
    <t>Coefficients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</si>
</sst>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 "/>
  </numFmts>
  <fonts count="1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b/>
      <sz val="12"/>
      <color theme="0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rgb="FF4F81BD"/>
      </left>
      <right style="thin">
        <color theme="4"/>
      </right>
      <top style="thin">
        <color rgb="FF4F81BD"/>
      </top>
      <bottom style="thin">
        <color theme="4"/>
      </bottom>
      <diagonal/>
    </border>
    <border>
      <left style="thin">
        <color theme="4"/>
      </left>
      <right/>
      <top style="thin">
        <color rgb="FF4F81BD"/>
      </top>
      <bottom style="thin">
        <color theme="4"/>
      </bottom>
      <diagonal/>
    </border>
    <border>
      <left/>
      <right/>
      <top style="thin">
        <color rgb="FF4F81BD"/>
      </top>
      <bottom style="thin">
        <color theme="4"/>
      </bottom>
      <diagonal/>
    </border>
    <border>
      <left/>
      <right style="thin">
        <color theme="4"/>
      </right>
      <top style="thin">
        <color rgb="FF4F81BD"/>
      </top>
      <bottom style="thin">
        <color theme="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7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76" fontId="0" fillId="0" borderId="0" xfId="0" applyNumberFormat="1" applyFill="1" applyBorder="1" applyAlignmen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" fontId="0" fillId="0" borderId="4" xfId="0" applyNumberFormat="1" applyBorder="1"/>
    <xf numFmtId="1" fontId="4" fillId="0" borderId="1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7" xfId="0" applyNumberFormat="1" applyBorder="1"/>
    <xf numFmtId="1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0" applyNumberFormat="1" applyBorder="1"/>
    <xf numFmtId="1" fontId="0" fillId="0" borderId="6" xfId="0" applyNumberFormat="1" applyBorder="1"/>
    <xf numFmtId="0" fontId="0" fillId="0" borderId="6" xfId="0" applyBorder="1"/>
    <xf numFmtId="0" fontId="0" fillId="0" borderId="5" xfId="0" applyBorder="1"/>
    <xf numFmtId="0" fontId="2" fillId="0" borderId="8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7" xfId="0" applyNumberFormat="1" applyBorder="1"/>
    <xf numFmtId="176" fontId="0" fillId="0" borderId="6" xfId="0" applyNumberFormat="1" applyBorder="1"/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10" fillId="0" borderId="4" xfId="0" applyFont="1" applyBorder="1" applyAlignment="1">
      <alignment vertical="center" wrapText="1"/>
    </xf>
    <xf numFmtId="0" fontId="9" fillId="2" borderId="13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177" fontId="0" fillId="0" borderId="4" xfId="0" applyNumberFormat="1" applyBorder="1"/>
    <xf numFmtId="177" fontId="0" fillId="0" borderId="7" xfId="0" applyNumberFormat="1" applyBorder="1"/>
    <xf numFmtId="177" fontId="0" fillId="0" borderId="9" xfId="0" applyNumberFormat="1" applyBorder="1"/>
    <xf numFmtId="177" fontId="0" fillId="0" borderId="6" xfId="0" applyNumberFormat="1" applyBorder="1"/>
    <xf numFmtId="0" fontId="2" fillId="0" borderId="3" xfId="0" applyFont="1" applyFill="1" applyBorder="1" applyAlignment="1">
      <alignment horizontal="right"/>
    </xf>
    <xf numFmtId="0" fontId="9" fillId="3" borderId="0" xfId="0" applyFont="1" applyFill="1" applyBorder="1" applyAlignment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176" fontId="0" fillId="0" borderId="4" xfId="0" applyNumberFormat="1" applyBorder="1"/>
    <xf numFmtId="2" fontId="0" fillId="0" borderId="4" xfId="0" applyNumberFormat="1" applyBorder="1"/>
    <xf numFmtId="176" fontId="0" fillId="0" borderId="9" xfId="0" applyNumberFormat="1" applyBorder="1"/>
    <xf numFmtId="2" fontId="0" fillId="0" borderId="9" xfId="0" applyNumberFormat="1" applyBorder="1"/>
    <xf numFmtId="0" fontId="0" fillId="0" borderId="11" xfId="0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2" fillId="4" borderId="0" xfId="1" applyFill="1">
      <alignment vertical="center"/>
    </xf>
    <xf numFmtId="0" fontId="2" fillId="5" borderId="0" xfId="1" applyFill="1">
      <alignment vertical="center"/>
    </xf>
  </cellXfs>
  <cellStyles count="2">
    <cellStyle name="常规" xfId="0" builtinId="0"/>
    <cellStyle name="常规 2" xfId="1"/>
  </cellStyles>
  <dxfs count="90"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2" formatCode="0.0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6" formatCode="0.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2" formatCode="0.0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6" formatCode="0.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2" formatCode="0.0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6" formatCode="0.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numFmt numFmtId="177" formatCode="0.0_ 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7" formatCode="0.0_ 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7" formatCode="0.0_ 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77" formatCode="0.0_ 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numFmt numFmtId="176" formatCode="0.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rgb="FF4F81BD"/>
        </top>
      </border>
    </dxf>
    <dxf>
      <border diagonalUp="0" diagonalDown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border>
        <bottom style="thin">
          <color rgb="FF4F81BD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76" formatCode="0.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76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center" vertical="bottom" textRotation="0" wrapText="0" indent="0" justifyLastLine="0" shrinkToFit="0" readingOrder="0"/>
    </dxf>
    <dxf>
      <numFmt numFmtId="1" formatCode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  <dxf>
      <numFmt numFmtId="1" formatCode="0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直方图!$G$2:$G$7</c:f>
              <c:strCache>
                <c:ptCount val="6"/>
                <c:pt idx="0">
                  <c:v>59.9</c:v>
                </c:pt>
                <c:pt idx="1">
                  <c:v>69.9</c:v>
                </c:pt>
                <c:pt idx="2">
                  <c:v>79.9</c:v>
                </c:pt>
                <c:pt idx="3">
                  <c:v>89.9</c:v>
                </c:pt>
                <c:pt idx="4">
                  <c:v>100.0</c:v>
                </c:pt>
                <c:pt idx="5">
                  <c:v>其他</c:v>
                </c:pt>
              </c:strCache>
            </c:strRef>
          </c:cat>
          <c:val>
            <c:numRef>
              <c:f>直方图!$H$2:$H$7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6552"/>
        <c:axId val="725823416"/>
      </c:barChart>
      <c:catAx>
        <c:axId val="7258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接收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5823416"/>
        <c:crosses val="autoZero"/>
        <c:auto val="1"/>
        <c:lblAlgn val="ctr"/>
        <c:lblOffset val="100"/>
        <c:noMultiLvlLbl val="0"/>
      </c:catAx>
      <c:valAx>
        <c:axId val="725823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5826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移动平均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19415621961565"/>
          <c:y val="0.14492019271058112"/>
          <c:w val="0.6969402671348206"/>
          <c:h val="0.71515309062093435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移动平均!$B$2:$B$21</c:f>
              <c:numCache>
                <c:formatCode>General</c:formatCode>
                <c:ptCount val="20"/>
                <c:pt idx="0">
                  <c:v>41</c:v>
                </c:pt>
                <c:pt idx="1">
                  <c:v>48</c:v>
                </c:pt>
                <c:pt idx="2">
                  <c:v>53</c:v>
                </c:pt>
                <c:pt idx="3">
                  <c:v>51</c:v>
                </c:pt>
                <c:pt idx="4">
                  <c:v>58</c:v>
                </c:pt>
                <c:pt idx="5">
                  <c:v>57</c:v>
                </c:pt>
                <c:pt idx="6">
                  <c:v>64</c:v>
                </c:pt>
                <c:pt idx="7">
                  <c:v>69</c:v>
                </c:pt>
                <c:pt idx="8">
                  <c:v>67</c:v>
                </c:pt>
                <c:pt idx="9">
                  <c:v>69</c:v>
                </c:pt>
                <c:pt idx="10">
                  <c:v>76</c:v>
                </c:pt>
                <c:pt idx="11">
                  <c:v>73</c:v>
                </c:pt>
                <c:pt idx="12">
                  <c:v>79</c:v>
                </c:pt>
                <c:pt idx="13">
                  <c:v>84</c:v>
                </c:pt>
                <c:pt idx="14">
                  <c:v>86</c:v>
                </c:pt>
                <c:pt idx="15">
                  <c:v>87</c:v>
                </c:pt>
                <c:pt idx="16">
                  <c:v>92</c:v>
                </c:pt>
                <c:pt idx="17">
                  <c:v>95</c:v>
                </c:pt>
                <c:pt idx="18">
                  <c:v>101</c:v>
                </c:pt>
                <c:pt idx="19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移动平均!$C$2:$C$21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50.2</c:v>
                </c:pt>
                <c:pt idx="5">
                  <c:v>53.4</c:v>
                </c:pt>
                <c:pt idx="6">
                  <c:v>56.6</c:v>
                </c:pt>
                <c:pt idx="7">
                  <c:v>59.8</c:v>
                </c:pt>
                <c:pt idx="8">
                  <c:v>63</c:v>
                </c:pt>
                <c:pt idx="9">
                  <c:v>65.2</c:v>
                </c:pt>
                <c:pt idx="10">
                  <c:v>69</c:v>
                </c:pt>
                <c:pt idx="11">
                  <c:v>70.8</c:v>
                </c:pt>
                <c:pt idx="12">
                  <c:v>72.8</c:v>
                </c:pt>
                <c:pt idx="13">
                  <c:v>76.2</c:v>
                </c:pt>
                <c:pt idx="14">
                  <c:v>79.599999999999994</c:v>
                </c:pt>
                <c:pt idx="15">
                  <c:v>81.8</c:v>
                </c:pt>
                <c:pt idx="16">
                  <c:v>85.6</c:v>
                </c:pt>
                <c:pt idx="17">
                  <c:v>88.8</c:v>
                </c:pt>
                <c:pt idx="18">
                  <c:v>92.2</c:v>
                </c:pt>
                <c:pt idx="19">
                  <c:v>96.4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7744"/>
        <c:axId val="114533040"/>
      </c:lineChart>
      <c:catAx>
        <c:axId val="1145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533040"/>
        <c:crosses val="autoZero"/>
        <c:auto val="1"/>
        <c:lblAlgn val="ctr"/>
        <c:lblOffset val="100"/>
        <c:noMultiLvlLbl val="0"/>
      </c:catAx>
      <c:valAx>
        <c:axId val="11453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77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altLang="en-US" sz="1400"/>
              <a:t>指数平滑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指数平滑!$B$2:$B$21</c:f>
              <c:numCache>
                <c:formatCode>General</c:formatCode>
                <c:ptCount val="20"/>
                <c:pt idx="0">
                  <c:v>41</c:v>
                </c:pt>
                <c:pt idx="1">
                  <c:v>48</c:v>
                </c:pt>
                <c:pt idx="2">
                  <c:v>53</c:v>
                </c:pt>
                <c:pt idx="3">
                  <c:v>51</c:v>
                </c:pt>
                <c:pt idx="4">
                  <c:v>58</c:v>
                </c:pt>
                <c:pt idx="5">
                  <c:v>57</c:v>
                </c:pt>
                <c:pt idx="6">
                  <c:v>64</c:v>
                </c:pt>
                <c:pt idx="7">
                  <c:v>69</c:v>
                </c:pt>
                <c:pt idx="8">
                  <c:v>67</c:v>
                </c:pt>
                <c:pt idx="9">
                  <c:v>69</c:v>
                </c:pt>
                <c:pt idx="10">
                  <c:v>76</c:v>
                </c:pt>
                <c:pt idx="11">
                  <c:v>73</c:v>
                </c:pt>
                <c:pt idx="12">
                  <c:v>79</c:v>
                </c:pt>
                <c:pt idx="13">
                  <c:v>84</c:v>
                </c:pt>
                <c:pt idx="14">
                  <c:v>86</c:v>
                </c:pt>
                <c:pt idx="15">
                  <c:v>87</c:v>
                </c:pt>
                <c:pt idx="16">
                  <c:v>92</c:v>
                </c:pt>
                <c:pt idx="17">
                  <c:v>95</c:v>
                </c:pt>
                <c:pt idx="18">
                  <c:v>101</c:v>
                </c:pt>
                <c:pt idx="19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指数平滑!$C$2:$C$21</c:f>
              <c:numCache>
                <c:formatCode>General</c:formatCode>
                <c:ptCount val="20"/>
                <c:pt idx="0">
                  <c:v>#N/A</c:v>
                </c:pt>
                <c:pt idx="1">
                  <c:v>41</c:v>
                </c:pt>
                <c:pt idx="2">
                  <c:v>45.899999999999991</c:v>
                </c:pt>
                <c:pt idx="3">
                  <c:v>50.86999999999999</c:v>
                </c:pt>
                <c:pt idx="4">
                  <c:v>50.960999999999991</c:v>
                </c:pt>
                <c:pt idx="5">
                  <c:v>55.888299999999987</c:v>
                </c:pt>
                <c:pt idx="6">
                  <c:v>56.666489999999996</c:v>
                </c:pt>
                <c:pt idx="7">
                  <c:v>61.799946999999996</c:v>
                </c:pt>
                <c:pt idx="8">
                  <c:v>66.839984099999995</c:v>
                </c:pt>
                <c:pt idx="9">
                  <c:v>66.951995229999994</c:v>
                </c:pt>
                <c:pt idx="10">
                  <c:v>68.385598568999995</c:v>
                </c:pt>
                <c:pt idx="11">
                  <c:v>73.71567957069999</c:v>
                </c:pt>
                <c:pt idx="12">
                  <c:v>73.214703871209991</c:v>
                </c:pt>
                <c:pt idx="13">
                  <c:v>77.264411161363</c:v>
                </c:pt>
                <c:pt idx="14">
                  <c:v>81.979323348408897</c:v>
                </c:pt>
                <c:pt idx="15">
                  <c:v>84.793797004522659</c:v>
                </c:pt>
                <c:pt idx="16">
                  <c:v>86.338139101356802</c:v>
                </c:pt>
                <c:pt idx="17">
                  <c:v>90.301441730407035</c:v>
                </c:pt>
                <c:pt idx="18">
                  <c:v>93.590432519122118</c:v>
                </c:pt>
                <c:pt idx="19">
                  <c:v>98.777129755736624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42056"/>
        <c:axId val="114542840"/>
      </c:lineChart>
      <c:catAx>
        <c:axId val="1145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数据点</a:t>
                </a:r>
              </a:p>
            </c:rich>
          </c:tx>
          <c:overlay val="0"/>
        </c:title>
        <c:majorTickMark val="out"/>
        <c:minorTickMark val="none"/>
        <c:tickLblPos val="nextTo"/>
        <c:crossAx val="114542840"/>
        <c:crosses val="autoZero"/>
        <c:auto val="1"/>
        <c:lblAlgn val="ctr"/>
        <c:lblOffset val="100"/>
        <c:noMultiLvlLbl val="0"/>
      </c:catAx>
      <c:valAx>
        <c:axId val="11454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en-US" sz="1200"/>
                  <a:t>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20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回归!$C$2:$C$13</c:f>
              <c:numCache>
                <c:formatCode>General</c:formatCode>
                <c:ptCount val="12"/>
                <c:pt idx="0">
                  <c:v>0.86</c:v>
                </c:pt>
                <c:pt idx="1">
                  <c:v>0.89</c:v>
                </c:pt>
                <c:pt idx="2">
                  <c:v>0.94</c:v>
                </c:pt>
                <c:pt idx="3">
                  <c:v>0.95</c:v>
                </c:pt>
                <c:pt idx="4">
                  <c:v>0.94</c:v>
                </c:pt>
                <c:pt idx="5">
                  <c:v>0.96</c:v>
                </c:pt>
                <c:pt idx="6">
                  <c:v>0.98</c:v>
                </c:pt>
                <c:pt idx="7">
                  <c:v>1.04</c:v>
                </c:pt>
                <c:pt idx="8">
                  <c:v>1.1299999999999999</c:v>
                </c:pt>
                <c:pt idx="9">
                  <c:v>1.1499999999999999</c:v>
                </c:pt>
                <c:pt idx="10">
                  <c:v>1.1200000000000001</c:v>
                </c:pt>
                <c:pt idx="11">
                  <c:v>1.01</c:v>
                </c:pt>
              </c:numCache>
            </c:numRef>
          </c:xVal>
          <c:yVal>
            <c:numRef>
              <c:f>回归!$I$27:$I$38</c:f>
              <c:numCache>
                <c:formatCode>General</c:formatCode>
                <c:ptCount val="12"/>
                <c:pt idx="0">
                  <c:v>764.10364782233228</c:v>
                </c:pt>
                <c:pt idx="1">
                  <c:v>6839.0678925615466</c:v>
                </c:pt>
                <c:pt idx="2">
                  <c:v>-3644.3395975673229</c:v>
                </c:pt>
                <c:pt idx="3">
                  <c:v>-17366.906227458421</c:v>
                </c:pt>
                <c:pt idx="4">
                  <c:v>-355.34174337347213</c:v>
                </c:pt>
                <c:pt idx="5">
                  <c:v>-3660.739247359561</c:v>
                </c:pt>
                <c:pt idx="6">
                  <c:v>-5775.3075965903918</c:v>
                </c:pt>
                <c:pt idx="7">
                  <c:v>7732.8832602454349</c:v>
                </c:pt>
                <c:pt idx="8">
                  <c:v>-772.26790481734497</c:v>
                </c:pt>
                <c:pt idx="9">
                  <c:v>-11890.359206183726</c:v>
                </c:pt>
                <c:pt idx="10">
                  <c:v>7112.2852376193332</c:v>
                </c:pt>
                <c:pt idx="11">
                  <c:v>21016.921485102001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0488"/>
        <c:axId val="114538136"/>
      </c:scatterChart>
      <c:valAx>
        <c:axId val="11454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8136"/>
        <c:crosses val="autoZero"/>
        <c:crossBetween val="midCat"/>
      </c:valAx>
      <c:valAx>
        <c:axId val="11453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0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回归!$D$2:$D$13</c:f>
              <c:numCache>
                <c:formatCode>0.00</c:formatCode>
                <c:ptCount val="12"/>
                <c:pt idx="0">
                  <c:v>371.74</c:v>
                </c:pt>
                <c:pt idx="1">
                  <c:v>357.72</c:v>
                </c:pt>
                <c:pt idx="2">
                  <c:v>364.32</c:v>
                </c:pt>
                <c:pt idx="3">
                  <c:v>393.1</c:v>
                </c:pt>
                <c:pt idx="4">
                  <c:v>378.26</c:v>
                </c:pt>
                <c:pt idx="5">
                  <c:v>379.97</c:v>
                </c:pt>
                <c:pt idx="6">
                  <c:v>387.37</c:v>
                </c:pt>
                <c:pt idx="7">
                  <c:v>373.46</c:v>
                </c:pt>
                <c:pt idx="8">
                  <c:v>387.28</c:v>
                </c:pt>
                <c:pt idx="9">
                  <c:v>414.39</c:v>
                </c:pt>
                <c:pt idx="10">
                  <c:v>401.74</c:v>
                </c:pt>
                <c:pt idx="11">
                  <c:v>412.42</c:v>
                </c:pt>
              </c:numCache>
            </c:numRef>
          </c:xVal>
          <c:yVal>
            <c:numRef>
              <c:f>回归!$I$27:$I$38</c:f>
              <c:numCache>
                <c:formatCode>General</c:formatCode>
                <c:ptCount val="12"/>
                <c:pt idx="0">
                  <c:v>764.10364782233228</c:v>
                </c:pt>
                <c:pt idx="1">
                  <c:v>6839.0678925615466</c:v>
                </c:pt>
                <c:pt idx="2">
                  <c:v>-3644.3395975673229</c:v>
                </c:pt>
                <c:pt idx="3">
                  <c:v>-17366.906227458421</c:v>
                </c:pt>
                <c:pt idx="4">
                  <c:v>-355.34174337347213</c:v>
                </c:pt>
                <c:pt idx="5">
                  <c:v>-3660.739247359561</c:v>
                </c:pt>
                <c:pt idx="6">
                  <c:v>-5775.3075965903918</c:v>
                </c:pt>
                <c:pt idx="7">
                  <c:v>7732.8832602454349</c:v>
                </c:pt>
                <c:pt idx="8">
                  <c:v>-772.26790481734497</c:v>
                </c:pt>
                <c:pt idx="9">
                  <c:v>-11890.359206183726</c:v>
                </c:pt>
                <c:pt idx="10">
                  <c:v>7112.2852376193332</c:v>
                </c:pt>
                <c:pt idx="11">
                  <c:v>21016.921485102001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1272"/>
        <c:axId val="114537352"/>
      </c:scatterChart>
      <c:valAx>
        <c:axId val="11454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4537352"/>
        <c:crosses val="autoZero"/>
        <c:crossBetween val="midCat"/>
      </c:valAx>
      <c:valAx>
        <c:axId val="11453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1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回归!$E$2:$E$13</c:f>
              <c:numCache>
                <c:formatCode>General</c:formatCode>
                <c:ptCount val="12"/>
                <c:pt idx="0">
                  <c:v>3.92</c:v>
                </c:pt>
                <c:pt idx="1">
                  <c:v>3.77</c:v>
                </c:pt>
                <c:pt idx="2">
                  <c:v>3.39</c:v>
                </c:pt>
                <c:pt idx="3">
                  <c:v>3.97</c:v>
                </c:pt>
                <c:pt idx="4">
                  <c:v>4.93</c:v>
                </c:pt>
                <c:pt idx="5">
                  <c:v>3.87</c:v>
                </c:pt>
                <c:pt idx="6">
                  <c:v>3.17</c:v>
                </c:pt>
                <c:pt idx="7">
                  <c:v>3.64</c:v>
                </c:pt>
                <c:pt idx="8">
                  <c:v>3.96</c:v>
                </c:pt>
                <c:pt idx="9">
                  <c:v>3.45</c:v>
                </c:pt>
                <c:pt idx="10">
                  <c:v>3.74</c:v>
                </c:pt>
                <c:pt idx="11">
                  <c:v>3.62</c:v>
                </c:pt>
              </c:numCache>
            </c:numRef>
          </c:xVal>
          <c:yVal>
            <c:numRef>
              <c:f>回归!$I$27:$I$38</c:f>
              <c:numCache>
                <c:formatCode>General</c:formatCode>
                <c:ptCount val="12"/>
                <c:pt idx="0">
                  <c:v>764.10364782233228</c:v>
                </c:pt>
                <c:pt idx="1">
                  <c:v>6839.0678925615466</c:v>
                </c:pt>
                <c:pt idx="2">
                  <c:v>-3644.3395975673229</c:v>
                </c:pt>
                <c:pt idx="3">
                  <c:v>-17366.906227458421</c:v>
                </c:pt>
                <c:pt idx="4">
                  <c:v>-355.34174337347213</c:v>
                </c:pt>
                <c:pt idx="5">
                  <c:v>-3660.739247359561</c:v>
                </c:pt>
                <c:pt idx="6">
                  <c:v>-5775.3075965903918</c:v>
                </c:pt>
                <c:pt idx="7">
                  <c:v>7732.8832602454349</c:v>
                </c:pt>
                <c:pt idx="8">
                  <c:v>-772.26790481734497</c:v>
                </c:pt>
                <c:pt idx="9">
                  <c:v>-11890.359206183726</c:v>
                </c:pt>
                <c:pt idx="10">
                  <c:v>7112.2852376193332</c:v>
                </c:pt>
                <c:pt idx="11">
                  <c:v>21016.921485102001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6568"/>
        <c:axId val="114532256"/>
      </c:scatterChart>
      <c:valAx>
        <c:axId val="1145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2256"/>
        <c:crosses val="autoZero"/>
        <c:crossBetween val="midCat"/>
      </c:valAx>
      <c:valAx>
        <c:axId val="11453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3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回归!$C$2:$C$13</c:f>
              <c:numCache>
                <c:formatCode>General</c:formatCode>
                <c:ptCount val="12"/>
                <c:pt idx="0">
                  <c:v>0.86</c:v>
                </c:pt>
                <c:pt idx="1">
                  <c:v>0.89</c:v>
                </c:pt>
                <c:pt idx="2">
                  <c:v>0.94</c:v>
                </c:pt>
                <c:pt idx="3">
                  <c:v>0.95</c:v>
                </c:pt>
                <c:pt idx="4">
                  <c:v>0.94</c:v>
                </c:pt>
                <c:pt idx="5">
                  <c:v>0.96</c:v>
                </c:pt>
                <c:pt idx="6">
                  <c:v>0.98</c:v>
                </c:pt>
                <c:pt idx="7">
                  <c:v>1.04</c:v>
                </c:pt>
                <c:pt idx="8">
                  <c:v>1.1299999999999999</c:v>
                </c:pt>
                <c:pt idx="9">
                  <c:v>1.1499999999999999</c:v>
                </c:pt>
                <c:pt idx="10">
                  <c:v>1.1200000000000001</c:v>
                </c:pt>
                <c:pt idx="11">
                  <c:v>1.01</c:v>
                </c:pt>
              </c:numCache>
            </c:numRef>
          </c:xVal>
          <c:yVal>
            <c:numRef>
              <c:f>回归!$B$2:$B$13</c:f>
              <c:numCache>
                <c:formatCode>0.0</c:formatCode>
                <c:ptCount val="12"/>
                <c:pt idx="0">
                  <c:v>11954.5</c:v>
                </c:pt>
                <c:pt idx="1">
                  <c:v>14922.3</c:v>
                </c:pt>
                <c:pt idx="2">
                  <c:v>16917.8</c:v>
                </c:pt>
                <c:pt idx="3">
                  <c:v>18598.400000000001</c:v>
                </c:pt>
                <c:pt idx="4">
                  <c:v>21662.5</c:v>
                </c:pt>
                <c:pt idx="5">
                  <c:v>26651.9</c:v>
                </c:pt>
                <c:pt idx="6">
                  <c:v>34560.5</c:v>
                </c:pt>
                <c:pt idx="7">
                  <c:v>46670</c:v>
                </c:pt>
                <c:pt idx="8">
                  <c:v>57494.9</c:v>
                </c:pt>
                <c:pt idx="9">
                  <c:v>66850.5</c:v>
                </c:pt>
                <c:pt idx="10">
                  <c:v>73142.7</c:v>
                </c:pt>
                <c:pt idx="11">
                  <c:v>78017.8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回归!$C$2:$C$13</c:f>
              <c:numCache>
                <c:formatCode>General</c:formatCode>
                <c:ptCount val="12"/>
                <c:pt idx="0">
                  <c:v>0.86</c:v>
                </c:pt>
                <c:pt idx="1">
                  <c:v>0.89</c:v>
                </c:pt>
                <c:pt idx="2">
                  <c:v>0.94</c:v>
                </c:pt>
                <c:pt idx="3">
                  <c:v>0.95</c:v>
                </c:pt>
                <c:pt idx="4">
                  <c:v>0.94</c:v>
                </c:pt>
                <c:pt idx="5">
                  <c:v>0.96</c:v>
                </c:pt>
                <c:pt idx="6">
                  <c:v>0.98</c:v>
                </c:pt>
                <c:pt idx="7">
                  <c:v>1.04</c:v>
                </c:pt>
                <c:pt idx="8">
                  <c:v>1.1299999999999999</c:v>
                </c:pt>
                <c:pt idx="9">
                  <c:v>1.1499999999999999</c:v>
                </c:pt>
                <c:pt idx="10">
                  <c:v>1.1200000000000001</c:v>
                </c:pt>
                <c:pt idx="11">
                  <c:v>1.01</c:v>
                </c:pt>
              </c:numCache>
            </c:numRef>
          </c:xVal>
          <c:yVal>
            <c:numRef>
              <c:f>回归!$H$27:$H$38</c:f>
              <c:numCache>
                <c:formatCode>General</c:formatCode>
                <c:ptCount val="12"/>
                <c:pt idx="0">
                  <c:v>11190.396352177668</c:v>
                </c:pt>
                <c:pt idx="1">
                  <c:v>8083.2321074384527</c:v>
                </c:pt>
                <c:pt idx="2">
                  <c:v>20562.139597567322</c:v>
                </c:pt>
                <c:pt idx="3">
                  <c:v>35965.306227458423</c:v>
                </c:pt>
                <c:pt idx="4">
                  <c:v>22017.841743373472</c:v>
                </c:pt>
                <c:pt idx="5">
                  <c:v>30312.639247359562</c:v>
                </c:pt>
                <c:pt idx="6">
                  <c:v>40335.807596590392</c:v>
                </c:pt>
                <c:pt idx="7">
                  <c:v>38937.116739754565</c:v>
                </c:pt>
                <c:pt idx="8">
                  <c:v>58267.167904817346</c:v>
                </c:pt>
                <c:pt idx="9">
                  <c:v>78740.859206183726</c:v>
                </c:pt>
                <c:pt idx="10">
                  <c:v>66030.414762380664</c:v>
                </c:pt>
                <c:pt idx="11">
                  <c:v>57000.878514898002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0880"/>
        <c:axId val="114547152"/>
      </c:scatterChart>
      <c:valAx>
        <c:axId val="1145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7152"/>
        <c:crosses val="autoZero"/>
        <c:crossBetween val="midCat"/>
      </c:valAx>
      <c:valAx>
        <c:axId val="11454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454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回归!$D$2:$D$13</c:f>
              <c:numCache>
                <c:formatCode>0.00</c:formatCode>
                <c:ptCount val="12"/>
                <c:pt idx="0">
                  <c:v>371.74</c:v>
                </c:pt>
                <c:pt idx="1">
                  <c:v>357.72</c:v>
                </c:pt>
                <c:pt idx="2">
                  <c:v>364.32</c:v>
                </c:pt>
                <c:pt idx="3">
                  <c:v>393.1</c:v>
                </c:pt>
                <c:pt idx="4">
                  <c:v>378.26</c:v>
                </c:pt>
                <c:pt idx="5">
                  <c:v>379.97</c:v>
                </c:pt>
                <c:pt idx="6">
                  <c:v>387.37</c:v>
                </c:pt>
                <c:pt idx="7">
                  <c:v>373.46</c:v>
                </c:pt>
                <c:pt idx="8">
                  <c:v>387.28</c:v>
                </c:pt>
                <c:pt idx="9">
                  <c:v>414.39</c:v>
                </c:pt>
                <c:pt idx="10">
                  <c:v>401.74</c:v>
                </c:pt>
                <c:pt idx="11">
                  <c:v>412.42</c:v>
                </c:pt>
              </c:numCache>
            </c:numRef>
          </c:xVal>
          <c:yVal>
            <c:numRef>
              <c:f>回归!$B$2:$B$13</c:f>
              <c:numCache>
                <c:formatCode>0.0</c:formatCode>
                <c:ptCount val="12"/>
                <c:pt idx="0">
                  <c:v>11954.5</c:v>
                </c:pt>
                <c:pt idx="1">
                  <c:v>14922.3</c:v>
                </c:pt>
                <c:pt idx="2">
                  <c:v>16917.8</c:v>
                </c:pt>
                <c:pt idx="3">
                  <c:v>18598.400000000001</c:v>
                </c:pt>
                <c:pt idx="4">
                  <c:v>21662.5</c:v>
                </c:pt>
                <c:pt idx="5">
                  <c:v>26651.9</c:v>
                </c:pt>
                <c:pt idx="6">
                  <c:v>34560.5</c:v>
                </c:pt>
                <c:pt idx="7">
                  <c:v>46670</c:v>
                </c:pt>
                <c:pt idx="8">
                  <c:v>57494.9</c:v>
                </c:pt>
                <c:pt idx="9">
                  <c:v>66850.5</c:v>
                </c:pt>
                <c:pt idx="10">
                  <c:v>73142.7</c:v>
                </c:pt>
                <c:pt idx="11">
                  <c:v>78017.8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回归!$D$2:$D$13</c:f>
              <c:numCache>
                <c:formatCode>0.00</c:formatCode>
                <c:ptCount val="12"/>
                <c:pt idx="0">
                  <c:v>371.74</c:v>
                </c:pt>
                <c:pt idx="1">
                  <c:v>357.72</c:v>
                </c:pt>
                <c:pt idx="2">
                  <c:v>364.32</c:v>
                </c:pt>
                <c:pt idx="3">
                  <c:v>393.1</c:v>
                </c:pt>
                <c:pt idx="4">
                  <c:v>378.26</c:v>
                </c:pt>
                <c:pt idx="5">
                  <c:v>379.97</c:v>
                </c:pt>
                <c:pt idx="6">
                  <c:v>387.37</c:v>
                </c:pt>
                <c:pt idx="7">
                  <c:v>373.46</c:v>
                </c:pt>
                <c:pt idx="8">
                  <c:v>387.28</c:v>
                </c:pt>
                <c:pt idx="9">
                  <c:v>414.39</c:v>
                </c:pt>
                <c:pt idx="10">
                  <c:v>401.74</c:v>
                </c:pt>
                <c:pt idx="11">
                  <c:v>412.42</c:v>
                </c:pt>
              </c:numCache>
            </c:numRef>
          </c:xVal>
          <c:yVal>
            <c:numRef>
              <c:f>回归!$H$27:$H$38</c:f>
              <c:numCache>
                <c:formatCode>General</c:formatCode>
                <c:ptCount val="12"/>
                <c:pt idx="0">
                  <c:v>11190.396352177668</c:v>
                </c:pt>
                <c:pt idx="1">
                  <c:v>8083.2321074384527</c:v>
                </c:pt>
                <c:pt idx="2">
                  <c:v>20562.139597567322</c:v>
                </c:pt>
                <c:pt idx="3">
                  <c:v>35965.306227458423</c:v>
                </c:pt>
                <c:pt idx="4">
                  <c:v>22017.841743373472</c:v>
                </c:pt>
                <c:pt idx="5">
                  <c:v>30312.639247359562</c:v>
                </c:pt>
                <c:pt idx="6">
                  <c:v>40335.807596590392</c:v>
                </c:pt>
                <c:pt idx="7">
                  <c:v>38937.116739754565</c:v>
                </c:pt>
                <c:pt idx="8">
                  <c:v>58267.167904817346</c:v>
                </c:pt>
                <c:pt idx="9">
                  <c:v>78740.859206183726</c:v>
                </c:pt>
                <c:pt idx="10">
                  <c:v>66030.414762380664</c:v>
                </c:pt>
                <c:pt idx="11">
                  <c:v>57000.878514898002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6368"/>
        <c:axId val="114540096"/>
      </c:scatterChart>
      <c:valAx>
        <c:axId val="114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4540096"/>
        <c:crosses val="autoZero"/>
        <c:crossBetween val="midCat"/>
      </c:valAx>
      <c:valAx>
        <c:axId val="11454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454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回归!$E$2:$E$13</c:f>
              <c:numCache>
                <c:formatCode>General</c:formatCode>
                <c:ptCount val="12"/>
                <c:pt idx="0">
                  <c:v>3.92</c:v>
                </c:pt>
                <c:pt idx="1">
                  <c:v>3.77</c:v>
                </c:pt>
                <c:pt idx="2">
                  <c:v>3.39</c:v>
                </c:pt>
                <c:pt idx="3">
                  <c:v>3.97</c:v>
                </c:pt>
                <c:pt idx="4">
                  <c:v>4.93</c:v>
                </c:pt>
                <c:pt idx="5">
                  <c:v>3.87</c:v>
                </c:pt>
                <c:pt idx="6">
                  <c:v>3.17</c:v>
                </c:pt>
                <c:pt idx="7">
                  <c:v>3.64</c:v>
                </c:pt>
                <c:pt idx="8">
                  <c:v>3.96</c:v>
                </c:pt>
                <c:pt idx="9">
                  <c:v>3.45</c:v>
                </c:pt>
                <c:pt idx="10">
                  <c:v>3.74</c:v>
                </c:pt>
                <c:pt idx="11">
                  <c:v>3.62</c:v>
                </c:pt>
              </c:numCache>
            </c:numRef>
          </c:xVal>
          <c:yVal>
            <c:numRef>
              <c:f>回归!$B$2:$B$13</c:f>
              <c:numCache>
                <c:formatCode>0.0</c:formatCode>
                <c:ptCount val="12"/>
                <c:pt idx="0">
                  <c:v>11954.5</c:v>
                </c:pt>
                <c:pt idx="1">
                  <c:v>14922.3</c:v>
                </c:pt>
                <c:pt idx="2">
                  <c:v>16917.8</c:v>
                </c:pt>
                <c:pt idx="3">
                  <c:v>18598.400000000001</c:v>
                </c:pt>
                <c:pt idx="4">
                  <c:v>21662.5</c:v>
                </c:pt>
                <c:pt idx="5">
                  <c:v>26651.9</c:v>
                </c:pt>
                <c:pt idx="6">
                  <c:v>34560.5</c:v>
                </c:pt>
                <c:pt idx="7">
                  <c:v>46670</c:v>
                </c:pt>
                <c:pt idx="8">
                  <c:v>57494.9</c:v>
                </c:pt>
                <c:pt idx="9">
                  <c:v>66850.5</c:v>
                </c:pt>
                <c:pt idx="10">
                  <c:v>73142.7</c:v>
                </c:pt>
                <c:pt idx="11">
                  <c:v>78017.8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回归!$E$2:$E$13</c:f>
              <c:numCache>
                <c:formatCode>General</c:formatCode>
                <c:ptCount val="12"/>
                <c:pt idx="0">
                  <c:v>3.92</c:v>
                </c:pt>
                <c:pt idx="1">
                  <c:v>3.77</c:v>
                </c:pt>
                <c:pt idx="2">
                  <c:v>3.39</c:v>
                </c:pt>
                <c:pt idx="3">
                  <c:v>3.97</c:v>
                </c:pt>
                <c:pt idx="4">
                  <c:v>4.93</c:v>
                </c:pt>
                <c:pt idx="5">
                  <c:v>3.87</c:v>
                </c:pt>
                <c:pt idx="6">
                  <c:v>3.17</c:v>
                </c:pt>
                <c:pt idx="7">
                  <c:v>3.64</c:v>
                </c:pt>
                <c:pt idx="8">
                  <c:v>3.96</c:v>
                </c:pt>
                <c:pt idx="9">
                  <c:v>3.45</c:v>
                </c:pt>
                <c:pt idx="10">
                  <c:v>3.74</c:v>
                </c:pt>
                <c:pt idx="11">
                  <c:v>3.62</c:v>
                </c:pt>
              </c:numCache>
            </c:numRef>
          </c:xVal>
          <c:yVal>
            <c:numRef>
              <c:f>回归!$H$27:$H$38</c:f>
              <c:numCache>
                <c:formatCode>General</c:formatCode>
                <c:ptCount val="12"/>
                <c:pt idx="0">
                  <c:v>11190.396352177668</c:v>
                </c:pt>
                <c:pt idx="1">
                  <c:v>8083.2321074384527</c:v>
                </c:pt>
                <c:pt idx="2">
                  <c:v>20562.139597567322</c:v>
                </c:pt>
                <c:pt idx="3">
                  <c:v>35965.306227458423</c:v>
                </c:pt>
                <c:pt idx="4">
                  <c:v>22017.841743373472</c:v>
                </c:pt>
                <c:pt idx="5">
                  <c:v>30312.639247359562</c:v>
                </c:pt>
                <c:pt idx="6">
                  <c:v>40335.807596590392</c:v>
                </c:pt>
                <c:pt idx="7">
                  <c:v>38937.116739754565</c:v>
                </c:pt>
                <c:pt idx="8">
                  <c:v>58267.167904817346</c:v>
                </c:pt>
                <c:pt idx="9">
                  <c:v>78740.859206183726</c:v>
                </c:pt>
                <c:pt idx="10">
                  <c:v>66030.414762380664</c:v>
                </c:pt>
                <c:pt idx="11">
                  <c:v>57000.878514898002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4608"/>
        <c:axId val="114542448"/>
      </c:scatterChart>
      <c:valAx>
        <c:axId val="11453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42448"/>
        <c:crosses val="autoZero"/>
        <c:crossBetween val="midCat"/>
      </c:valAx>
      <c:valAx>
        <c:axId val="11454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453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9525</xdr:rowOff>
    </xdr:from>
    <xdr:to>
      <xdr:col>15</xdr:col>
      <xdr:colOff>0</xdr:colOff>
      <xdr:row>15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9524</xdr:rowOff>
    </xdr:from>
    <xdr:to>
      <xdr:col>11</xdr:col>
      <xdr:colOff>0</xdr:colOff>
      <xdr:row>21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9524</xdr:rowOff>
    </xdr:from>
    <xdr:to>
      <xdr:col>11</xdr:col>
      <xdr:colOff>0</xdr:colOff>
      <xdr:row>21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171451</xdr:rowOff>
    </xdr:from>
    <xdr:to>
      <xdr:col>21</xdr:col>
      <xdr:colOff>314325</xdr:colOff>
      <xdr:row>10</xdr:row>
      <xdr:rowOff>171451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2</xdr:row>
      <xdr:rowOff>171450</xdr:rowOff>
    </xdr:from>
    <xdr:to>
      <xdr:col>22</xdr:col>
      <xdr:colOff>314325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4</xdr:row>
      <xdr:rowOff>171451</xdr:rowOff>
    </xdr:from>
    <xdr:to>
      <xdr:col>23</xdr:col>
      <xdr:colOff>314325</xdr:colOff>
      <xdr:row>14</xdr:row>
      <xdr:rowOff>171451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314325</xdr:colOff>
      <xdr:row>6</xdr:row>
      <xdr:rowOff>171450</xdr:rowOff>
    </xdr:from>
    <xdr:to>
      <xdr:col>24</xdr:col>
      <xdr:colOff>314325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314325</xdr:colOff>
      <xdr:row>8</xdr:row>
      <xdr:rowOff>171451</xdr:rowOff>
    </xdr:from>
    <xdr:to>
      <xdr:col>25</xdr:col>
      <xdr:colOff>314325</xdr:colOff>
      <xdr:row>18</xdr:row>
      <xdr:rowOff>171451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314325</xdr:colOff>
      <xdr:row>10</xdr:row>
      <xdr:rowOff>171451</xdr:rowOff>
    </xdr:from>
    <xdr:to>
      <xdr:col>26</xdr:col>
      <xdr:colOff>314325</xdr:colOff>
      <xdr:row>20</xdr:row>
      <xdr:rowOff>171451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E55" totalsRowShown="0" headerRowDxfId="89" headerRowBorderDxfId="88" tableBorderDxfId="87" totalsRowBorderDxfId="86">
  <tableColumns count="5">
    <tableColumn id="1" name="学号" dataDxfId="85"/>
    <tableColumn id="2" name="班级" dataDxfId="84"/>
    <tableColumn id="3" name="高等数学" dataDxfId="83"/>
    <tableColumn id="4" name="计算机原理" dataDxfId="82"/>
    <tableColumn id="5" name="法学概论" dataDxfId="8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表12" displayName="表12" ref="A1:E13" totalsRowShown="0" headerRowDxfId="26" headerRowBorderDxfId="25" tableBorderDxfId="24" totalsRowBorderDxfId="23">
  <tableColumns count="5">
    <tableColumn id="1" name="T" dataDxfId="22"/>
    <tableColumn id="2" name="Y" dataDxfId="21"/>
    <tableColumn id="3" name="X1" dataDxfId="20"/>
    <tableColumn id="4" name="X2" dataDxfId="19"/>
    <tableColumn id="5" name="X3" dataDxfId="1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表10" displayName="表10" ref="A1:E13" totalsRowShown="0" headerRowDxfId="17" headerRowBorderDxfId="16" tableBorderDxfId="15" totalsRowBorderDxfId="14">
  <tableColumns count="5">
    <tableColumn id="1" name="T" dataDxfId="13"/>
    <tableColumn id="2" name="Y" dataDxfId="12"/>
    <tableColumn id="3" name="X1" dataDxfId="11"/>
    <tableColumn id="4" name="X2" dataDxfId="10"/>
    <tableColumn id="5" name="X3" dataDxfId="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1" name="表11" displayName="表11" ref="A1:E13" totalsRowShown="0" headerRowDxfId="8" headerRowBorderDxfId="7" tableBorderDxfId="6" totalsRowBorderDxfId="5">
  <tableColumns count="5">
    <tableColumn id="1" name="T" dataDxfId="4"/>
    <tableColumn id="2" name="Y" dataDxfId="3"/>
    <tableColumn id="3" name="X1" dataDxfId="2"/>
    <tableColumn id="4" name="X2" dataDxfId="1"/>
    <tableColumn id="5" name="X3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55" totalsRowShown="0" headerRowDxfId="80" headerRowBorderDxfId="79" tableBorderDxfId="78" totalsRowBorderDxfId="77">
  <tableColumns count="5">
    <tableColumn id="1" name="学号" dataDxfId="76"/>
    <tableColumn id="2" name="班级" dataDxfId="75"/>
    <tableColumn id="3" name="高等数学" dataDxfId="74"/>
    <tableColumn id="4" name="计算机原理" dataDxfId="73"/>
    <tableColumn id="5" name="法学概论" dataDxfId="7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C57:C62" totalsRowShown="0" headerRowDxfId="71" dataDxfId="70">
  <tableColumns count="1">
    <tableColumn id="1" name="组距" dataDxfId="6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C13" totalsRowShown="0" headerRowDxfId="68" headerRowBorderDxfId="67" tableBorderDxfId="66" totalsRowBorderDxfId="65">
  <tableColumns count="3">
    <tableColumn id="1" name="病例号" dataDxfId="64"/>
    <tableColumn id="2" name="治疗前x" dataDxfId="63"/>
    <tableColumn id="3" name="治疗后y" dataDxfId="6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A1:C11" totalsRowShown="0" headerRowDxfId="61" headerRowBorderDxfId="60" tableBorderDxfId="59" totalsRowBorderDxfId="58">
  <tableColumns count="3">
    <tableColumn id="1" name="序号" dataDxfId="57"/>
    <tableColumn id="2" name="标准方法" dataDxfId="56"/>
    <tableColumn id="3" name="改进方法" dataDxfId="5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表5_7" displayName="表5_7" ref="A1:C11" totalsRowShown="0" headerRowDxfId="54" headerRowBorderDxfId="53" tableBorderDxfId="52" totalsRowBorderDxfId="51">
  <tableColumns count="3">
    <tableColumn id="1" name="序号" dataDxfId="50"/>
    <tableColumn id="2" name="标准方法" dataDxfId="49"/>
    <tableColumn id="3" name="改进方法" dataDxfId="4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E10" totalsRowShown="0" headerRowDxfId="47" headerRowBorderDxfId="46" tableBorderDxfId="45" totalsRowBorderDxfId="44">
  <tableColumns count="5">
    <tableColumn id="1" name=" " dataDxfId="43"/>
    <tableColumn id="2" name="施肥方案1" dataDxfId="42"/>
    <tableColumn id="3" name="施肥方案2" dataDxfId="41"/>
    <tableColumn id="4" name="施肥方案3" dataDxfId="40"/>
    <tableColumn id="5" name="施肥方案4" dataDxfId="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C21" totalsRowShown="0" headerRowDxfId="38" headerRowBorderDxfId="37" tableBorderDxfId="36" totalsRowBorderDxfId="35">
  <tableColumns count="3">
    <tableColumn id="1" name="年度" dataDxfId="34"/>
    <tableColumn id="2" name="销售额" dataDxfId="33"/>
    <tableColumn id="3" name="列1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表9" displayName="表9" ref="A1:C21" totalsRowShown="0" headerRowDxfId="32" headerRowBorderDxfId="31" tableBorderDxfId="30" totalsRowBorderDxfId="29">
  <tableColumns count="3">
    <tableColumn id="1" name="年度" dataDxfId="28"/>
    <tableColumn id="2" name="销售额" dataDxfId="27"/>
    <tableColumn id="3" name="列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/>
  <cols>
    <col min="1" max="16384" width="7.88671875" style="77"/>
  </cols>
  <sheetData>
    <row r="1" spans="1:12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</row>
    <row r="5" spans="1:1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</row>
    <row r="6" spans="1:1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</row>
    <row r="7" spans="1:12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</row>
    <row r="8" spans="1:12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</row>
    <row r="9" spans="1:1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12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12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</row>
    <row r="12" spans="1: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</row>
    <row r="13" spans="1:12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</row>
    <row r="14" spans="1:12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</row>
    <row r="15" spans="1:12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</row>
    <row r="16" spans="1:12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  <row r="17" spans="1:1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</row>
    <row r="18" spans="1:1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</row>
    <row r="19" spans="1:12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</row>
    <row r="20" spans="1:12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</row>
    <row r="21" spans="1:1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4" spans="1:1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</row>
    <row r="25" spans="1:1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</row>
    <row r="26" spans="1:1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</row>
    <row r="27" spans="1:1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</row>
    <row r="28" spans="1:1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</row>
    <row r="29" spans="1:1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</row>
    <row r="30" spans="1:12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30" sqref="O30"/>
    </sheetView>
  </sheetViews>
  <sheetFormatPr defaultRowHeight="16.3"/>
  <cols>
    <col min="1" max="1" width="8.109375" customWidth="1"/>
    <col min="2" max="2" width="8.77734375" customWidth="1"/>
    <col min="3" max="3" width="7.6640625" customWidth="1"/>
    <col min="4" max="4" width="3.88671875" customWidth="1"/>
    <col min="5" max="5" width="4.33203125" customWidth="1"/>
    <col min="6" max="6" width="8.109375" customWidth="1"/>
  </cols>
  <sheetData>
    <row r="1" spans="1:14" s="4" customFormat="1">
      <c r="A1" s="46" t="s">
        <v>48</v>
      </c>
      <c r="B1" s="63" t="s">
        <v>49</v>
      </c>
      <c r="C1" s="71" t="s">
        <v>125</v>
      </c>
      <c r="D1"/>
      <c r="E1"/>
      <c r="F1"/>
      <c r="G1"/>
      <c r="H1"/>
      <c r="I1"/>
      <c r="J1"/>
      <c r="K1"/>
      <c r="L1"/>
      <c r="M1"/>
      <c r="N1"/>
    </row>
    <row r="2" spans="1:14">
      <c r="A2" s="42">
        <v>1990</v>
      </c>
      <c r="B2" s="41">
        <v>41</v>
      </c>
      <c r="C2" t="e">
        <v>#N/A</v>
      </c>
    </row>
    <row r="3" spans="1:14">
      <c r="A3" s="42">
        <v>1991</v>
      </c>
      <c r="B3" s="41">
        <v>48</v>
      </c>
      <c r="C3">
        <f>B2</f>
        <v>41</v>
      </c>
    </row>
    <row r="4" spans="1:14">
      <c r="A4" s="42">
        <v>1992</v>
      </c>
      <c r="B4" s="41">
        <v>53</v>
      </c>
      <c r="C4">
        <f t="shared" ref="C4:C21" si="0">0.7*B3+0.3*C3</f>
        <v>45.899999999999991</v>
      </c>
    </row>
    <row r="5" spans="1:14">
      <c r="A5" s="42">
        <v>1993</v>
      </c>
      <c r="B5" s="41">
        <v>51</v>
      </c>
      <c r="C5">
        <f t="shared" si="0"/>
        <v>50.86999999999999</v>
      </c>
    </row>
    <row r="6" spans="1:14">
      <c r="A6" s="42">
        <v>1994</v>
      </c>
      <c r="B6" s="41">
        <v>58</v>
      </c>
      <c r="C6">
        <f t="shared" si="0"/>
        <v>50.960999999999991</v>
      </c>
    </row>
    <row r="7" spans="1:14">
      <c r="A7" s="42">
        <v>1995</v>
      </c>
      <c r="B7" s="41">
        <v>57</v>
      </c>
      <c r="C7">
        <f t="shared" si="0"/>
        <v>55.888299999999987</v>
      </c>
    </row>
    <row r="8" spans="1:14">
      <c r="A8" s="42">
        <v>1996</v>
      </c>
      <c r="B8" s="41">
        <v>64</v>
      </c>
      <c r="C8">
        <f t="shared" si="0"/>
        <v>56.666489999999996</v>
      </c>
    </row>
    <row r="9" spans="1:14">
      <c r="A9" s="42">
        <v>1997</v>
      </c>
      <c r="B9" s="41">
        <v>69</v>
      </c>
      <c r="C9">
        <f t="shared" si="0"/>
        <v>61.799946999999996</v>
      </c>
    </row>
    <row r="10" spans="1:14">
      <c r="A10" s="42">
        <v>1998</v>
      </c>
      <c r="B10" s="41">
        <v>67</v>
      </c>
      <c r="C10">
        <f t="shared" si="0"/>
        <v>66.839984099999995</v>
      </c>
      <c r="D10" s="8"/>
    </row>
    <row r="11" spans="1:14">
      <c r="A11" s="42">
        <v>1999</v>
      </c>
      <c r="B11" s="41">
        <v>69</v>
      </c>
      <c r="C11">
        <f t="shared" si="0"/>
        <v>66.951995229999994</v>
      </c>
    </row>
    <row r="12" spans="1:14">
      <c r="A12" s="42">
        <v>2000</v>
      </c>
      <c r="B12" s="41">
        <v>76</v>
      </c>
      <c r="C12">
        <f t="shared" si="0"/>
        <v>68.385598568999995</v>
      </c>
      <c r="D12" s="8"/>
    </row>
    <row r="13" spans="1:14">
      <c r="A13" s="42">
        <v>2001</v>
      </c>
      <c r="B13" s="41">
        <v>73</v>
      </c>
      <c r="C13">
        <f t="shared" si="0"/>
        <v>73.71567957069999</v>
      </c>
    </row>
    <row r="14" spans="1:14">
      <c r="A14" s="42">
        <v>2002</v>
      </c>
      <c r="B14" s="41">
        <v>79</v>
      </c>
      <c r="C14">
        <f t="shared" si="0"/>
        <v>73.214703871209991</v>
      </c>
    </row>
    <row r="15" spans="1:14">
      <c r="A15" s="42">
        <v>2003</v>
      </c>
      <c r="B15" s="41">
        <v>84</v>
      </c>
      <c r="C15">
        <f t="shared" si="0"/>
        <v>77.264411161363</v>
      </c>
    </row>
    <row r="16" spans="1:14">
      <c r="A16" s="42">
        <v>2004</v>
      </c>
      <c r="B16" s="41">
        <v>86</v>
      </c>
      <c r="C16">
        <f t="shared" si="0"/>
        <v>81.979323348408897</v>
      </c>
    </row>
    <row r="17" spans="1:3">
      <c r="A17" s="42">
        <v>2005</v>
      </c>
      <c r="B17" s="41">
        <v>87</v>
      </c>
      <c r="C17">
        <f t="shared" si="0"/>
        <v>84.793797004522659</v>
      </c>
    </row>
    <row r="18" spans="1:3">
      <c r="A18" s="42">
        <v>2006</v>
      </c>
      <c r="B18" s="41">
        <v>92</v>
      </c>
      <c r="C18">
        <f t="shared" si="0"/>
        <v>86.338139101356802</v>
      </c>
    </row>
    <row r="19" spans="1:3">
      <c r="A19" s="42">
        <v>2007</v>
      </c>
      <c r="B19" s="41">
        <v>95</v>
      </c>
      <c r="C19">
        <f t="shared" si="0"/>
        <v>90.301441730407035</v>
      </c>
    </row>
    <row r="20" spans="1:3">
      <c r="A20" s="42">
        <v>2008</v>
      </c>
      <c r="B20" s="41">
        <v>101</v>
      </c>
      <c r="C20">
        <f t="shared" si="0"/>
        <v>93.590432519122118</v>
      </c>
    </row>
    <row r="21" spans="1:3">
      <c r="A21" s="38">
        <v>2009</v>
      </c>
      <c r="B21" s="37">
        <v>107</v>
      </c>
      <c r="C21">
        <f t="shared" si="0"/>
        <v>98.777129755736624</v>
      </c>
    </row>
  </sheetData>
  <phoneticPr fontId="3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Q30" sqref="Q30"/>
    </sheetView>
  </sheetViews>
  <sheetFormatPr defaultRowHeight="16.3"/>
  <cols>
    <col min="1" max="1" width="7.21875" customWidth="1"/>
    <col min="6" max="6" width="4.21875" customWidth="1"/>
    <col min="7" max="7" width="16.21875" customWidth="1"/>
    <col min="8" max="8" width="12.88671875" customWidth="1"/>
    <col min="10" max="11" width="8.33203125" customWidth="1"/>
    <col min="12" max="13" width="14.6640625" customWidth="1"/>
    <col min="14" max="15" width="10.33203125" customWidth="1"/>
  </cols>
  <sheetData>
    <row r="1" spans="1:15" ht="18.350000000000001">
      <c r="A1" s="64" t="s">
        <v>50</v>
      </c>
      <c r="B1" s="65" t="s">
        <v>51</v>
      </c>
      <c r="C1" s="65" t="s">
        <v>52</v>
      </c>
      <c r="D1" s="65" t="s">
        <v>53</v>
      </c>
      <c r="E1" s="66" t="s">
        <v>54</v>
      </c>
      <c r="G1" t="s">
        <v>55</v>
      </c>
    </row>
    <row r="2" spans="1:15" ht="17" thickBot="1">
      <c r="A2" s="42">
        <v>1</v>
      </c>
      <c r="B2" s="67">
        <v>11954.5</v>
      </c>
      <c r="C2" s="40">
        <v>0.86</v>
      </c>
      <c r="D2" s="68">
        <v>371.74</v>
      </c>
      <c r="E2" s="41">
        <v>3.92</v>
      </c>
    </row>
    <row r="3" spans="1:15">
      <c r="A3" s="42">
        <v>2</v>
      </c>
      <c r="B3" s="67">
        <v>14922.3</v>
      </c>
      <c r="C3" s="40">
        <v>0.89</v>
      </c>
      <c r="D3" s="68">
        <v>357.72</v>
      </c>
      <c r="E3" s="41">
        <v>3.77</v>
      </c>
      <c r="G3" s="72" t="s">
        <v>56</v>
      </c>
      <c r="H3" s="72"/>
    </row>
    <row r="4" spans="1:15">
      <c r="A4" s="42">
        <v>3</v>
      </c>
      <c r="B4" s="67">
        <v>16917.8</v>
      </c>
      <c r="C4" s="40">
        <v>0.94</v>
      </c>
      <c r="D4" s="68">
        <v>364.32</v>
      </c>
      <c r="E4" s="41">
        <v>3.39</v>
      </c>
      <c r="G4" s="5" t="s">
        <v>57</v>
      </c>
      <c r="H4" s="5">
        <v>0.91194052611244869</v>
      </c>
    </row>
    <row r="5" spans="1:15">
      <c r="A5" s="42">
        <v>4</v>
      </c>
      <c r="B5" s="67">
        <v>18598.400000000001</v>
      </c>
      <c r="C5" s="40">
        <v>0.95</v>
      </c>
      <c r="D5" s="68">
        <v>393.1</v>
      </c>
      <c r="E5" s="41">
        <v>3.97</v>
      </c>
      <c r="G5" s="5" t="s">
        <v>58</v>
      </c>
      <c r="H5" s="5">
        <v>0.83163552316624967</v>
      </c>
    </row>
    <row r="6" spans="1:15">
      <c r="A6" s="42">
        <v>5</v>
      </c>
      <c r="B6" s="67">
        <v>21662.5</v>
      </c>
      <c r="C6" s="40">
        <v>0.94</v>
      </c>
      <c r="D6" s="68">
        <v>378.26</v>
      </c>
      <c r="E6" s="41">
        <v>4.93</v>
      </c>
      <c r="G6" s="5" t="s">
        <v>59</v>
      </c>
      <c r="H6" s="5">
        <v>0.76849884435359339</v>
      </c>
    </row>
    <row r="7" spans="1:15">
      <c r="A7" s="42">
        <v>6</v>
      </c>
      <c r="B7" s="67">
        <v>26651.9</v>
      </c>
      <c r="C7" s="40">
        <v>0.96</v>
      </c>
      <c r="D7" s="68">
        <v>379.97</v>
      </c>
      <c r="E7" s="41">
        <v>3.87</v>
      </c>
      <c r="G7" s="5" t="s">
        <v>60</v>
      </c>
      <c r="H7" s="5">
        <v>11743.077310505441</v>
      </c>
    </row>
    <row r="8" spans="1:15" ht="17" thickBot="1">
      <c r="A8" s="42">
        <v>7</v>
      </c>
      <c r="B8" s="67">
        <v>34560.5</v>
      </c>
      <c r="C8" s="40">
        <v>0.98</v>
      </c>
      <c r="D8" s="68">
        <v>387.37</v>
      </c>
      <c r="E8" s="41">
        <v>3.17</v>
      </c>
      <c r="G8" s="6" t="s">
        <v>16</v>
      </c>
      <c r="H8" s="6">
        <v>12</v>
      </c>
    </row>
    <row r="9" spans="1:15">
      <c r="A9" s="42">
        <v>8</v>
      </c>
      <c r="B9" s="67">
        <v>46670</v>
      </c>
      <c r="C9" s="40">
        <v>1.04</v>
      </c>
      <c r="D9" s="68">
        <v>373.46</v>
      </c>
      <c r="E9" s="41">
        <v>3.64</v>
      </c>
    </row>
    <row r="10" spans="1:15" ht="17" thickBot="1">
      <c r="A10" s="42">
        <v>9</v>
      </c>
      <c r="B10" s="67">
        <v>57494.9</v>
      </c>
      <c r="C10" s="40">
        <v>1.1299999999999999</v>
      </c>
      <c r="D10" s="68">
        <v>387.28</v>
      </c>
      <c r="E10" s="41">
        <v>3.96</v>
      </c>
      <c r="G10" t="s">
        <v>39</v>
      </c>
    </row>
    <row r="11" spans="1:15">
      <c r="A11" s="42">
        <v>10</v>
      </c>
      <c r="B11" s="67">
        <v>66850.5</v>
      </c>
      <c r="C11" s="40">
        <v>1.1499999999999999</v>
      </c>
      <c r="D11" s="68">
        <v>414.39</v>
      </c>
      <c r="E11" s="41">
        <v>3.45</v>
      </c>
      <c r="G11" s="24"/>
      <c r="H11" s="24" t="s">
        <v>19</v>
      </c>
      <c r="I11" s="24" t="s">
        <v>41</v>
      </c>
      <c r="J11" s="24" t="s">
        <v>42</v>
      </c>
      <c r="K11" s="24" t="s">
        <v>30</v>
      </c>
      <c r="L11" s="24" t="s">
        <v>64</v>
      </c>
    </row>
    <row r="12" spans="1:15">
      <c r="A12" s="42">
        <v>11</v>
      </c>
      <c r="B12" s="67">
        <v>73142.7</v>
      </c>
      <c r="C12" s="40">
        <v>1.1200000000000001</v>
      </c>
      <c r="D12" s="68">
        <v>401.74</v>
      </c>
      <c r="E12" s="41">
        <v>3.74</v>
      </c>
      <c r="G12" s="5" t="s">
        <v>61</v>
      </c>
      <c r="H12" s="5">
        <v>3</v>
      </c>
      <c r="I12" s="5">
        <v>5449245745.8059378</v>
      </c>
      <c r="J12" s="5">
        <v>1816415248.6019793</v>
      </c>
      <c r="K12" s="5">
        <v>13.171987168250295</v>
      </c>
      <c r="L12" s="5">
        <v>1.8392211566712678E-3</v>
      </c>
    </row>
    <row r="13" spans="1:15">
      <c r="A13" s="38">
        <v>12</v>
      </c>
      <c r="B13" s="69">
        <v>78017.8</v>
      </c>
      <c r="C13" s="43">
        <v>1.01</v>
      </c>
      <c r="D13" s="70">
        <v>412.42</v>
      </c>
      <c r="E13" s="37">
        <v>3.62</v>
      </c>
      <c r="G13" s="5" t="s">
        <v>62</v>
      </c>
      <c r="H13" s="5">
        <v>8</v>
      </c>
      <c r="I13" s="5">
        <v>1103198917.7640617</v>
      </c>
      <c r="J13" s="5">
        <v>137899864.72050771</v>
      </c>
      <c r="K13" s="5"/>
      <c r="L13" s="5"/>
    </row>
    <row r="14" spans="1:15" ht="17" thickBot="1">
      <c r="G14" s="6" t="s">
        <v>47</v>
      </c>
      <c r="H14" s="6">
        <v>11</v>
      </c>
      <c r="I14" s="6">
        <v>6552444663.5699997</v>
      </c>
      <c r="J14" s="6"/>
      <c r="K14" s="6"/>
      <c r="L14" s="6"/>
    </row>
    <row r="15" spans="1:15" ht="17" thickBot="1">
      <c r="C15" s="3"/>
      <c r="D15" s="3"/>
    </row>
    <row r="16" spans="1:15">
      <c r="G16" s="24"/>
      <c r="H16" s="24" t="s">
        <v>126</v>
      </c>
      <c r="I16" s="24" t="s">
        <v>60</v>
      </c>
      <c r="J16" s="24" t="s">
        <v>20</v>
      </c>
      <c r="K16" s="24" t="s">
        <v>43</v>
      </c>
      <c r="L16" s="24" t="s">
        <v>66</v>
      </c>
      <c r="M16" s="24" t="s">
        <v>67</v>
      </c>
      <c r="N16" s="24" t="s">
        <v>68</v>
      </c>
      <c r="O16" s="24" t="s">
        <v>69</v>
      </c>
    </row>
    <row r="17" spans="7:15">
      <c r="G17" s="5" t="s">
        <v>63</v>
      </c>
      <c r="H17" s="5">
        <v>-306717.44903530722</v>
      </c>
      <c r="I17" s="5">
        <v>89148.799176063781</v>
      </c>
      <c r="J17" s="5">
        <v>-3.4405112785597685</v>
      </c>
      <c r="K17" s="5">
        <v>8.8171622566439543E-3</v>
      </c>
      <c r="L17" s="5">
        <v>-512294.94858379615</v>
      </c>
      <c r="M17" s="5">
        <v>-101139.94948681828</v>
      </c>
      <c r="N17" s="5">
        <v>-512294.94858379615</v>
      </c>
      <c r="O17" s="5">
        <v>-101139.94948681828</v>
      </c>
    </row>
    <row r="18" spans="7:15">
      <c r="G18" s="5" t="s">
        <v>70</v>
      </c>
      <c r="H18" s="5">
        <v>142124.38219186923</v>
      </c>
      <c r="I18" s="5">
        <v>51901.055156175011</v>
      </c>
      <c r="J18" s="5">
        <v>2.7383717299042187</v>
      </c>
      <c r="K18" s="5">
        <v>2.5513376037983232E-2</v>
      </c>
      <c r="L18" s="5">
        <v>22440.334380270084</v>
      </c>
      <c r="M18" s="5">
        <v>261808.43000346835</v>
      </c>
      <c r="N18" s="5">
        <v>22440.334380270084</v>
      </c>
      <c r="O18" s="5">
        <v>261808.43000346835</v>
      </c>
    </row>
    <row r="19" spans="7:15">
      <c r="G19" s="5" t="s">
        <v>71</v>
      </c>
      <c r="H19" s="5">
        <v>570.91991057815142</v>
      </c>
      <c r="I19" s="5">
        <v>271.56817076631017</v>
      </c>
      <c r="J19" s="5">
        <v>2.1023078992178337</v>
      </c>
      <c r="K19" s="5">
        <v>6.8690472089631416E-2</v>
      </c>
      <c r="L19" s="5">
        <v>-55.317414198791312</v>
      </c>
      <c r="M19" s="5">
        <v>1197.1572353550941</v>
      </c>
      <c r="N19" s="5">
        <v>-55.317414198791312</v>
      </c>
      <c r="O19" s="5">
        <v>1197.1572353550941</v>
      </c>
    </row>
    <row r="20" spans="7:15" ht="17" thickBot="1">
      <c r="G20" s="6" t="s">
        <v>72</v>
      </c>
      <c r="H20" s="6">
        <v>-4222.6762387358876</v>
      </c>
      <c r="I20" s="6">
        <v>8323.4014045820295</v>
      </c>
      <c r="J20" s="6">
        <v>-0.50732579548684342</v>
      </c>
      <c r="K20" s="6">
        <v>0.62561286227953183</v>
      </c>
      <c r="L20" s="6">
        <v>-23416.47429666622</v>
      </c>
      <c r="M20" s="6">
        <v>14971.121819194446</v>
      </c>
      <c r="N20" s="6">
        <v>-23416.47429666622</v>
      </c>
      <c r="O20" s="6">
        <v>14971.121819194446</v>
      </c>
    </row>
    <row r="24" spans="7:15">
      <c r="G24" t="s">
        <v>103</v>
      </c>
    </row>
    <row r="25" spans="7:15" ht="17" thickBot="1"/>
    <row r="26" spans="7:15">
      <c r="G26" s="24" t="s">
        <v>16</v>
      </c>
      <c r="H26" s="24" t="s">
        <v>104</v>
      </c>
      <c r="I26" s="24" t="s">
        <v>62</v>
      </c>
      <c r="J26" s="24" t="s">
        <v>105</v>
      </c>
    </row>
    <row r="27" spans="7:15">
      <c r="G27" s="5">
        <v>1</v>
      </c>
      <c r="H27" s="5">
        <v>11190.396352177668</v>
      </c>
      <c r="I27" s="5">
        <v>764.10364782233228</v>
      </c>
      <c r="J27" s="5">
        <v>7.6299501764290456E-2</v>
      </c>
    </row>
    <row r="28" spans="7:15">
      <c r="G28" s="5">
        <v>2</v>
      </c>
      <c r="H28" s="5">
        <v>8083.2321074384527</v>
      </c>
      <c r="I28" s="5">
        <v>6839.0678925615466</v>
      </c>
      <c r="J28" s="5">
        <v>0.68291451587983232</v>
      </c>
    </row>
    <row r="29" spans="7:15">
      <c r="G29" s="5">
        <v>3</v>
      </c>
      <c r="H29" s="5">
        <v>20562.139597567322</v>
      </c>
      <c r="I29" s="5">
        <v>-3644.3395975673229</v>
      </c>
      <c r="J29" s="5">
        <v>-0.36390520624620254</v>
      </c>
    </row>
    <row r="30" spans="7:15">
      <c r="G30" s="5">
        <v>4</v>
      </c>
      <c r="H30" s="5">
        <v>35965.306227458423</v>
      </c>
      <c r="I30" s="5">
        <v>-17366.906227458421</v>
      </c>
      <c r="J30" s="5">
        <v>-1.734170876056774</v>
      </c>
    </row>
    <row r="31" spans="7:15">
      <c r="G31" s="5">
        <v>5</v>
      </c>
      <c r="H31" s="5">
        <v>22017.841743373472</v>
      </c>
      <c r="I31" s="5">
        <v>-355.34174337347213</v>
      </c>
      <c r="J31" s="5">
        <v>-3.5482618166684111E-2</v>
      </c>
    </row>
    <row r="32" spans="7:15">
      <c r="G32" s="5">
        <v>6</v>
      </c>
      <c r="H32" s="5">
        <v>30312.639247359562</v>
      </c>
      <c r="I32" s="5">
        <v>-3660.739247359561</v>
      </c>
      <c r="J32" s="5">
        <v>-0.36554279181698568</v>
      </c>
    </row>
    <row r="33" spans="7:10">
      <c r="G33" s="5">
        <v>7</v>
      </c>
      <c r="H33" s="5">
        <v>40335.807596590392</v>
      </c>
      <c r="I33" s="5">
        <v>-5775.3075965903918</v>
      </c>
      <c r="J33" s="5">
        <v>-0.57669282617772344</v>
      </c>
    </row>
    <row r="34" spans="7:10">
      <c r="G34" s="5">
        <v>8</v>
      </c>
      <c r="H34" s="5">
        <v>38937.116739754565</v>
      </c>
      <c r="I34" s="5">
        <v>7732.8832602454349</v>
      </c>
      <c r="J34" s="5">
        <v>0.7721663698893082</v>
      </c>
    </row>
    <row r="35" spans="7:10">
      <c r="G35" s="5">
        <v>9</v>
      </c>
      <c r="H35" s="5">
        <v>58267.167904817346</v>
      </c>
      <c r="I35" s="5">
        <v>-772.26790481734497</v>
      </c>
      <c r="J35" s="5">
        <v>-7.7114742920081844E-2</v>
      </c>
    </row>
    <row r="36" spans="7:10">
      <c r="G36" s="5">
        <v>10</v>
      </c>
      <c r="H36" s="5">
        <v>78740.859206183726</v>
      </c>
      <c r="I36" s="5">
        <v>-11890.359206183726</v>
      </c>
      <c r="J36" s="5">
        <v>-1.1873107605438487</v>
      </c>
    </row>
    <row r="37" spans="7:10">
      <c r="G37" s="5">
        <v>11</v>
      </c>
      <c r="H37" s="5">
        <v>66030.414762380664</v>
      </c>
      <c r="I37" s="5">
        <v>7112.2852376193332</v>
      </c>
      <c r="J37" s="5">
        <v>0.71019660956003228</v>
      </c>
    </row>
    <row r="38" spans="7:10" ht="17" thickBot="1">
      <c r="G38" s="6">
        <v>12</v>
      </c>
      <c r="H38" s="6">
        <v>57000.878514898002</v>
      </c>
      <c r="I38" s="6">
        <v>21016.921485102001</v>
      </c>
      <c r="J38" s="6">
        <v>2.0986428248348781</v>
      </c>
    </row>
  </sheetData>
  <phoneticPr fontId="3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M18" sqref="M18"/>
    </sheetView>
  </sheetViews>
  <sheetFormatPr defaultRowHeight="16.3"/>
  <cols>
    <col min="1" max="1" width="7.21875" customWidth="1"/>
    <col min="6" max="6" width="4" customWidth="1"/>
    <col min="7" max="7" width="7.88671875" customWidth="1"/>
    <col min="8" max="8" width="13.88671875" customWidth="1"/>
    <col min="11" max="15" width="9.88671875" customWidth="1"/>
  </cols>
  <sheetData>
    <row r="1" spans="1:11" ht="18.350000000000001">
      <c r="A1" s="64" t="s">
        <v>124</v>
      </c>
      <c r="B1" s="65" t="s">
        <v>51</v>
      </c>
      <c r="C1" s="65" t="s">
        <v>52</v>
      </c>
      <c r="D1" s="65" t="s">
        <v>53</v>
      </c>
      <c r="E1" s="66" t="s">
        <v>54</v>
      </c>
      <c r="G1" s="24"/>
      <c r="H1" s="24" t="s">
        <v>78</v>
      </c>
      <c r="I1" s="24" t="s">
        <v>70</v>
      </c>
      <c r="J1" s="24" t="s">
        <v>71</v>
      </c>
      <c r="K1" s="24" t="s">
        <v>72</v>
      </c>
    </row>
    <row r="2" spans="1:11">
      <c r="A2" s="42">
        <v>1</v>
      </c>
      <c r="B2" s="67">
        <v>11954.5</v>
      </c>
      <c r="C2" s="40">
        <v>0.86</v>
      </c>
      <c r="D2" s="68">
        <v>371.74</v>
      </c>
      <c r="E2" s="41">
        <v>3.92</v>
      </c>
      <c r="G2" s="5" t="s">
        <v>78</v>
      </c>
      <c r="H2" s="5">
        <v>1</v>
      </c>
      <c r="I2" s="5"/>
      <c r="J2" s="5"/>
      <c r="K2" s="5"/>
    </row>
    <row r="3" spans="1:11">
      <c r="A3" s="42">
        <v>2</v>
      </c>
      <c r="B3" s="67">
        <v>14922.3</v>
      </c>
      <c r="C3" s="40">
        <v>0.89</v>
      </c>
      <c r="D3" s="68">
        <v>357.72</v>
      </c>
      <c r="E3" s="41">
        <v>3.77</v>
      </c>
      <c r="G3" s="5" t="s">
        <v>70</v>
      </c>
      <c r="H3" s="5">
        <v>0.85580192489732054</v>
      </c>
      <c r="I3" s="5">
        <v>1</v>
      </c>
      <c r="J3" s="5"/>
      <c r="K3" s="5"/>
    </row>
    <row r="4" spans="1:11">
      <c r="A4" s="42">
        <v>3</v>
      </c>
      <c r="B4" s="67">
        <v>16917.8</v>
      </c>
      <c r="C4" s="40">
        <v>0.94</v>
      </c>
      <c r="D4" s="68">
        <v>364.32</v>
      </c>
      <c r="E4" s="41">
        <v>3.39</v>
      </c>
      <c r="G4" s="5" t="s">
        <v>71</v>
      </c>
      <c r="H4" s="5">
        <v>0.80936036956882629</v>
      </c>
      <c r="I4" s="5">
        <v>0.68496599081174891</v>
      </c>
      <c r="J4" s="5">
        <v>1</v>
      </c>
      <c r="K4" s="5"/>
    </row>
    <row r="5" spans="1:11" ht="17" thickBot="1">
      <c r="A5" s="42">
        <v>4</v>
      </c>
      <c r="B5" s="67">
        <v>18598.400000000001</v>
      </c>
      <c r="C5" s="40">
        <v>0.95</v>
      </c>
      <c r="D5" s="68">
        <v>393.1</v>
      </c>
      <c r="E5" s="41">
        <v>3.97</v>
      </c>
      <c r="G5" s="6" t="s">
        <v>72</v>
      </c>
      <c r="H5" s="6">
        <v>-0.27027978527173524</v>
      </c>
      <c r="I5" s="6">
        <v>-0.22602398947418426</v>
      </c>
      <c r="J5" s="6">
        <v>-0.16710461265033461</v>
      </c>
      <c r="K5" s="6">
        <v>1</v>
      </c>
    </row>
    <row r="6" spans="1:11">
      <c r="A6" s="42">
        <v>5</v>
      </c>
      <c r="B6" s="67">
        <v>21662.5</v>
      </c>
      <c r="C6" s="40">
        <v>0.94</v>
      </c>
      <c r="D6" s="68">
        <v>378.26</v>
      </c>
      <c r="E6" s="41">
        <v>4.93</v>
      </c>
    </row>
    <row r="7" spans="1:11">
      <c r="A7" s="42">
        <v>6</v>
      </c>
      <c r="B7" s="67">
        <v>26651.9</v>
      </c>
      <c r="C7" s="40">
        <v>0.96</v>
      </c>
      <c r="D7" s="68">
        <v>379.97</v>
      </c>
      <c r="E7" s="41">
        <v>3.87</v>
      </c>
    </row>
    <row r="8" spans="1:11">
      <c r="A8" s="42">
        <v>7</v>
      </c>
      <c r="B8" s="67">
        <v>34560.5</v>
      </c>
      <c r="C8" s="40">
        <v>0.98</v>
      </c>
      <c r="D8" s="68">
        <v>387.37</v>
      </c>
      <c r="E8" s="41">
        <v>3.17</v>
      </c>
    </row>
    <row r="9" spans="1:11">
      <c r="A9" s="42">
        <v>8</v>
      </c>
      <c r="B9" s="67">
        <v>46670</v>
      </c>
      <c r="C9" s="40">
        <v>1.04</v>
      </c>
      <c r="D9" s="68">
        <v>373.46</v>
      </c>
      <c r="E9" s="41">
        <v>3.64</v>
      </c>
    </row>
    <row r="10" spans="1:11">
      <c r="A10" s="42">
        <v>9</v>
      </c>
      <c r="B10" s="67">
        <v>57494.9</v>
      </c>
      <c r="C10" s="40">
        <v>1.1299999999999999</v>
      </c>
      <c r="D10" s="68">
        <v>387.28</v>
      </c>
      <c r="E10" s="41">
        <v>3.96</v>
      </c>
    </row>
    <row r="11" spans="1:11">
      <c r="A11" s="42">
        <v>10</v>
      </c>
      <c r="B11" s="67">
        <v>66850.5</v>
      </c>
      <c r="C11" s="40">
        <v>1.1499999999999999</v>
      </c>
      <c r="D11" s="68">
        <v>414.39</v>
      </c>
      <c r="E11" s="41">
        <v>3.45</v>
      </c>
    </row>
    <row r="12" spans="1:11">
      <c r="A12" s="42">
        <v>11</v>
      </c>
      <c r="B12" s="67">
        <v>73142.7</v>
      </c>
      <c r="C12" s="40">
        <v>1.1200000000000001</v>
      </c>
      <c r="D12" s="68">
        <v>401.74</v>
      </c>
      <c r="E12" s="41">
        <v>3.74</v>
      </c>
    </row>
    <row r="13" spans="1:11">
      <c r="A13" s="38">
        <v>12</v>
      </c>
      <c r="B13" s="69">
        <v>78017.8</v>
      </c>
      <c r="C13" s="43">
        <v>1.01</v>
      </c>
      <c r="D13" s="70">
        <v>412.42</v>
      </c>
      <c r="E13" s="37">
        <v>3.62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5" sqref="B15"/>
    </sheetView>
  </sheetViews>
  <sheetFormatPr defaultRowHeight="16.3"/>
  <cols>
    <col min="1" max="1" width="7.21875" customWidth="1"/>
    <col min="6" max="6" width="4.44140625" customWidth="1"/>
    <col min="7" max="7" width="17.44140625" customWidth="1"/>
    <col min="8" max="8" width="13.109375" customWidth="1"/>
    <col min="10" max="11" width="8" customWidth="1"/>
    <col min="12" max="13" width="14.44140625" customWidth="1"/>
    <col min="14" max="15" width="11" customWidth="1"/>
  </cols>
  <sheetData>
    <row r="1" spans="1:15" ht="18.350000000000001">
      <c r="A1" s="64" t="s">
        <v>73</v>
      </c>
      <c r="B1" s="65" t="s">
        <v>74</v>
      </c>
      <c r="C1" s="65" t="s">
        <v>75</v>
      </c>
      <c r="D1" s="65" t="s">
        <v>76</v>
      </c>
      <c r="E1" s="66" t="s">
        <v>77</v>
      </c>
      <c r="G1" t="s">
        <v>55</v>
      </c>
    </row>
    <row r="2" spans="1:15" ht="17" thickBot="1">
      <c r="A2" s="42">
        <v>1</v>
      </c>
      <c r="B2" s="67">
        <v>11954.5</v>
      </c>
      <c r="C2" s="40">
        <v>0.86</v>
      </c>
      <c r="D2" s="68">
        <v>371.74</v>
      </c>
      <c r="E2" s="41">
        <v>3.92</v>
      </c>
    </row>
    <row r="3" spans="1:15">
      <c r="A3" s="42">
        <v>2</v>
      </c>
      <c r="B3" s="67">
        <v>14922.3</v>
      </c>
      <c r="C3" s="40">
        <v>0.89</v>
      </c>
      <c r="D3" s="68">
        <v>357.72</v>
      </c>
      <c r="E3" s="41">
        <v>3.77</v>
      </c>
      <c r="G3" s="72" t="s">
        <v>56</v>
      </c>
      <c r="H3" s="72"/>
    </row>
    <row r="4" spans="1:15">
      <c r="A4" s="42">
        <v>3</v>
      </c>
      <c r="B4" s="67">
        <v>16917.8</v>
      </c>
      <c r="C4" s="40">
        <v>0.94</v>
      </c>
      <c r="D4" s="68">
        <v>364.32</v>
      </c>
      <c r="E4" s="41">
        <v>3.39</v>
      </c>
      <c r="G4" s="5" t="s">
        <v>57</v>
      </c>
      <c r="H4" s="5">
        <v>0.90896580152484197</v>
      </c>
    </row>
    <row r="5" spans="1:15">
      <c r="A5" s="42">
        <v>4</v>
      </c>
      <c r="B5" s="67">
        <v>18598.400000000001</v>
      </c>
      <c r="C5" s="40">
        <v>0.95</v>
      </c>
      <c r="D5" s="68">
        <v>393.1</v>
      </c>
      <c r="E5" s="41">
        <v>3.97</v>
      </c>
      <c r="G5" s="5" t="s">
        <v>58</v>
      </c>
      <c r="H5" s="5">
        <v>0.82621882834169846</v>
      </c>
    </row>
    <row r="6" spans="1:15">
      <c r="A6" s="42">
        <v>5</v>
      </c>
      <c r="B6" s="67">
        <v>21662.5</v>
      </c>
      <c r="C6" s="40">
        <v>0.94</v>
      </c>
      <c r="D6" s="68">
        <v>378.26</v>
      </c>
      <c r="E6" s="41">
        <v>4.93</v>
      </c>
      <c r="G6" s="5" t="s">
        <v>59</v>
      </c>
      <c r="H6" s="5">
        <v>0.78760079019540918</v>
      </c>
    </row>
    <row r="7" spans="1:15">
      <c r="A7" s="42">
        <v>6</v>
      </c>
      <c r="B7" s="67">
        <v>26651.9</v>
      </c>
      <c r="C7" s="40">
        <v>0.96</v>
      </c>
      <c r="D7" s="68">
        <v>379.97</v>
      </c>
      <c r="E7" s="41">
        <v>3.87</v>
      </c>
      <c r="G7" s="5" t="s">
        <v>60</v>
      </c>
      <c r="H7" s="5">
        <v>11248.167805673853</v>
      </c>
    </row>
    <row r="8" spans="1:15" ht="17" thickBot="1">
      <c r="A8" s="42">
        <v>7</v>
      </c>
      <c r="B8" s="67">
        <v>34560.5</v>
      </c>
      <c r="C8" s="40">
        <v>0.98</v>
      </c>
      <c r="D8" s="68">
        <v>387.37</v>
      </c>
      <c r="E8" s="41">
        <v>3.17</v>
      </c>
      <c r="G8" s="6" t="s">
        <v>16</v>
      </c>
      <c r="H8" s="6">
        <v>12</v>
      </c>
    </row>
    <row r="9" spans="1:15">
      <c r="A9" s="42">
        <v>8</v>
      </c>
      <c r="B9" s="67">
        <v>46670</v>
      </c>
      <c r="C9" s="40">
        <v>1.04</v>
      </c>
      <c r="D9" s="68">
        <v>373.46</v>
      </c>
      <c r="E9" s="41">
        <v>3.64</v>
      </c>
    </row>
    <row r="10" spans="1:15" ht="17" thickBot="1">
      <c r="A10" s="42">
        <v>9</v>
      </c>
      <c r="B10" s="67">
        <v>57494.9</v>
      </c>
      <c r="C10" s="40">
        <v>1.1299999999999999</v>
      </c>
      <c r="D10" s="68">
        <v>387.28</v>
      </c>
      <c r="E10" s="41">
        <v>3.96</v>
      </c>
      <c r="G10" t="s">
        <v>39</v>
      </c>
    </row>
    <row r="11" spans="1:15">
      <c r="A11" s="42">
        <v>10</v>
      </c>
      <c r="B11" s="67">
        <v>66850.5</v>
      </c>
      <c r="C11" s="40">
        <v>1.1499999999999999</v>
      </c>
      <c r="D11" s="68">
        <v>414.39</v>
      </c>
      <c r="E11" s="41">
        <v>3.45</v>
      </c>
      <c r="G11" s="24"/>
      <c r="H11" s="24" t="s">
        <v>19</v>
      </c>
      <c r="I11" s="24" t="s">
        <v>41</v>
      </c>
      <c r="J11" s="24" t="s">
        <v>42</v>
      </c>
      <c r="K11" s="24" t="s">
        <v>30</v>
      </c>
      <c r="L11" s="24" t="s">
        <v>64</v>
      </c>
    </row>
    <row r="12" spans="1:15">
      <c r="A12" s="42">
        <v>11</v>
      </c>
      <c r="B12" s="67">
        <v>73142.7</v>
      </c>
      <c r="C12" s="40">
        <v>1.1200000000000001</v>
      </c>
      <c r="D12" s="68">
        <v>401.74</v>
      </c>
      <c r="E12" s="41">
        <v>3.74</v>
      </c>
      <c r="G12" s="5" t="s">
        <v>61</v>
      </c>
      <c r="H12" s="5">
        <v>2</v>
      </c>
      <c r="I12" s="5">
        <v>5413753152.7086201</v>
      </c>
      <c r="J12" s="5">
        <v>2706876576.35431</v>
      </c>
      <c r="K12" s="5">
        <v>21.394634942663167</v>
      </c>
      <c r="L12" s="5">
        <v>3.8020011543116015E-4</v>
      </c>
    </row>
    <row r="13" spans="1:15">
      <c r="A13" s="38">
        <v>12</v>
      </c>
      <c r="B13" s="69">
        <v>78017.8</v>
      </c>
      <c r="C13" s="43">
        <v>1.01</v>
      </c>
      <c r="D13" s="70">
        <v>412.42</v>
      </c>
      <c r="E13" s="37">
        <v>3.62</v>
      </c>
      <c r="G13" s="5" t="s">
        <v>62</v>
      </c>
      <c r="H13" s="5">
        <v>9</v>
      </c>
      <c r="I13" s="5">
        <v>1138691510.8613796</v>
      </c>
      <c r="J13" s="5">
        <v>126521278.98459774</v>
      </c>
      <c r="K13" s="5"/>
      <c r="L13" s="5"/>
    </row>
    <row r="14" spans="1:15" ht="17" thickBot="1">
      <c r="G14" s="6" t="s">
        <v>47</v>
      </c>
      <c r="H14" s="6">
        <v>11</v>
      </c>
      <c r="I14" s="6">
        <v>6552444663.5699997</v>
      </c>
      <c r="J14" s="6"/>
      <c r="K14" s="6"/>
      <c r="L14" s="6"/>
    </row>
    <row r="15" spans="1:15" ht="17" thickBot="1">
      <c r="B15">
        <f>H17+C15*H18+D15*H19</f>
        <v>88543.04825312359</v>
      </c>
      <c r="C15" s="3">
        <v>1.2</v>
      </c>
      <c r="D15" s="3">
        <v>420</v>
      </c>
    </row>
    <row r="16" spans="1:15">
      <c r="G16" s="24"/>
      <c r="H16" s="24" t="s">
        <v>65</v>
      </c>
      <c r="I16" s="24" t="s">
        <v>60</v>
      </c>
      <c r="J16" s="24" t="s">
        <v>20</v>
      </c>
      <c r="K16" s="24" t="s">
        <v>43</v>
      </c>
      <c r="L16" s="24" t="s">
        <v>66</v>
      </c>
      <c r="M16" s="24" t="s">
        <v>67</v>
      </c>
      <c r="N16" s="24" t="s">
        <v>68</v>
      </c>
      <c r="O16" s="24" t="s">
        <v>69</v>
      </c>
    </row>
    <row r="17" spans="7:15">
      <c r="G17" s="5" t="s">
        <v>63</v>
      </c>
      <c r="H17" s="5">
        <v>-327701.53571666905</v>
      </c>
      <c r="I17" s="5">
        <v>75644.372442013715</v>
      </c>
      <c r="J17" s="5">
        <v>-4.3321337085303124</v>
      </c>
      <c r="K17" s="5">
        <v>1.8991691749666042E-3</v>
      </c>
      <c r="L17" s="5">
        <v>-498820.99466174556</v>
      </c>
      <c r="M17" s="5">
        <v>-156582.07677159255</v>
      </c>
      <c r="N17" s="5">
        <v>-498820.99466174556</v>
      </c>
      <c r="O17" s="5">
        <v>-156582.07677159255</v>
      </c>
    </row>
    <row r="18" spans="7:15">
      <c r="G18" s="5" t="s">
        <v>70</v>
      </c>
      <c r="H18" s="5">
        <v>146213.77619322966</v>
      </c>
      <c r="I18" s="5">
        <v>49110.469425988907</v>
      </c>
      <c r="J18" s="5">
        <v>2.9772424882555568</v>
      </c>
      <c r="K18" s="5">
        <v>1.5518883694267573E-2</v>
      </c>
      <c r="L18" s="5">
        <v>35118.176012846583</v>
      </c>
      <c r="M18" s="5">
        <v>257309.37637361273</v>
      </c>
      <c r="N18" s="5">
        <v>35118.176012846583</v>
      </c>
      <c r="O18" s="5">
        <v>257309.37637361273</v>
      </c>
    </row>
    <row r="19" spans="7:15" ht="17" thickBot="1">
      <c r="G19" s="6" t="s">
        <v>71</v>
      </c>
      <c r="H19" s="6">
        <v>573.30488699504065</v>
      </c>
      <c r="I19" s="6">
        <v>260.08400991043828</v>
      </c>
      <c r="J19" s="6">
        <v>2.2043065515348759</v>
      </c>
      <c r="K19" s="6">
        <v>5.4953246864487361E-2</v>
      </c>
      <c r="L19" s="6">
        <v>-15.046018953136695</v>
      </c>
      <c r="M19" s="6">
        <v>1161.6557929432179</v>
      </c>
      <c r="N19" s="6">
        <v>-15.046018953136695</v>
      </c>
      <c r="O19" s="6">
        <v>1161.6557929432179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46" workbookViewId="0">
      <selection activeCell="Q29" sqref="Q29"/>
    </sheetView>
  </sheetViews>
  <sheetFormatPr defaultRowHeight="16.3"/>
  <cols>
    <col min="1" max="1" width="9.33203125" bestFit="1" customWidth="1"/>
    <col min="2" max="2" width="5.77734375" hidden="1" customWidth="1"/>
    <col min="3" max="3" width="10.77734375" customWidth="1"/>
    <col min="4" max="4" width="12.77734375" customWidth="1"/>
    <col min="5" max="5" width="10.77734375" customWidth="1"/>
  </cols>
  <sheetData>
    <row r="1" spans="1:12">
      <c r="A1" s="21" t="s">
        <v>107</v>
      </c>
      <c r="B1" s="22" t="s">
        <v>108</v>
      </c>
      <c r="C1" s="22" t="s">
        <v>109</v>
      </c>
      <c r="D1" s="22" t="s">
        <v>110</v>
      </c>
      <c r="E1" s="23" t="s">
        <v>4</v>
      </c>
      <c r="G1" s="24" t="s">
        <v>2</v>
      </c>
      <c r="H1" s="24"/>
      <c r="I1" s="24" t="s">
        <v>3</v>
      </c>
      <c r="J1" s="24"/>
      <c r="K1" s="24" t="s">
        <v>4</v>
      </c>
      <c r="L1" s="24"/>
    </row>
    <row r="2" spans="1:12">
      <c r="A2" s="10">
        <v>20090101</v>
      </c>
      <c r="B2" s="11" t="s">
        <v>5</v>
      </c>
      <c r="C2" s="11">
        <v>98</v>
      </c>
      <c r="D2" s="11">
        <v>93</v>
      </c>
      <c r="E2" s="12">
        <v>95</v>
      </c>
      <c r="G2" s="5"/>
      <c r="H2" s="5"/>
      <c r="I2" s="5"/>
      <c r="J2" s="5"/>
      <c r="K2" s="5"/>
      <c r="L2" s="5"/>
    </row>
    <row r="3" spans="1:12">
      <c r="A3" s="10">
        <v>20090102</v>
      </c>
      <c r="B3" s="11" t="s">
        <v>5</v>
      </c>
      <c r="C3" s="11">
        <v>73</v>
      </c>
      <c r="D3" s="11">
        <v>79</v>
      </c>
      <c r="E3" s="12">
        <v>95</v>
      </c>
      <c r="G3" s="5" t="s">
        <v>14</v>
      </c>
      <c r="H3" s="5">
        <v>78.277777777777771</v>
      </c>
      <c r="I3" s="5" t="s">
        <v>14</v>
      </c>
      <c r="J3" s="5">
        <v>78.111111111111114</v>
      </c>
      <c r="K3" s="5" t="s">
        <v>14</v>
      </c>
      <c r="L3" s="5">
        <v>92.407407407407405</v>
      </c>
    </row>
    <row r="4" spans="1:12">
      <c r="A4" s="10">
        <v>20090103</v>
      </c>
      <c r="B4" s="11" t="s">
        <v>5</v>
      </c>
      <c r="C4" s="11">
        <v>74</v>
      </c>
      <c r="D4" s="11">
        <v>71</v>
      </c>
      <c r="E4" s="12">
        <v>95</v>
      </c>
      <c r="G4" s="5" t="s">
        <v>60</v>
      </c>
      <c r="H4" s="5">
        <v>1.5294492476589996</v>
      </c>
      <c r="I4" s="5" t="s">
        <v>60</v>
      </c>
      <c r="J4" s="5">
        <v>0.99953401675009401</v>
      </c>
      <c r="K4" s="5" t="s">
        <v>60</v>
      </c>
      <c r="L4" s="5">
        <v>0.55671902396197415</v>
      </c>
    </row>
    <row r="5" spans="1:12">
      <c r="A5" s="10">
        <v>20090104</v>
      </c>
      <c r="B5" s="11" t="s">
        <v>5</v>
      </c>
      <c r="C5" s="11">
        <v>87</v>
      </c>
      <c r="D5" s="11">
        <v>83</v>
      </c>
      <c r="E5" s="12">
        <v>95</v>
      </c>
      <c r="G5" s="5" t="s">
        <v>79</v>
      </c>
      <c r="H5" s="5">
        <v>79</v>
      </c>
      <c r="I5" s="5" t="s">
        <v>79</v>
      </c>
      <c r="J5" s="5">
        <v>78</v>
      </c>
      <c r="K5" s="5" t="s">
        <v>79</v>
      </c>
      <c r="L5" s="5">
        <v>95</v>
      </c>
    </row>
    <row r="6" spans="1:12">
      <c r="A6" s="10">
        <v>20090105</v>
      </c>
      <c r="B6" s="11" t="s">
        <v>5</v>
      </c>
      <c r="C6" s="11">
        <v>93</v>
      </c>
      <c r="D6" s="11">
        <v>88</v>
      </c>
      <c r="E6" s="12">
        <v>90</v>
      </c>
      <c r="G6" s="5" t="s">
        <v>80</v>
      </c>
      <c r="H6" s="5">
        <v>83</v>
      </c>
      <c r="I6" s="5" t="s">
        <v>80</v>
      </c>
      <c r="J6" s="5">
        <v>79</v>
      </c>
      <c r="K6" s="5" t="s">
        <v>80</v>
      </c>
      <c r="L6" s="5">
        <v>95</v>
      </c>
    </row>
    <row r="7" spans="1:12">
      <c r="A7" s="10">
        <v>20090106</v>
      </c>
      <c r="B7" s="11" t="s">
        <v>5</v>
      </c>
      <c r="C7" s="11">
        <v>85</v>
      </c>
      <c r="D7" s="11">
        <v>82</v>
      </c>
      <c r="E7" s="12">
        <v>95</v>
      </c>
      <c r="G7" s="5" t="s">
        <v>81</v>
      </c>
      <c r="H7" s="5">
        <v>11.239110732744505</v>
      </c>
      <c r="I7" s="5" t="s">
        <v>81</v>
      </c>
      <c r="J7" s="5">
        <v>7.3450449647766742</v>
      </c>
      <c r="K7" s="5" t="s">
        <v>81</v>
      </c>
      <c r="L7" s="5">
        <v>4.0910326164213542</v>
      </c>
    </row>
    <row r="8" spans="1:12">
      <c r="A8" s="10">
        <v>20090107</v>
      </c>
      <c r="B8" s="11" t="s">
        <v>5</v>
      </c>
      <c r="C8" s="11">
        <v>99</v>
      </c>
      <c r="D8" s="11">
        <v>90</v>
      </c>
      <c r="E8" s="12">
        <v>95</v>
      </c>
      <c r="G8" s="5" t="s">
        <v>15</v>
      </c>
      <c r="H8" s="5">
        <v>126.31761006289271</v>
      </c>
      <c r="I8" s="5" t="s">
        <v>15</v>
      </c>
      <c r="J8" s="5">
        <v>53.949685534591175</v>
      </c>
      <c r="K8" s="5" t="s">
        <v>15</v>
      </c>
      <c r="L8" s="5">
        <v>16.736547868623347</v>
      </c>
    </row>
    <row r="9" spans="1:12">
      <c r="A9" s="10">
        <v>20090108</v>
      </c>
      <c r="B9" s="11" t="s">
        <v>5</v>
      </c>
      <c r="C9" s="11">
        <v>83</v>
      </c>
      <c r="D9" s="11">
        <v>81</v>
      </c>
      <c r="E9" s="12">
        <v>95</v>
      </c>
      <c r="G9" s="5" t="s">
        <v>82</v>
      </c>
      <c r="H9" s="5">
        <v>6.7845963126198061E-2</v>
      </c>
      <c r="I9" s="5" t="s">
        <v>82</v>
      </c>
      <c r="J9" s="5">
        <v>3.6382921739755325E-2</v>
      </c>
      <c r="K9" s="5" t="s">
        <v>82</v>
      </c>
      <c r="L9" s="5">
        <v>-0.53806646060351637</v>
      </c>
    </row>
    <row r="10" spans="1:12">
      <c r="A10" s="10">
        <v>20090109</v>
      </c>
      <c r="B10" s="11" t="s">
        <v>5</v>
      </c>
      <c r="C10" s="11">
        <v>91</v>
      </c>
      <c r="D10" s="11">
        <v>92</v>
      </c>
      <c r="E10" s="12">
        <v>95</v>
      </c>
      <c r="G10" s="5" t="s">
        <v>83</v>
      </c>
      <c r="H10" s="5">
        <v>-0.36481122669596805</v>
      </c>
      <c r="I10" s="5" t="s">
        <v>83</v>
      </c>
      <c r="J10" s="5">
        <v>3.4158029780829803E-2</v>
      </c>
      <c r="K10" s="5" t="s">
        <v>83</v>
      </c>
      <c r="L10" s="5">
        <v>-1.1188481461867685</v>
      </c>
    </row>
    <row r="11" spans="1:12">
      <c r="A11" s="10">
        <v>20090110</v>
      </c>
      <c r="B11" s="11" t="s">
        <v>5</v>
      </c>
      <c r="C11" s="11">
        <v>75</v>
      </c>
      <c r="D11" s="11">
        <v>82</v>
      </c>
      <c r="E11" s="12">
        <v>85</v>
      </c>
      <c r="G11" s="5" t="s">
        <v>84</v>
      </c>
      <c r="H11" s="5">
        <v>52</v>
      </c>
      <c r="I11" s="5" t="s">
        <v>84</v>
      </c>
      <c r="J11" s="5">
        <v>33</v>
      </c>
      <c r="K11" s="5" t="s">
        <v>84</v>
      </c>
      <c r="L11" s="5">
        <v>10</v>
      </c>
    </row>
    <row r="12" spans="1:12">
      <c r="A12" s="10">
        <v>20090111</v>
      </c>
      <c r="B12" s="11" t="s">
        <v>5</v>
      </c>
      <c r="C12" s="11">
        <v>66</v>
      </c>
      <c r="D12" s="11">
        <v>80</v>
      </c>
      <c r="E12" s="12">
        <v>85</v>
      </c>
      <c r="G12" s="5" t="s">
        <v>85</v>
      </c>
      <c r="H12" s="5">
        <v>48</v>
      </c>
      <c r="I12" s="5" t="s">
        <v>85</v>
      </c>
      <c r="J12" s="5">
        <v>60</v>
      </c>
      <c r="K12" s="5" t="s">
        <v>85</v>
      </c>
      <c r="L12" s="5">
        <v>85</v>
      </c>
    </row>
    <row r="13" spans="1:12">
      <c r="A13" s="10">
        <v>20090112</v>
      </c>
      <c r="B13" s="11" t="s">
        <v>5</v>
      </c>
      <c r="C13" s="11">
        <v>72</v>
      </c>
      <c r="D13" s="11">
        <v>77</v>
      </c>
      <c r="E13" s="12">
        <v>95</v>
      </c>
      <c r="G13" s="5" t="s">
        <v>86</v>
      </c>
      <c r="H13" s="5">
        <v>100</v>
      </c>
      <c r="I13" s="5" t="s">
        <v>86</v>
      </c>
      <c r="J13" s="5">
        <v>93</v>
      </c>
      <c r="K13" s="5" t="s">
        <v>86</v>
      </c>
      <c r="L13" s="5">
        <v>95</v>
      </c>
    </row>
    <row r="14" spans="1:12">
      <c r="A14" s="10">
        <v>20090113</v>
      </c>
      <c r="B14" s="11" t="s">
        <v>5</v>
      </c>
      <c r="C14" s="11">
        <v>88</v>
      </c>
      <c r="D14" s="11">
        <v>73</v>
      </c>
      <c r="E14" s="12">
        <v>95</v>
      </c>
      <c r="G14" s="5" t="s">
        <v>38</v>
      </c>
      <c r="H14" s="5">
        <v>4227</v>
      </c>
      <c r="I14" s="5" t="s">
        <v>38</v>
      </c>
      <c r="J14" s="5">
        <v>4218</v>
      </c>
      <c r="K14" s="5" t="s">
        <v>38</v>
      </c>
      <c r="L14" s="5">
        <v>4990</v>
      </c>
    </row>
    <row r="15" spans="1:12">
      <c r="A15" s="10">
        <v>20090114</v>
      </c>
      <c r="B15" s="11" t="s">
        <v>5</v>
      </c>
      <c r="C15" s="11">
        <v>86</v>
      </c>
      <c r="D15" s="11">
        <v>79</v>
      </c>
      <c r="E15" s="12">
        <v>95</v>
      </c>
      <c r="G15" s="5" t="s">
        <v>87</v>
      </c>
      <c r="H15" s="5">
        <v>54</v>
      </c>
      <c r="I15" s="5" t="s">
        <v>87</v>
      </c>
      <c r="J15" s="5">
        <v>54</v>
      </c>
      <c r="K15" s="5" t="s">
        <v>87</v>
      </c>
      <c r="L15" s="5">
        <v>54</v>
      </c>
    </row>
    <row r="16" spans="1:12" ht="17" thickBot="1">
      <c r="A16" s="10">
        <v>20090115</v>
      </c>
      <c r="B16" s="11" t="s">
        <v>5</v>
      </c>
      <c r="C16" s="11">
        <v>69</v>
      </c>
      <c r="D16" s="11">
        <v>63</v>
      </c>
      <c r="E16" s="12">
        <v>90</v>
      </c>
      <c r="G16" s="6" t="s">
        <v>88</v>
      </c>
      <c r="H16" s="6">
        <v>3.0676867035339668</v>
      </c>
      <c r="I16" s="6" t="s">
        <v>88</v>
      </c>
      <c r="J16" s="6">
        <v>2.0048113512804853</v>
      </c>
      <c r="K16" s="6" t="s">
        <v>88</v>
      </c>
      <c r="L16" s="6">
        <v>1.1166369528290028</v>
      </c>
    </row>
    <row r="17" spans="1:5">
      <c r="A17" s="10">
        <v>20090116</v>
      </c>
      <c r="B17" s="11" t="s">
        <v>5</v>
      </c>
      <c r="C17" s="11">
        <v>76</v>
      </c>
      <c r="D17" s="11">
        <v>70</v>
      </c>
      <c r="E17" s="12">
        <v>85</v>
      </c>
    </row>
    <row r="18" spans="1:5">
      <c r="A18" s="10">
        <v>20090117</v>
      </c>
      <c r="B18" s="11" t="s">
        <v>5</v>
      </c>
      <c r="C18" s="11">
        <v>68</v>
      </c>
      <c r="D18" s="11">
        <v>60</v>
      </c>
      <c r="E18" s="12">
        <v>95</v>
      </c>
    </row>
    <row r="19" spans="1:5">
      <c r="A19" s="10">
        <v>20090118</v>
      </c>
      <c r="B19" s="11" t="s">
        <v>5</v>
      </c>
      <c r="C19" s="11">
        <v>87</v>
      </c>
      <c r="D19" s="11">
        <v>82</v>
      </c>
      <c r="E19" s="12">
        <v>85</v>
      </c>
    </row>
    <row r="20" spans="1:5">
      <c r="A20" s="10">
        <v>20090119</v>
      </c>
      <c r="B20" s="11" t="s">
        <v>5</v>
      </c>
      <c r="C20" s="11">
        <v>78</v>
      </c>
      <c r="D20" s="11">
        <v>78</v>
      </c>
      <c r="E20" s="12">
        <v>95</v>
      </c>
    </row>
    <row r="21" spans="1:5">
      <c r="A21" s="10">
        <v>20090120</v>
      </c>
      <c r="B21" s="11" t="s">
        <v>5</v>
      </c>
      <c r="C21" s="11">
        <v>78</v>
      </c>
      <c r="D21" s="11">
        <v>76</v>
      </c>
      <c r="E21" s="12">
        <v>85</v>
      </c>
    </row>
    <row r="22" spans="1:5">
      <c r="A22" s="10">
        <v>20090121</v>
      </c>
      <c r="B22" s="11" t="s">
        <v>5</v>
      </c>
      <c r="C22" s="11">
        <v>83</v>
      </c>
      <c r="D22" s="11">
        <v>81</v>
      </c>
      <c r="E22" s="12">
        <v>90</v>
      </c>
    </row>
    <row r="23" spans="1:5">
      <c r="A23" s="10">
        <v>20090122</v>
      </c>
      <c r="B23" s="11" t="s">
        <v>5</v>
      </c>
      <c r="C23" s="11">
        <v>72</v>
      </c>
      <c r="D23" s="11">
        <v>70</v>
      </c>
      <c r="E23" s="12">
        <v>95</v>
      </c>
    </row>
    <row r="24" spans="1:5">
      <c r="A24" s="10">
        <v>20090123</v>
      </c>
      <c r="B24" s="11" t="s">
        <v>5</v>
      </c>
      <c r="C24" s="11">
        <v>69</v>
      </c>
      <c r="D24" s="11">
        <v>79</v>
      </c>
      <c r="E24" s="12">
        <v>90</v>
      </c>
    </row>
    <row r="25" spans="1:5">
      <c r="A25" s="10">
        <v>20090124</v>
      </c>
      <c r="B25" s="11" t="s">
        <v>5</v>
      </c>
      <c r="C25" s="11">
        <v>58</v>
      </c>
      <c r="D25" s="11">
        <v>64</v>
      </c>
      <c r="E25" s="12">
        <v>95</v>
      </c>
    </row>
    <row r="26" spans="1:5">
      <c r="A26" s="10">
        <v>20090125</v>
      </c>
      <c r="B26" s="11" t="s">
        <v>5</v>
      </c>
      <c r="C26" s="11">
        <v>83</v>
      </c>
      <c r="D26" s="11">
        <v>78</v>
      </c>
      <c r="E26" s="12">
        <v>85</v>
      </c>
    </row>
    <row r="27" spans="1:5">
      <c r="A27" s="10">
        <v>20090126</v>
      </c>
      <c r="B27" s="11" t="s">
        <v>5</v>
      </c>
      <c r="C27" s="11">
        <v>74</v>
      </c>
      <c r="D27" s="11">
        <v>75</v>
      </c>
      <c r="E27" s="12">
        <v>95</v>
      </c>
    </row>
    <row r="28" spans="1:5">
      <c r="A28" s="10">
        <v>20090127</v>
      </c>
      <c r="B28" s="11" t="s">
        <v>5</v>
      </c>
      <c r="C28" s="11">
        <v>65</v>
      </c>
      <c r="D28" s="11">
        <v>85</v>
      </c>
      <c r="E28" s="12">
        <v>90</v>
      </c>
    </row>
    <row r="29" spans="1:5">
      <c r="A29" s="10">
        <v>20090128</v>
      </c>
      <c r="B29" s="11" t="s">
        <v>5</v>
      </c>
      <c r="C29" s="11">
        <v>82</v>
      </c>
      <c r="D29" s="11">
        <v>76</v>
      </c>
      <c r="E29" s="12">
        <v>95</v>
      </c>
    </row>
    <row r="30" spans="1:5">
      <c r="A30" s="10">
        <v>20090129</v>
      </c>
      <c r="B30" s="11" t="s">
        <v>5</v>
      </c>
      <c r="C30" s="11">
        <v>70</v>
      </c>
      <c r="D30" s="11">
        <v>74</v>
      </c>
      <c r="E30" s="12">
        <v>95</v>
      </c>
    </row>
    <row r="31" spans="1:5">
      <c r="A31" s="10">
        <v>20090130</v>
      </c>
      <c r="B31" s="11" t="s">
        <v>5</v>
      </c>
      <c r="C31" s="11">
        <v>89</v>
      </c>
      <c r="D31" s="11">
        <v>75</v>
      </c>
      <c r="E31" s="12">
        <v>95</v>
      </c>
    </row>
    <row r="32" spans="1:5">
      <c r="A32" s="10">
        <v>20090131</v>
      </c>
      <c r="B32" s="11" t="s">
        <v>5</v>
      </c>
      <c r="C32" s="11">
        <v>69</v>
      </c>
      <c r="D32" s="11">
        <v>88</v>
      </c>
      <c r="E32" s="12">
        <v>95</v>
      </c>
    </row>
    <row r="33" spans="1:5">
      <c r="A33" s="10">
        <v>20090132</v>
      </c>
      <c r="B33" s="11" t="s">
        <v>5</v>
      </c>
      <c r="C33" s="11">
        <v>81</v>
      </c>
      <c r="D33" s="11">
        <v>76</v>
      </c>
      <c r="E33" s="12">
        <v>95</v>
      </c>
    </row>
    <row r="34" spans="1:5">
      <c r="A34" s="10">
        <v>20090133</v>
      </c>
      <c r="B34" s="11" t="s">
        <v>5</v>
      </c>
      <c r="C34" s="11">
        <v>76</v>
      </c>
      <c r="D34" s="11">
        <v>70</v>
      </c>
      <c r="E34" s="12">
        <v>95</v>
      </c>
    </row>
    <row r="35" spans="1:5">
      <c r="A35" s="10">
        <v>20090134</v>
      </c>
      <c r="B35" s="11" t="s">
        <v>5</v>
      </c>
      <c r="C35" s="11">
        <v>100</v>
      </c>
      <c r="D35" s="11">
        <v>79</v>
      </c>
      <c r="E35" s="12">
        <v>95</v>
      </c>
    </row>
    <row r="36" spans="1:5">
      <c r="A36" s="10">
        <v>20090135</v>
      </c>
      <c r="B36" s="11" t="s">
        <v>5</v>
      </c>
      <c r="C36" s="11">
        <v>85</v>
      </c>
      <c r="D36" s="11">
        <v>74</v>
      </c>
      <c r="E36" s="12">
        <v>95</v>
      </c>
    </row>
    <row r="37" spans="1:5">
      <c r="A37" s="10">
        <v>20090136</v>
      </c>
      <c r="B37" s="11" t="s">
        <v>5</v>
      </c>
      <c r="C37" s="11">
        <v>66</v>
      </c>
      <c r="D37" s="11">
        <v>86</v>
      </c>
      <c r="E37" s="12">
        <v>90</v>
      </c>
    </row>
    <row r="38" spans="1:5">
      <c r="A38" s="10">
        <v>20090137</v>
      </c>
      <c r="B38" s="11" t="s">
        <v>5</v>
      </c>
      <c r="C38" s="11">
        <v>85</v>
      </c>
      <c r="D38" s="11">
        <v>80</v>
      </c>
      <c r="E38" s="12">
        <v>95</v>
      </c>
    </row>
    <row r="39" spans="1:5">
      <c r="A39" s="10">
        <v>20090138</v>
      </c>
      <c r="B39" s="11" t="s">
        <v>5</v>
      </c>
      <c r="C39" s="11">
        <v>82</v>
      </c>
      <c r="D39" s="11">
        <v>73</v>
      </c>
      <c r="E39" s="12">
        <v>95</v>
      </c>
    </row>
    <row r="40" spans="1:5">
      <c r="A40" s="10">
        <v>20090139</v>
      </c>
      <c r="B40" s="11" t="s">
        <v>5</v>
      </c>
      <c r="C40" s="11">
        <v>48</v>
      </c>
      <c r="D40" s="11">
        <v>80</v>
      </c>
      <c r="E40" s="12">
        <v>85</v>
      </c>
    </row>
    <row r="41" spans="1:5">
      <c r="A41" s="10">
        <v>20090140</v>
      </c>
      <c r="B41" s="11" t="s">
        <v>5</v>
      </c>
      <c r="C41" s="11">
        <v>75</v>
      </c>
      <c r="D41" s="11">
        <v>74</v>
      </c>
      <c r="E41" s="12">
        <v>85</v>
      </c>
    </row>
    <row r="42" spans="1:5">
      <c r="A42" s="10">
        <v>20090141</v>
      </c>
      <c r="B42" s="11" t="s">
        <v>5</v>
      </c>
      <c r="C42" s="11">
        <v>84</v>
      </c>
      <c r="D42" s="11">
        <v>75</v>
      </c>
      <c r="E42" s="12">
        <v>95</v>
      </c>
    </row>
    <row r="43" spans="1:5">
      <c r="A43" s="10">
        <v>20090142</v>
      </c>
      <c r="B43" s="11" t="s">
        <v>5</v>
      </c>
      <c r="C43" s="11">
        <v>75</v>
      </c>
      <c r="D43" s="11">
        <v>80</v>
      </c>
      <c r="E43" s="12">
        <v>95</v>
      </c>
    </row>
    <row r="44" spans="1:5">
      <c r="A44" s="10">
        <v>20090143</v>
      </c>
      <c r="B44" s="11" t="s">
        <v>5</v>
      </c>
      <c r="C44" s="11">
        <v>93</v>
      </c>
      <c r="D44" s="11">
        <v>71</v>
      </c>
      <c r="E44" s="12">
        <v>85</v>
      </c>
    </row>
    <row r="45" spans="1:5">
      <c r="A45" s="10">
        <v>20090144</v>
      </c>
      <c r="B45" s="11" t="s">
        <v>5</v>
      </c>
      <c r="C45" s="11">
        <v>80</v>
      </c>
      <c r="D45" s="11">
        <v>79</v>
      </c>
      <c r="E45" s="12">
        <v>95</v>
      </c>
    </row>
    <row r="46" spans="1:5">
      <c r="A46" s="10">
        <v>20090145</v>
      </c>
      <c r="B46" s="11" t="s">
        <v>5</v>
      </c>
      <c r="C46" s="11">
        <v>55</v>
      </c>
      <c r="D46" s="11">
        <v>71</v>
      </c>
      <c r="E46" s="12">
        <v>95</v>
      </c>
    </row>
    <row r="47" spans="1:5">
      <c r="A47" s="10">
        <v>20090146</v>
      </c>
      <c r="B47" s="11" t="s">
        <v>5</v>
      </c>
      <c r="C47" s="11">
        <v>66</v>
      </c>
      <c r="D47" s="11">
        <v>71</v>
      </c>
      <c r="E47" s="12">
        <v>95</v>
      </c>
    </row>
    <row r="48" spans="1:5">
      <c r="A48" s="10">
        <v>20090147</v>
      </c>
      <c r="B48" s="11" t="s">
        <v>5</v>
      </c>
      <c r="C48" s="11">
        <v>84</v>
      </c>
      <c r="D48" s="11">
        <v>84</v>
      </c>
      <c r="E48" s="12">
        <v>95</v>
      </c>
    </row>
    <row r="49" spans="1:5">
      <c r="A49" s="10">
        <v>20090148</v>
      </c>
      <c r="B49" s="11" t="s">
        <v>5</v>
      </c>
      <c r="C49" s="11">
        <v>77</v>
      </c>
      <c r="D49" s="11">
        <v>92</v>
      </c>
      <c r="E49" s="12">
        <v>95</v>
      </c>
    </row>
    <row r="50" spans="1:5">
      <c r="A50" s="13">
        <v>20090149</v>
      </c>
      <c r="B50" s="11" t="s">
        <v>5</v>
      </c>
      <c r="C50" s="11">
        <v>84</v>
      </c>
      <c r="D50" s="14">
        <v>70</v>
      </c>
      <c r="E50" s="15">
        <v>95</v>
      </c>
    </row>
    <row r="51" spans="1:5">
      <c r="A51" s="13">
        <v>20090150</v>
      </c>
      <c r="B51" s="11" t="s">
        <v>5</v>
      </c>
      <c r="C51" s="16">
        <v>57</v>
      </c>
      <c r="D51" s="11">
        <v>78</v>
      </c>
      <c r="E51" s="12">
        <v>85</v>
      </c>
    </row>
    <row r="52" spans="1:5">
      <c r="A52" s="13">
        <v>20090151</v>
      </c>
      <c r="B52" s="11" t="s">
        <v>5</v>
      </c>
      <c r="C52" s="16">
        <v>92</v>
      </c>
      <c r="D52" s="11">
        <v>76</v>
      </c>
      <c r="E52" s="12">
        <v>95</v>
      </c>
    </row>
    <row r="53" spans="1:5">
      <c r="A53" s="13">
        <v>20090152</v>
      </c>
      <c r="B53" s="11" t="s">
        <v>5</v>
      </c>
      <c r="C53" s="16">
        <v>91</v>
      </c>
      <c r="D53" s="11">
        <v>91</v>
      </c>
      <c r="E53" s="12">
        <v>95</v>
      </c>
    </row>
    <row r="54" spans="1:5">
      <c r="A54" s="13">
        <v>20090153</v>
      </c>
      <c r="B54" s="11" t="s">
        <v>5</v>
      </c>
      <c r="C54" s="16">
        <v>68</v>
      </c>
      <c r="D54" s="11">
        <v>75</v>
      </c>
      <c r="E54" s="12">
        <v>85</v>
      </c>
    </row>
    <row r="55" spans="1:5">
      <c r="A55" s="17">
        <v>20090154</v>
      </c>
      <c r="B55" s="18" t="s">
        <v>5</v>
      </c>
      <c r="C55" s="18">
        <v>83</v>
      </c>
      <c r="D55" s="19">
        <v>89</v>
      </c>
      <c r="E55" s="20">
        <v>95</v>
      </c>
    </row>
    <row r="56" spans="1:5">
      <c r="A56" s="2"/>
      <c r="B56" s="2"/>
      <c r="C56" s="3"/>
      <c r="D56" s="3"/>
      <c r="E56" s="3"/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D14" sqref="D14"/>
    </sheetView>
  </sheetViews>
  <sheetFormatPr defaultRowHeight="16.3"/>
  <cols>
    <col min="1" max="1" width="9.33203125" bestFit="1" customWidth="1"/>
    <col min="2" max="2" width="5.77734375" hidden="1" customWidth="1"/>
    <col min="3" max="3" width="10.77734375" customWidth="1"/>
    <col min="4" max="4" width="12.77734375" customWidth="1"/>
    <col min="5" max="5" width="10.77734375" customWidth="1"/>
    <col min="9" max="9" width="3.88671875" customWidth="1"/>
  </cols>
  <sheetData>
    <row r="1" spans="1:8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  <c r="G1" s="24" t="s">
        <v>111</v>
      </c>
      <c r="H1" s="24" t="s">
        <v>7</v>
      </c>
    </row>
    <row r="2" spans="1:8">
      <c r="A2" s="30">
        <v>20090101</v>
      </c>
      <c r="B2" s="31" t="s">
        <v>5</v>
      </c>
      <c r="C2" s="25">
        <v>98</v>
      </c>
      <c r="D2" s="25">
        <v>93</v>
      </c>
      <c r="E2" s="32">
        <v>95</v>
      </c>
      <c r="F2" s="1"/>
      <c r="G2" s="7">
        <v>59.9</v>
      </c>
      <c r="H2" s="5">
        <v>4</v>
      </c>
    </row>
    <row r="3" spans="1:8">
      <c r="A3" s="30">
        <v>20090102</v>
      </c>
      <c r="B3" s="31" t="s">
        <v>5</v>
      </c>
      <c r="C3" s="25">
        <v>73</v>
      </c>
      <c r="D3" s="25">
        <v>79</v>
      </c>
      <c r="E3" s="32">
        <v>95</v>
      </c>
      <c r="F3" s="1"/>
      <c r="G3" s="7">
        <v>69.900000000000006</v>
      </c>
      <c r="H3" s="5">
        <v>9</v>
      </c>
    </row>
    <row r="4" spans="1:8">
      <c r="A4" s="30">
        <v>20090103</v>
      </c>
      <c r="B4" s="31" t="s">
        <v>5</v>
      </c>
      <c r="C4" s="25">
        <v>74</v>
      </c>
      <c r="D4" s="25">
        <v>71</v>
      </c>
      <c r="E4" s="32">
        <v>95</v>
      </c>
      <c r="F4" s="1"/>
      <c r="G4" s="7">
        <v>79.900000000000006</v>
      </c>
      <c r="H4" s="5">
        <v>14</v>
      </c>
    </row>
    <row r="5" spans="1:8">
      <c r="A5" s="30">
        <v>20090104</v>
      </c>
      <c r="B5" s="31" t="s">
        <v>5</v>
      </c>
      <c r="C5" s="25">
        <v>87</v>
      </c>
      <c r="D5" s="25">
        <v>83</v>
      </c>
      <c r="E5" s="32">
        <v>95</v>
      </c>
      <c r="F5" s="1"/>
      <c r="G5" s="7">
        <v>89.9</v>
      </c>
      <c r="H5" s="5">
        <v>19</v>
      </c>
    </row>
    <row r="6" spans="1:8">
      <c r="A6" s="30">
        <v>20090105</v>
      </c>
      <c r="B6" s="31" t="s">
        <v>5</v>
      </c>
      <c r="C6" s="25">
        <v>93</v>
      </c>
      <c r="D6" s="25">
        <v>88</v>
      </c>
      <c r="E6" s="32">
        <v>90</v>
      </c>
      <c r="F6" s="1"/>
      <c r="G6" s="7">
        <v>100</v>
      </c>
      <c r="H6" s="5">
        <v>8</v>
      </c>
    </row>
    <row r="7" spans="1:8" ht="17" thickBot="1">
      <c r="A7" s="30">
        <v>20090106</v>
      </c>
      <c r="B7" s="31" t="s">
        <v>5</v>
      </c>
      <c r="C7" s="25">
        <v>85</v>
      </c>
      <c r="D7" s="25">
        <v>82</v>
      </c>
      <c r="E7" s="32">
        <v>95</v>
      </c>
      <c r="F7" s="1"/>
      <c r="G7" s="6" t="s">
        <v>6</v>
      </c>
      <c r="H7" s="6">
        <v>0</v>
      </c>
    </row>
    <row r="8" spans="1:8">
      <c r="A8" s="30">
        <v>20090107</v>
      </c>
      <c r="B8" s="31" t="s">
        <v>5</v>
      </c>
      <c r="C8" s="25">
        <v>99</v>
      </c>
      <c r="D8" s="25">
        <v>90</v>
      </c>
      <c r="E8" s="32">
        <v>95</v>
      </c>
      <c r="F8" s="1"/>
    </row>
    <row r="9" spans="1:8">
      <c r="A9" s="30">
        <v>20090108</v>
      </c>
      <c r="B9" s="31" t="s">
        <v>5</v>
      </c>
      <c r="C9" s="25">
        <v>83</v>
      </c>
      <c r="D9" s="25">
        <v>81</v>
      </c>
      <c r="E9" s="32">
        <v>95</v>
      </c>
      <c r="F9" s="1"/>
    </row>
    <row r="10" spans="1:8">
      <c r="A10" s="30">
        <v>20090109</v>
      </c>
      <c r="B10" s="31" t="s">
        <v>5</v>
      </c>
      <c r="C10" s="25">
        <v>91</v>
      </c>
      <c r="D10" s="25">
        <v>92</v>
      </c>
      <c r="E10" s="32">
        <v>95</v>
      </c>
      <c r="F10" s="1"/>
    </row>
    <row r="11" spans="1:8">
      <c r="A11" s="30">
        <v>20090110</v>
      </c>
      <c r="B11" s="31" t="s">
        <v>5</v>
      </c>
      <c r="C11" s="25">
        <v>75</v>
      </c>
      <c r="D11" s="25">
        <v>82</v>
      </c>
      <c r="E11" s="32">
        <v>85</v>
      </c>
      <c r="F11" s="1"/>
    </row>
    <row r="12" spans="1:8">
      <c r="A12" s="30">
        <v>20090111</v>
      </c>
      <c r="B12" s="31" t="s">
        <v>5</v>
      </c>
      <c r="C12" s="25">
        <v>66</v>
      </c>
      <c r="D12" s="25">
        <v>80</v>
      </c>
      <c r="E12" s="32">
        <v>85</v>
      </c>
      <c r="F12" s="1"/>
    </row>
    <row r="13" spans="1:8">
      <c r="A13" s="30">
        <v>20090112</v>
      </c>
      <c r="B13" s="31" t="s">
        <v>5</v>
      </c>
      <c r="C13" s="25">
        <v>72</v>
      </c>
      <c r="D13" s="25">
        <v>77</v>
      </c>
      <c r="E13" s="32">
        <v>95</v>
      </c>
      <c r="F13" s="1"/>
    </row>
    <row r="14" spans="1:8">
      <c r="A14" s="30">
        <v>20090113</v>
      </c>
      <c r="B14" s="31" t="s">
        <v>5</v>
      </c>
      <c r="C14" s="25">
        <v>88</v>
      </c>
      <c r="D14" s="25">
        <v>73</v>
      </c>
      <c r="E14" s="32">
        <v>95</v>
      </c>
      <c r="F14" s="1"/>
    </row>
    <row r="15" spans="1:8">
      <c r="A15" s="30">
        <v>20090114</v>
      </c>
      <c r="B15" s="31" t="s">
        <v>5</v>
      </c>
      <c r="C15" s="25">
        <v>86</v>
      </c>
      <c r="D15" s="25">
        <v>79</v>
      </c>
      <c r="E15" s="32">
        <v>95</v>
      </c>
      <c r="F15" s="1"/>
    </row>
    <row r="16" spans="1:8">
      <c r="A16" s="30">
        <v>20090115</v>
      </c>
      <c r="B16" s="31" t="s">
        <v>5</v>
      </c>
      <c r="C16" s="25">
        <v>69</v>
      </c>
      <c r="D16" s="25">
        <v>63</v>
      </c>
      <c r="E16" s="32">
        <v>90</v>
      </c>
      <c r="F16" s="1"/>
    </row>
    <row r="17" spans="1:6">
      <c r="A17" s="30">
        <v>20090116</v>
      </c>
      <c r="B17" s="31" t="s">
        <v>5</v>
      </c>
      <c r="C17" s="25">
        <v>76</v>
      </c>
      <c r="D17" s="25">
        <v>70</v>
      </c>
      <c r="E17" s="32">
        <v>85</v>
      </c>
      <c r="F17" s="1"/>
    </row>
    <row r="18" spans="1:6">
      <c r="A18" s="30">
        <v>20090117</v>
      </c>
      <c r="B18" s="31" t="s">
        <v>5</v>
      </c>
      <c r="C18" s="25">
        <v>68</v>
      </c>
      <c r="D18" s="25">
        <v>60</v>
      </c>
      <c r="E18" s="32">
        <v>95</v>
      </c>
      <c r="F18" s="1"/>
    </row>
    <row r="19" spans="1:6">
      <c r="A19" s="30">
        <v>20090118</v>
      </c>
      <c r="B19" s="31" t="s">
        <v>5</v>
      </c>
      <c r="C19" s="25">
        <v>87</v>
      </c>
      <c r="D19" s="25">
        <v>82</v>
      </c>
      <c r="E19" s="32">
        <v>85</v>
      </c>
      <c r="F19" s="1"/>
    </row>
    <row r="20" spans="1:6">
      <c r="A20" s="30">
        <v>20090119</v>
      </c>
      <c r="B20" s="31" t="s">
        <v>5</v>
      </c>
      <c r="C20" s="25">
        <v>78</v>
      </c>
      <c r="D20" s="25">
        <v>78</v>
      </c>
      <c r="E20" s="32">
        <v>95</v>
      </c>
      <c r="F20" s="1"/>
    </row>
    <row r="21" spans="1:6">
      <c r="A21" s="30">
        <v>20090120</v>
      </c>
      <c r="B21" s="31" t="s">
        <v>5</v>
      </c>
      <c r="C21" s="25">
        <v>78</v>
      </c>
      <c r="D21" s="25">
        <v>76</v>
      </c>
      <c r="E21" s="32">
        <v>85</v>
      </c>
      <c r="F21" s="1"/>
    </row>
    <row r="22" spans="1:6">
      <c r="A22" s="30">
        <v>20090121</v>
      </c>
      <c r="B22" s="31" t="s">
        <v>5</v>
      </c>
      <c r="C22" s="25">
        <v>83</v>
      </c>
      <c r="D22" s="25">
        <v>81</v>
      </c>
      <c r="E22" s="32">
        <v>90</v>
      </c>
      <c r="F22" s="1"/>
    </row>
    <row r="23" spans="1:6">
      <c r="A23" s="30">
        <v>20090122</v>
      </c>
      <c r="B23" s="31" t="s">
        <v>5</v>
      </c>
      <c r="C23" s="25">
        <v>72</v>
      </c>
      <c r="D23" s="25">
        <v>70</v>
      </c>
      <c r="E23" s="32">
        <v>95</v>
      </c>
      <c r="F23" s="1"/>
    </row>
    <row r="24" spans="1:6">
      <c r="A24" s="30">
        <v>20090123</v>
      </c>
      <c r="B24" s="31" t="s">
        <v>5</v>
      </c>
      <c r="C24" s="25">
        <v>69</v>
      </c>
      <c r="D24" s="25">
        <v>79</v>
      </c>
      <c r="E24" s="32">
        <v>90</v>
      </c>
      <c r="F24" s="1"/>
    </row>
    <row r="25" spans="1:6">
      <c r="A25" s="30">
        <v>20090124</v>
      </c>
      <c r="B25" s="31" t="s">
        <v>5</v>
      </c>
      <c r="C25" s="25">
        <v>58</v>
      </c>
      <c r="D25" s="25">
        <v>64</v>
      </c>
      <c r="E25" s="32">
        <v>95</v>
      </c>
      <c r="F25" s="1"/>
    </row>
    <row r="26" spans="1:6">
      <c r="A26" s="30">
        <v>20090125</v>
      </c>
      <c r="B26" s="31" t="s">
        <v>5</v>
      </c>
      <c r="C26" s="25">
        <v>83</v>
      </c>
      <c r="D26" s="25">
        <v>78</v>
      </c>
      <c r="E26" s="32">
        <v>85</v>
      </c>
      <c r="F26" s="1"/>
    </row>
    <row r="27" spans="1:6">
      <c r="A27" s="30">
        <v>20090126</v>
      </c>
      <c r="B27" s="31" t="s">
        <v>5</v>
      </c>
      <c r="C27" s="25">
        <v>74</v>
      </c>
      <c r="D27" s="25">
        <v>75</v>
      </c>
      <c r="E27" s="32">
        <v>95</v>
      </c>
      <c r="F27" s="1"/>
    </row>
    <row r="28" spans="1:6">
      <c r="A28" s="30">
        <v>20090127</v>
      </c>
      <c r="B28" s="31" t="s">
        <v>5</v>
      </c>
      <c r="C28" s="25">
        <v>65</v>
      </c>
      <c r="D28" s="25">
        <v>85</v>
      </c>
      <c r="E28" s="32">
        <v>90</v>
      </c>
      <c r="F28" s="1"/>
    </row>
    <row r="29" spans="1:6">
      <c r="A29" s="30">
        <v>20090128</v>
      </c>
      <c r="B29" s="31" t="s">
        <v>5</v>
      </c>
      <c r="C29" s="25">
        <v>82</v>
      </c>
      <c r="D29" s="25">
        <v>76</v>
      </c>
      <c r="E29" s="32">
        <v>95</v>
      </c>
      <c r="F29" s="1"/>
    </row>
    <row r="30" spans="1:6">
      <c r="A30" s="30">
        <v>20090129</v>
      </c>
      <c r="B30" s="31" t="s">
        <v>5</v>
      </c>
      <c r="C30" s="25">
        <v>70</v>
      </c>
      <c r="D30" s="25">
        <v>74</v>
      </c>
      <c r="E30" s="32">
        <v>95</v>
      </c>
      <c r="F30" s="1"/>
    </row>
    <row r="31" spans="1:6">
      <c r="A31" s="30">
        <v>20090130</v>
      </c>
      <c r="B31" s="31" t="s">
        <v>5</v>
      </c>
      <c r="C31" s="25">
        <v>89</v>
      </c>
      <c r="D31" s="25">
        <v>75</v>
      </c>
      <c r="E31" s="32">
        <v>95</v>
      </c>
      <c r="F31" s="1"/>
    </row>
    <row r="32" spans="1:6">
      <c r="A32" s="30">
        <v>20090131</v>
      </c>
      <c r="B32" s="31" t="s">
        <v>5</v>
      </c>
      <c r="C32" s="25">
        <v>69</v>
      </c>
      <c r="D32" s="25">
        <v>88</v>
      </c>
      <c r="E32" s="32">
        <v>95</v>
      </c>
      <c r="F32" s="1"/>
    </row>
    <row r="33" spans="1:6">
      <c r="A33" s="30">
        <v>20090132</v>
      </c>
      <c r="B33" s="31" t="s">
        <v>5</v>
      </c>
      <c r="C33" s="25">
        <v>81</v>
      </c>
      <c r="D33" s="25">
        <v>76</v>
      </c>
      <c r="E33" s="32">
        <v>95</v>
      </c>
      <c r="F33" s="1"/>
    </row>
    <row r="34" spans="1:6">
      <c r="A34" s="30">
        <v>20090133</v>
      </c>
      <c r="B34" s="31" t="s">
        <v>5</v>
      </c>
      <c r="C34" s="25">
        <v>76</v>
      </c>
      <c r="D34" s="25">
        <v>70</v>
      </c>
      <c r="E34" s="32">
        <v>95</v>
      </c>
      <c r="F34" s="1"/>
    </row>
    <row r="35" spans="1:6">
      <c r="A35" s="30">
        <v>20090134</v>
      </c>
      <c r="B35" s="31" t="s">
        <v>5</v>
      </c>
      <c r="C35" s="25">
        <v>100</v>
      </c>
      <c r="D35" s="25">
        <v>79</v>
      </c>
      <c r="E35" s="32">
        <v>95</v>
      </c>
      <c r="F35" s="1"/>
    </row>
    <row r="36" spans="1:6">
      <c r="A36" s="30">
        <v>20090135</v>
      </c>
      <c r="B36" s="31" t="s">
        <v>5</v>
      </c>
      <c r="C36" s="25">
        <v>85</v>
      </c>
      <c r="D36" s="25">
        <v>74</v>
      </c>
      <c r="E36" s="32">
        <v>95</v>
      </c>
      <c r="F36" s="1"/>
    </row>
    <row r="37" spans="1:6">
      <c r="A37" s="30">
        <v>20090136</v>
      </c>
      <c r="B37" s="31" t="s">
        <v>5</v>
      </c>
      <c r="C37" s="25">
        <v>66</v>
      </c>
      <c r="D37" s="25">
        <v>86</v>
      </c>
      <c r="E37" s="32">
        <v>90</v>
      </c>
      <c r="F37" s="1"/>
    </row>
    <row r="38" spans="1:6">
      <c r="A38" s="30">
        <v>20090137</v>
      </c>
      <c r="B38" s="31" t="s">
        <v>5</v>
      </c>
      <c r="C38" s="25">
        <v>85</v>
      </c>
      <c r="D38" s="25">
        <v>80</v>
      </c>
      <c r="E38" s="32">
        <v>95</v>
      </c>
      <c r="F38" s="1"/>
    </row>
    <row r="39" spans="1:6">
      <c r="A39" s="30">
        <v>20090138</v>
      </c>
      <c r="B39" s="31" t="s">
        <v>5</v>
      </c>
      <c r="C39" s="25">
        <v>82</v>
      </c>
      <c r="D39" s="25">
        <v>73</v>
      </c>
      <c r="E39" s="32">
        <v>95</v>
      </c>
      <c r="F39" s="1"/>
    </row>
    <row r="40" spans="1:6">
      <c r="A40" s="30">
        <v>20090139</v>
      </c>
      <c r="B40" s="31" t="s">
        <v>5</v>
      </c>
      <c r="C40" s="25">
        <v>48</v>
      </c>
      <c r="D40" s="25">
        <v>80</v>
      </c>
      <c r="E40" s="32">
        <v>85</v>
      </c>
      <c r="F40" s="1"/>
    </row>
    <row r="41" spans="1:6">
      <c r="A41" s="30">
        <v>20090140</v>
      </c>
      <c r="B41" s="31" t="s">
        <v>5</v>
      </c>
      <c r="C41" s="25">
        <v>75</v>
      </c>
      <c r="D41" s="25">
        <v>74</v>
      </c>
      <c r="E41" s="32">
        <v>85</v>
      </c>
      <c r="F41" s="1"/>
    </row>
    <row r="42" spans="1:6">
      <c r="A42" s="30">
        <v>20090141</v>
      </c>
      <c r="B42" s="31" t="s">
        <v>5</v>
      </c>
      <c r="C42" s="25">
        <v>84</v>
      </c>
      <c r="D42" s="25">
        <v>75</v>
      </c>
      <c r="E42" s="32">
        <v>95</v>
      </c>
      <c r="F42" s="1"/>
    </row>
    <row r="43" spans="1:6">
      <c r="A43" s="30">
        <v>20090142</v>
      </c>
      <c r="B43" s="31" t="s">
        <v>5</v>
      </c>
      <c r="C43" s="25">
        <v>75</v>
      </c>
      <c r="D43" s="25">
        <v>80</v>
      </c>
      <c r="E43" s="32">
        <v>95</v>
      </c>
      <c r="F43" s="1"/>
    </row>
    <row r="44" spans="1:6">
      <c r="A44" s="30">
        <v>20090143</v>
      </c>
      <c r="B44" s="31" t="s">
        <v>5</v>
      </c>
      <c r="C44" s="25">
        <v>93</v>
      </c>
      <c r="D44" s="25">
        <v>71</v>
      </c>
      <c r="E44" s="32">
        <v>85</v>
      </c>
      <c r="F44" s="1"/>
    </row>
    <row r="45" spans="1:6">
      <c r="A45" s="30">
        <v>20090144</v>
      </c>
      <c r="B45" s="31" t="s">
        <v>5</v>
      </c>
      <c r="C45" s="25">
        <v>80</v>
      </c>
      <c r="D45" s="25">
        <v>79</v>
      </c>
      <c r="E45" s="32">
        <v>95</v>
      </c>
      <c r="F45" s="1"/>
    </row>
    <row r="46" spans="1:6">
      <c r="A46" s="30">
        <v>20090145</v>
      </c>
      <c r="B46" s="31" t="s">
        <v>5</v>
      </c>
      <c r="C46" s="25">
        <v>55</v>
      </c>
      <c r="D46" s="25">
        <v>71</v>
      </c>
      <c r="E46" s="32">
        <v>95</v>
      </c>
      <c r="F46" s="1"/>
    </row>
    <row r="47" spans="1:6">
      <c r="A47" s="30">
        <v>20090146</v>
      </c>
      <c r="B47" s="31" t="s">
        <v>5</v>
      </c>
      <c r="C47" s="25">
        <v>66</v>
      </c>
      <c r="D47" s="25">
        <v>71</v>
      </c>
      <c r="E47" s="32">
        <v>95</v>
      </c>
      <c r="F47" s="1"/>
    </row>
    <row r="48" spans="1:6">
      <c r="A48" s="30">
        <v>20090147</v>
      </c>
      <c r="B48" s="31" t="s">
        <v>5</v>
      </c>
      <c r="C48" s="25">
        <v>84</v>
      </c>
      <c r="D48" s="25">
        <v>84</v>
      </c>
      <c r="E48" s="32">
        <v>95</v>
      </c>
      <c r="F48" s="1"/>
    </row>
    <row r="49" spans="1:6">
      <c r="A49" s="30">
        <v>20090148</v>
      </c>
      <c r="B49" s="31" t="s">
        <v>5</v>
      </c>
      <c r="C49" s="25">
        <v>77</v>
      </c>
      <c r="D49" s="25">
        <v>92</v>
      </c>
      <c r="E49" s="32">
        <v>95</v>
      </c>
      <c r="F49" s="1"/>
    </row>
    <row r="50" spans="1:6">
      <c r="A50" s="30">
        <v>20090149</v>
      </c>
      <c r="B50" s="31" t="s">
        <v>5</v>
      </c>
      <c r="C50" s="25">
        <v>84</v>
      </c>
      <c r="D50" s="25">
        <v>70</v>
      </c>
      <c r="E50" s="32">
        <v>95</v>
      </c>
      <c r="F50" s="1"/>
    </row>
    <row r="51" spans="1:6">
      <c r="A51" s="30">
        <v>20090150</v>
      </c>
      <c r="B51" s="31" t="s">
        <v>5</v>
      </c>
      <c r="C51" s="25">
        <v>57</v>
      </c>
      <c r="D51" s="25">
        <v>78</v>
      </c>
      <c r="E51" s="32">
        <v>85</v>
      </c>
      <c r="F51" s="1"/>
    </row>
    <row r="52" spans="1:6">
      <c r="A52" s="30">
        <v>20090151</v>
      </c>
      <c r="B52" s="31" t="s">
        <v>5</v>
      </c>
      <c r="C52" s="25">
        <v>92</v>
      </c>
      <c r="D52" s="25">
        <v>76</v>
      </c>
      <c r="E52" s="32">
        <v>95</v>
      </c>
      <c r="F52" s="1"/>
    </row>
    <row r="53" spans="1:6">
      <c r="A53" s="30">
        <v>20090152</v>
      </c>
      <c r="B53" s="31" t="s">
        <v>5</v>
      </c>
      <c r="C53" s="25">
        <v>91</v>
      </c>
      <c r="D53" s="25">
        <v>91</v>
      </c>
      <c r="E53" s="32">
        <v>95</v>
      </c>
      <c r="F53" s="1"/>
    </row>
    <row r="54" spans="1:6">
      <c r="A54" s="30">
        <v>20090153</v>
      </c>
      <c r="B54" s="31" t="s">
        <v>5</v>
      </c>
      <c r="C54" s="25">
        <v>68</v>
      </c>
      <c r="D54" s="25">
        <v>75</v>
      </c>
      <c r="E54" s="32">
        <v>85</v>
      </c>
      <c r="F54" s="1"/>
    </row>
    <row r="55" spans="1:6">
      <c r="A55" s="33">
        <v>20090154</v>
      </c>
      <c r="B55" s="34" t="s">
        <v>5</v>
      </c>
      <c r="C55" s="35">
        <v>83</v>
      </c>
      <c r="D55" s="35">
        <v>89</v>
      </c>
      <c r="E55" s="36">
        <v>95</v>
      </c>
      <c r="F55" s="1"/>
    </row>
    <row r="56" spans="1:6">
      <c r="A56" s="2"/>
      <c r="B56" s="2"/>
      <c r="C56" s="3"/>
      <c r="D56" s="3"/>
      <c r="E56" s="3"/>
    </row>
    <row r="57" spans="1:6">
      <c r="C57" s="9" t="s">
        <v>106</v>
      </c>
    </row>
    <row r="58" spans="1:6">
      <c r="C58" s="7">
        <v>59.9</v>
      </c>
    </row>
    <row r="59" spans="1:6">
      <c r="C59" s="7">
        <v>69.900000000000006</v>
      </c>
    </row>
    <row r="60" spans="1:6">
      <c r="C60" s="7">
        <v>79.900000000000006</v>
      </c>
    </row>
    <row r="61" spans="1:6">
      <c r="C61" s="7">
        <v>89.9</v>
      </c>
    </row>
    <row r="62" spans="1:6">
      <c r="C62" s="7">
        <v>100</v>
      </c>
    </row>
  </sheetData>
  <sortState ref="G2:G6">
    <sortCondition ref="G2"/>
  </sortState>
  <phoneticPr fontId="3" type="noConversion"/>
  <pageMargins left="0.75" right="0.75" top="1" bottom="1" header="0.5" footer="0.5"/>
  <headerFooter alignWithMargins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L19" sqref="L19"/>
    </sheetView>
  </sheetViews>
  <sheetFormatPr defaultRowHeight="16.3"/>
  <cols>
    <col min="4" max="4" width="3.21875" customWidth="1"/>
    <col min="5" max="5" width="14.33203125" customWidth="1"/>
  </cols>
  <sheetData>
    <row r="1" spans="1:7">
      <c r="A1" s="46" t="s">
        <v>10</v>
      </c>
      <c r="B1" s="47" t="s">
        <v>8</v>
      </c>
      <c r="C1" s="48" t="s">
        <v>9</v>
      </c>
      <c r="E1" t="s">
        <v>11</v>
      </c>
    </row>
    <row r="2" spans="1:7" ht="17" thickBot="1">
      <c r="A2" s="39">
        <v>24389</v>
      </c>
      <c r="B2" s="40">
        <v>133</v>
      </c>
      <c r="C2" s="41">
        <v>120</v>
      </c>
    </row>
    <row r="3" spans="1:7">
      <c r="A3" s="39">
        <v>29603</v>
      </c>
      <c r="B3" s="40">
        <v>145</v>
      </c>
      <c r="C3" s="41">
        <v>122</v>
      </c>
      <c r="E3" s="24"/>
      <c r="F3" s="24" t="s">
        <v>12</v>
      </c>
      <c r="G3" s="24" t="s">
        <v>13</v>
      </c>
    </row>
    <row r="4" spans="1:7">
      <c r="A4" s="39">
        <v>10703</v>
      </c>
      <c r="B4" s="40">
        <v>100</v>
      </c>
      <c r="C4" s="41">
        <v>105</v>
      </c>
      <c r="E4" s="5" t="s">
        <v>14</v>
      </c>
      <c r="F4" s="5">
        <v>132.08333333333334</v>
      </c>
      <c r="G4" s="5">
        <v>120.08333333333333</v>
      </c>
    </row>
    <row r="5" spans="1:7">
      <c r="A5" s="39">
        <v>29153</v>
      </c>
      <c r="B5" s="40">
        <v>156</v>
      </c>
      <c r="C5" s="41">
        <v>133</v>
      </c>
      <c r="E5" s="5" t="s">
        <v>15</v>
      </c>
      <c r="F5" s="5">
        <v>379.17424242424153</v>
      </c>
      <c r="G5" s="5">
        <v>175.35606060605971</v>
      </c>
    </row>
    <row r="6" spans="1:7">
      <c r="A6" s="39">
        <v>29648</v>
      </c>
      <c r="B6" s="40">
        <v>127</v>
      </c>
      <c r="C6" s="41">
        <v>108</v>
      </c>
      <c r="E6" s="5" t="s">
        <v>16</v>
      </c>
      <c r="F6" s="5">
        <v>12</v>
      </c>
      <c r="G6" s="5">
        <v>12</v>
      </c>
    </row>
    <row r="7" spans="1:7">
      <c r="A7" s="39">
        <v>15693</v>
      </c>
      <c r="B7" s="40">
        <v>122</v>
      </c>
      <c r="C7" s="41">
        <v>110</v>
      </c>
      <c r="E7" s="5" t="s">
        <v>17</v>
      </c>
      <c r="F7" s="5">
        <v>0.9264865096379743</v>
      </c>
      <c r="G7" s="5"/>
    </row>
    <row r="8" spans="1:7">
      <c r="A8" s="39">
        <v>26255</v>
      </c>
      <c r="B8" s="40">
        <v>142</v>
      </c>
      <c r="C8" s="41">
        <v>135</v>
      </c>
      <c r="E8" s="5" t="s">
        <v>18</v>
      </c>
      <c r="F8" s="5">
        <v>0</v>
      </c>
      <c r="G8" s="5"/>
    </row>
    <row r="9" spans="1:7">
      <c r="A9" s="39">
        <v>16364</v>
      </c>
      <c r="B9" s="40">
        <v>110</v>
      </c>
      <c r="C9" s="41">
        <v>105</v>
      </c>
      <c r="E9" s="5" t="s">
        <v>19</v>
      </c>
      <c r="F9" s="5">
        <v>11</v>
      </c>
      <c r="G9" s="5"/>
    </row>
    <row r="10" spans="1:7">
      <c r="A10" s="39">
        <v>24400</v>
      </c>
      <c r="B10" s="40">
        <v>136</v>
      </c>
      <c r="C10" s="41">
        <v>122</v>
      </c>
      <c r="E10" s="5" t="s">
        <v>20</v>
      </c>
      <c r="F10" s="5">
        <v>4.7456640224754638</v>
      </c>
      <c r="G10" s="5"/>
    </row>
    <row r="11" spans="1:7">
      <c r="A11" s="39">
        <v>18871</v>
      </c>
      <c r="B11" s="40">
        <v>166</v>
      </c>
      <c r="C11" s="41">
        <v>145</v>
      </c>
      <c r="E11" s="5" t="s">
        <v>21</v>
      </c>
      <c r="F11" s="5">
        <v>3.0194897273214355E-4</v>
      </c>
      <c r="G11" s="5"/>
    </row>
    <row r="12" spans="1:7">
      <c r="A12" s="42">
        <v>63137</v>
      </c>
      <c r="B12" s="40">
        <v>138</v>
      </c>
      <c r="C12" s="41">
        <v>128</v>
      </c>
      <c r="E12" s="5" t="s">
        <v>22</v>
      </c>
      <c r="F12" s="5">
        <v>1.7958848187040437</v>
      </c>
      <c r="G12" s="5"/>
    </row>
    <row r="13" spans="1:7">
      <c r="A13" s="38">
        <v>14829</v>
      </c>
      <c r="B13" s="43">
        <v>110</v>
      </c>
      <c r="C13" s="37">
        <v>108</v>
      </c>
      <c r="E13" s="5" t="s">
        <v>23</v>
      </c>
      <c r="F13" s="5">
        <v>6.038979454642871E-4</v>
      </c>
      <c r="G13" s="5"/>
    </row>
    <row r="14" spans="1:7" ht="17" thickBot="1">
      <c r="E14" s="6" t="s">
        <v>24</v>
      </c>
      <c r="F14" s="6">
        <v>2.2009851600916384</v>
      </c>
      <c r="G14" s="6"/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23" sqref="L23"/>
    </sheetView>
  </sheetViews>
  <sheetFormatPr defaultRowHeight="16.3"/>
  <cols>
    <col min="1" max="1" width="6.77734375" customWidth="1"/>
    <col min="2" max="3" width="9.77734375" customWidth="1"/>
    <col min="4" max="4" width="4.21875" customWidth="1"/>
  </cols>
  <sheetData>
    <row r="1" spans="1:7">
      <c r="A1" s="46" t="s">
        <v>26</v>
      </c>
      <c r="B1" s="47" t="s">
        <v>25</v>
      </c>
      <c r="C1" s="48" t="s">
        <v>28</v>
      </c>
      <c r="E1" t="s">
        <v>29</v>
      </c>
    </row>
    <row r="2" spans="1:7" ht="17" thickBot="1">
      <c r="A2" s="42">
        <v>1</v>
      </c>
      <c r="B2" s="40">
        <v>76.2</v>
      </c>
      <c r="C2" s="44">
        <v>77.099999999999994</v>
      </c>
    </row>
    <row r="3" spans="1:7">
      <c r="A3" s="42">
        <v>2</v>
      </c>
      <c r="B3" s="40">
        <v>70.5</v>
      </c>
      <c r="C3" s="44">
        <v>79</v>
      </c>
      <c r="E3" s="24"/>
      <c r="F3" s="24" t="s">
        <v>25</v>
      </c>
      <c r="G3" s="24" t="s">
        <v>27</v>
      </c>
    </row>
    <row r="4" spans="1:7">
      <c r="A4" s="42">
        <v>3</v>
      </c>
      <c r="B4" s="40">
        <v>74.3</v>
      </c>
      <c r="C4" s="44">
        <v>75.400000000000006</v>
      </c>
      <c r="E4" s="5" t="s">
        <v>14</v>
      </c>
      <c r="F4" s="5">
        <v>74.299999999999983</v>
      </c>
      <c r="G4" s="5">
        <v>77.460000000000008</v>
      </c>
    </row>
    <row r="5" spans="1:7">
      <c r="A5" s="42">
        <v>4</v>
      </c>
      <c r="B5" s="40">
        <v>72.400000000000006</v>
      </c>
      <c r="C5" s="44">
        <v>77.2</v>
      </c>
      <c r="E5" s="5" t="s">
        <v>15</v>
      </c>
      <c r="F5" s="5">
        <v>3.2688888888888936</v>
      </c>
      <c r="G5" s="5">
        <v>2.1648888888888851</v>
      </c>
    </row>
    <row r="6" spans="1:7">
      <c r="A6" s="42">
        <v>5</v>
      </c>
      <c r="B6" s="40">
        <v>75.400000000000006</v>
      </c>
      <c r="C6" s="44">
        <v>78</v>
      </c>
      <c r="E6" s="5" t="s">
        <v>16</v>
      </c>
      <c r="F6" s="5">
        <v>10</v>
      </c>
      <c r="G6" s="5">
        <v>10</v>
      </c>
    </row>
    <row r="7" spans="1:7">
      <c r="A7" s="42">
        <v>6</v>
      </c>
      <c r="B7" s="40">
        <v>76.400000000000006</v>
      </c>
      <c r="C7" s="44">
        <v>77.2</v>
      </c>
      <c r="E7" s="5" t="s">
        <v>19</v>
      </c>
      <c r="F7" s="5">
        <v>9</v>
      </c>
      <c r="G7" s="5">
        <v>9</v>
      </c>
    </row>
    <row r="8" spans="1:7">
      <c r="A8" s="42">
        <v>7</v>
      </c>
      <c r="B8" s="40">
        <v>74.099999999999994</v>
      </c>
      <c r="C8" s="44">
        <v>77.099999999999994</v>
      </c>
      <c r="E8" s="5" t="s">
        <v>30</v>
      </c>
      <c r="F8" s="5">
        <v>1.5099568877027352</v>
      </c>
      <c r="G8" s="5"/>
    </row>
    <row r="9" spans="1:7">
      <c r="A9" s="42">
        <v>8</v>
      </c>
      <c r="B9" s="40">
        <v>73.5</v>
      </c>
      <c r="C9" s="44">
        <v>75.3</v>
      </c>
      <c r="E9" s="5" t="s">
        <v>31</v>
      </c>
      <c r="F9" s="5">
        <v>0.27452766596776434</v>
      </c>
      <c r="G9" s="5"/>
    </row>
    <row r="10" spans="1:7" ht="17" thickBot="1">
      <c r="A10" s="42">
        <v>9</v>
      </c>
      <c r="B10" s="40">
        <v>74.8</v>
      </c>
      <c r="C10" s="44">
        <v>78.2</v>
      </c>
      <c r="E10" s="6" t="s">
        <v>32</v>
      </c>
      <c r="F10" s="6">
        <v>3.1788931044582691</v>
      </c>
      <c r="G10" s="6"/>
    </row>
    <row r="11" spans="1:7">
      <c r="A11" s="38">
        <v>10</v>
      </c>
      <c r="B11" s="43">
        <v>75.400000000000006</v>
      </c>
      <c r="C11" s="45">
        <v>80.099999999999994</v>
      </c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6.3"/>
  <cols>
    <col min="1" max="1" width="6.77734375" customWidth="1"/>
    <col min="2" max="3" width="9.77734375" customWidth="1"/>
    <col min="4" max="4" width="4.21875" customWidth="1"/>
    <col min="5" max="5" width="13" customWidth="1"/>
  </cols>
  <sheetData>
    <row r="1" spans="1:7">
      <c r="A1" s="46" t="s">
        <v>26</v>
      </c>
      <c r="B1" s="47" t="s">
        <v>25</v>
      </c>
      <c r="C1" s="48" t="s">
        <v>28</v>
      </c>
      <c r="E1" t="s">
        <v>33</v>
      </c>
    </row>
    <row r="2" spans="1:7" ht="17" thickBot="1">
      <c r="A2" s="42">
        <v>1</v>
      </c>
      <c r="B2" s="40">
        <v>76.2</v>
      </c>
      <c r="C2" s="44">
        <v>77.099999999999994</v>
      </c>
    </row>
    <row r="3" spans="1:7">
      <c r="A3" s="42">
        <v>2</v>
      </c>
      <c r="B3" s="40">
        <v>70.5</v>
      </c>
      <c r="C3" s="44">
        <v>79</v>
      </c>
      <c r="E3" s="24"/>
      <c r="F3" s="24" t="s">
        <v>25</v>
      </c>
      <c r="G3" s="24" t="s">
        <v>27</v>
      </c>
    </row>
    <row r="4" spans="1:7">
      <c r="A4" s="42">
        <v>3</v>
      </c>
      <c r="B4" s="40">
        <v>74.3</v>
      </c>
      <c r="C4" s="44">
        <v>75.400000000000006</v>
      </c>
      <c r="E4" s="5" t="s">
        <v>14</v>
      </c>
      <c r="F4" s="5">
        <v>74.299999999999983</v>
      </c>
      <c r="G4" s="5">
        <v>77.460000000000008</v>
      </c>
    </row>
    <row r="5" spans="1:7">
      <c r="A5" s="42">
        <v>4</v>
      </c>
      <c r="B5" s="40">
        <v>72.400000000000006</v>
      </c>
      <c r="C5" s="44">
        <v>77.2</v>
      </c>
      <c r="E5" s="5" t="s">
        <v>15</v>
      </c>
      <c r="F5" s="5">
        <v>3.2688888888888936</v>
      </c>
      <c r="G5" s="5">
        <v>2.1648888888888851</v>
      </c>
    </row>
    <row r="6" spans="1:7">
      <c r="A6" s="42">
        <v>5</v>
      </c>
      <c r="B6" s="40">
        <v>75.400000000000006</v>
      </c>
      <c r="C6" s="44">
        <v>78</v>
      </c>
      <c r="E6" s="5" t="s">
        <v>16</v>
      </c>
      <c r="F6" s="5">
        <v>10</v>
      </c>
      <c r="G6" s="5">
        <v>10</v>
      </c>
    </row>
    <row r="7" spans="1:7">
      <c r="A7" s="42">
        <v>6</v>
      </c>
      <c r="B7" s="40">
        <v>76.400000000000006</v>
      </c>
      <c r="C7" s="44">
        <v>77.2</v>
      </c>
      <c r="E7" s="5" t="s">
        <v>34</v>
      </c>
      <c r="F7" s="5">
        <v>2.7168888888888896</v>
      </c>
      <c r="G7" s="5"/>
    </row>
    <row r="8" spans="1:7">
      <c r="A8" s="42">
        <v>7</v>
      </c>
      <c r="B8" s="40">
        <v>74.099999999999994</v>
      </c>
      <c r="C8" s="44">
        <v>77.099999999999994</v>
      </c>
      <c r="E8" s="5" t="s">
        <v>18</v>
      </c>
      <c r="F8" s="5">
        <v>0</v>
      </c>
      <c r="G8" s="5"/>
    </row>
    <row r="9" spans="1:7">
      <c r="A9" s="42">
        <v>8</v>
      </c>
      <c r="B9" s="40">
        <v>73.5</v>
      </c>
      <c r="C9" s="44">
        <v>75.3</v>
      </c>
      <c r="E9" s="5" t="s">
        <v>19</v>
      </c>
      <c r="F9" s="5">
        <v>18</v>
      </c>
      <c r="G9" s="5"/>
    </row>
    <row r="10" spans="1:7">
      <c r="A10" s="42">
        <v>9</v>
      </c>
      <c r="B10" s="40">
        <v>74.8</v>
      </c>
      <c r="C10" s="44">
        <v>78.2</v>
      </c>
      <c r="E10" s="5" t="s">
        <v>20</v>
      </c>
      <c r="F10" s="5">
        <v>-4.2868288611669616</v>
      </c>
      <c r="G10" s="5"/>
    </row>
    <row r="11" spans="1:7">
      <c r="A11" s="38">
        <v>10</v>
      </c>
      <c r="B11" s="43">
        <v>75.400000000000006</v>
      </c>
      <c r="C11" s="45">
        <v>80.099999999999994</v>
      </c>
      <c r="E11" s="5" t="s">
        <v>21</v>
      </c>
      <c r="F11" s="5">
        <v>2.219365121562314E-4</v>
      </c>
      <c r="G11" s="5"/>
    </row>
    <row r="12" spans="1:7">
      <c r="E12" s="5" t="s">
        <v>22</v>
      </c>
      <c r="F12" s="5">
        <v>1.7340636066175394</v>
      </c>
      <c r="G12" s="5"/>
    </row>
    <row r="13" spans="1:7">
      <c r="E13" s="5" t="s">
        <v>23</v>
      </c>
      <c r="F13" s="5">
        <v>4.4387302431246281E-4</v>
      </c>
      <c r="G13" s="5"/>
    </row>
    <row r="14" spans="1:7" ht="17" thickBot="1">
      <c r="E14" s="6" t="s">
        <v>24</v>
      </c>
      <c r="F14" s="6">
        <v>2.1009220402410378</v>
      </c>
      <c r="G14" s="6"/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Q23" sqref="Q23"/>
    </sheetView>
  </sheetViews>
  <sheetFormatPr defaultRowHeight="16.3"/>
  <cols>
    <col min="1" max="7" width="6.33203125" customWidth="1"/>
    <col min="8" max="8" width="4.33203125" customWidth="1"/>
  </cols>
  <sheetData>
    <row r="1" spans="1:15">
      <c r="A1" s="50"/>
      <c r="B1" s="73" t="s">
        <v>120</v>
      </c>
      <c r="C1" s="74"/>
      <c r="D1" s="74"/>
      <c r="E1" s="74"/>
      <c r="F1" s="74"/>
      <c r="G1" s="75"/>
      <c r="I1" t="s">
        <v>35</v>
      </c>
    </row>
    <row r="2" spans="1:15">
      <c r="A2" s="51" t="s">
        <v>112</v>
      </c>
      <c r="B2" s="49">
        <v>26</v>
      </c>
      <c r="C2" s="49">
        <v>28</v>
      </c>
      <c r="D2" s="49">
        <v>20</v>
      </c>
      <c r="E2" s="49">
        <v>24</v>
      </c>
      <c r="F2" s="49"/>
      <c r="G2" s="49"/>
    </row>
    <row r="3" spans="1:15" ht="17" thickBot="1">
      <c r="A3" s="51" t="s">
        <v>113</v>
      </c>
      <c r="B3" s="49">
        <v>29</v>
      </c>
      <c r="C3" s="49">
        <v>26</v>
      </c>
      <c r="D3" s="49">
        <v>20</v>
      </c>
      <c r="E3" s="49">
        <v>28</v>
      </c>
      <c r="F3" s="49">
        <v>29</v>
      </c>
      <c r="G3" s="49">
        <v>30</v>
      </c>
      <c r="I3" t="s">
        <v>36</v>
      </c>
    </row>
    <row r="4" spans="1:15">
      <c r="A4" s="51" t="s">
        <v>114</v>
      </c>
      <c r="B4" s="49">
        <v>30</v>
      </c>
      <c r="C4" s="49">
        <v>26</v>
      </c>
      <c r="D4" s="49">
        <v>31</v>
      </c>
      <c r="E4" s="49">
        <v>30</v>
      </c>
      <c r="F4" s="49">
        <v>28</v>
      </c>
      <c r="G4" s="49"/>
      <c r="I4" s="24" t="s">
        <v>37</v>
      </c>
      <c r="J4" s="24" t="s">
        <v>87</v>
      </c>
      <c r="K4" s="24" t="s">
        <v>38</v>
      </c>
      <c r="L4" s="24" t="s">
        <v>14</v>
      </c>
      <c r="M4" s="24" t="s">
        <v>15</v>
      </c>
    </row>
    <row r="5" spans="1:15">
      <c r="A5" s="51" t="s">
        <v>115</v>
      </c>
      <c r="B5" s="49">
        <v>26</v>
      </c>
      <c r="C5" s="49">
        <v>28</v>
      </c>
      <c r="D5" s="49">
        <v>30</v>
      </c>
      <c r="E5" s="49">
        <v>32</v>
      </c>
      <c r="F5" s="49"/>
      <c r="G5" s="49"/>
      <c r="I5" s="5" t="s">
        <v>116</v>
      </c>
      <c r="J5" s="5">
        <v>4</v>
      </c>
      <c r="K5" s="5">
        <v>98</v>
      </c>
      <c r="L5" s="5">
        <v>24.5</v>
      </c>
      <c r="M5" s="5">
        <v>11.666666666666666</v>
      </c>
    </row>
    <row r="6" spans="1:15">
      <c r="I6" s="5" t="s">
        <v>117</v>
      </c>
      <c r="J6" s="5">
        <v>6</v>
      </c>
      <c r="K6" s="5">
        <v>162</v>
      </c>
      <c r="L6" s="5">
        <v>27</v>
      </c>
      <c r="M6" s="5">
        <v>13.6</v>
      </c>
    </row>
    <row r="7" spans="1:15">
      <c r="I7" s="5" t="s">
        <v>118</v>
      </c>
      <c r="J7" s="5">
        <v>5</v>
      </c>
      <c r="K7" s="5">
        <v>145</v>
      </c>
      <c r="L7" s="5">
        <v>29</v>
      </c>
      <c r="M7" s="5">
        <v>4</v>
      </c>
    </row>
    <row r="8" spans="1:15" ht="17" thickBot="1">
      <c r="I8" s="6" t="s">
        <v>119</v>
      </c>
      <c r="J8" s="6">
        <v>4</v>
      </c>
      <c r="K8" s="6">
        <v>116</v>
      </c>
      <c r="L8" s="6">
        <v>29</v>
      </c>
      <c r="M8" s="6">
        <v>6.666666666666667</v>
      </c>
    </row>
    <row r="11" spans="1:15" ht="17" thickBot="1">
      <c r="I11" t="s">
        <v>39</v>
      </c>
    </row>
    <row r="12" spans="1:15">
      <c r="I12" s="24" t="s">
        <v>40</v>
      </c>
      <c r="J12" s="24" t="s">
        <v>41</v>
      </c>
      <c r="K12" s="24" t="s">
        <v>19</v>
      </c>
      <c r="L12" s="24" t="s">
        <v>42</v>
      </c>
      <c r="M12" s="24" t="s">
        <v>30</v>
      </c>
      <c r="N12" s="24" t="s">
        <v>43</v>
      </c>
      <c r="O12" s="24" t="s">
        <v>44</v>
      </c>
    </row>
    <row r="13" spans="1:15">
      <c r="I13" s="5" t="s">
        <v>45</v>
      </c>
      <c r="J13" s="5">
        <v>57.631578947368411</v>
      </c>
      <c r="K13" s="5">
        <v>3</v>
      </c>
      <c r="L13" s="5">
        <v>19.210526315789469</v>
      </c>
      <c r="M13" s="5">
        <v>2.0730783794017409</v>
      </c>
      <c r="N13" s="5">
        <v>0.14683588170284256</v>
      </c>
      <c r="O13" s="5">
        <v>3.2873821046365093</v>
      </c>
    </row>
    <row r="14" spans="1:15">
      <c r="I14" s="5" t="s">
        <v>46</v>
      </c>
      <c r="J14" s="5">
        <v>139</v>
      </c>
      <c r="K14" s="5">
        <v>15</v>
      </c>
      <c r="L14" s="5">
        <v>9.2666666666666675</v>
      </c>
      <c r="M14" s="5"/>
      <c r="N14" s="5"/>
      <c r="O14" s="5"/>
    </row>
    <row r="15" spans="1:15">
      <c r="I15" s="5"/>
      <c r="J15" s="5"/>
      <c r="K15" s="5"/>
      <c r="L15" s="5"/>
      <c r="M15" s="5"/>
      <c r="N15" s="5"/>
      <c r="O15" s="5"/>
    </row>
    <row r="16" spans="1:15" ht="17" thickBot="1">
      <c r="I16" s="6" t="s">
        <v>47</v>
      </c>
      <c r="J16" s="6">
        <v>196.63157894736841</v>
      </c>
      <c r="K16" s="6">
        <v>18</v>
      </c>
      <c r="L16" s="6"/>
      <c r="M16" s="6"/>
      <c r="N16" s="6"/>
      <c r="O16" s="6"/>
    </row>
  </sheetData>
  <mergeCells count="1">
    <mergeCell ref="B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Q29" sqref="Q29"/>
    </sheetView>
  </sheetViews>
  <sheetFormatPr defaultRowHeight="16.3"/>
  <cols>
    <col min="1" max="1" width="10.21875" customWidth="1"/>
    <col min="2" max="5" width="11.77734375" customWidth="1"/>
    <col min="6" max="6" width="3.44140625" customWidth="1"/>
    <col min="7" max="7" width="9.44140625" customWidth="1"/>
    <col min="8" max="11" width="9.77734375" customWidth="1"/>
  </cols>
  <sheetData>
    <row r="1" spans="1:13" s="4" customFormat="1">
      <c r="A1" s="52" t="s">
        <v>121</v>
      </c>
      <c r="B1" s="53" t="s">
        <v>90</v>
      </c>
      <c r="C1" s="53" t="s">
        <v>91</v>
      </c>
      <c r="D1" s="53" t="s">
        <v>92</v>
      </c>
      <c r="E1" s="54" t="s">
        <v>93</v>
      </c>
      <c r="F1"/>
      <c r="G1" t="s">
        <v>98</v>
      </c>
      <c r="H1"/>
      <c r="I1"/>
      <c r="J1"/>
      <c r="K1"/>
      <c r="L1"/>
      <c r="M1"/>
    </row>
    <row r="2" spans="1:13">
      <c r="A2" s="39" t="s">
        <v>95</v>
      </c>
      <c r="B2" s="55">
        <v>36.6</v>
      </c>
      <c r="C2" s="55">
        <v>35</v>
      </c>
      <c r="D2" s="55">
        <v>32.200000000000003</v>
      </c>
      <c r="E2" s="56">
        <v>30.8</v>
      </c>
    </row>
    <row r="3" spans="1:13">
      <c r="A3" s="42" t="s">
        <v>95</v>
      </c>
      <c r="B3" s="55">
        <v>32.200000000000003</v>
      </c>
      <c r="C3" s="55">
        <v>33</v>
      </c>
      <c r="D3" s="55">
        <v>31</v>
      </c>
      <c r="E3" s="56">
        <v>30.2</v>
      </c>
      <c r="G3" t="s">
        <v>36</v>
      </c>
      <c r="H3" t="s">
        <v>89</v>
      </c>
      <c r="I3" t="s">
        <v>91</v>
      </c>
      <c r="J3" t="s">
        <v>92</v>
      </c>
      <c r="K3" t="s">
        <v>93</v>
      </c>
      <c r="L3" t="s">
        <v>47</v>
      </c>
    </row>
    <row r="4" spans="1:13" ht="17" thickBot="1">
      <c r="A4" s="42" t="s">
        <v>94</v>
      </c>
      <c r="B4" s="55">
        <v>30.3</v>
      </c>
      <c r="C4" s="55">
        <v>32</v>
      </c>
      <c r="D4" s="55">
        <v>29</v>
      </c>
      <c r="E4" s="56">
        <v>30.9</v>
      </c>
      <c r="G4" s="59" t="s">
        <v>94</v>
      </c>
      <c r="H4" s="59"/>
      <c r="I4" s="59"/>
      <c r="J4" s="59"/>
      <c r="K4" s="59"/>
      <c r="L4" s="59"/>
    </row>
    <row r="5" spans="1:13">
      <c r="A5" s="42" t="s">
        <v>96</v>
      </c>
      <c r="B5" s="55">
        <v>33.5</v>
      </c>
      <c r="C5" s="55">
        <v>33.5</v>
      </c>
      <c r="D5" s="55">
        <v>29.8</v>
      </c>
      <c r="E5" s="56">
        <v>28.3</v>
      </c>
      <c r="G5" s="5" t="s">
        <v>87</v>
      </c>
      <c r="H5" s="5">
        <v>3</v>
      </c>
      <c r="I5" s="5">
        <v>3</v>
      </c>
      <c r="J5" s="5">
        <v>3</v>
      </c>
      <c r="K5" s="5">
        <v>3</v>
      </c>
      <c r="L5" s="5">
        <v>12</v>
      </c>
    </row>
    <row r="6" spans="1:13">
      <c r="A6" s="42" t="s">
        <v>96</v>
      </c>
      <c r="B6" s="55">
        <v>31.8</v>
      </c>
      <c r="C6" s="55">
        <v>32</v>
      </c>
      <c r="D6" s="55">
        <v>28.3</v>
      </c>
      <c r="E6" s="56">
        <v>27.5</v>
      </c>
      <c r="G6" s="5" t="s">
        <v>38</v>
      </c>
      <c r="H6" s="5">
        <v>99.100000000000009</v>
      </c>
      <c r="I6" s="60">
        <v>100</v>
      </c>
      <c r="J6" s="5">
        <v>92.2</v>
      </c>
      <c r="K6" s="5">
        <v>91.9</v>
      </c>
      <c r="L6" s="5">
        <v>383.2</v>
      </c>
    </row>
    <row r="7" spans="1:13">
      <c r="A7" s="42" t="s">
        <v>96</v>
      </c>
      <c r="B7" s="55">
        <v>29.2</v>
      </c>
      <c r="C7" s="55">
        <v>30.5</v>
      </c>
      <c r="D7" s="55">
        <v>27.5</v>
      </c>
      <c r="E7" s="56">
        <v>27.8</v>
      </c>
      <c r="G7" s="5" t="s">
        <v>14</v>
      </c>
      <c r="H7" s="5">
        <v>33.033333333333339</v>
      </c>
      <c r="I7" s="5">
        <v>33.333333333333336</v>
      </c>
      <c r="J7" s="5">
        <v>30.733333333333334</v>
      </c>
      <c r="K7" s="5">
        <v>30.633333333333336</v>
      </c>
      <c r="L7" s="5">
        <v>31.933333333333334</v>
      </c>
    </row>
    <row r="8" spans="1:13">
      <c r="A8" s="42" t="s">
        <v>97</v>
      </c>
      <c r="B8" s="55">
        <v>29.1</v>
      </c>
      <c r="C8" s="55">
        <v>28.5</v>
      </c>
      <c r="D8" s="55">
        <v>29.8</v>
      </c>
      <c r="E8" s="56">
        <v>29.5</v>
      </c>
      <c r="G8" s="5" t="s">
        <v>15</v>
      </c>
      <c r="H8" s="5">
        <v>10.443333333333333</v>
      </c>
      <c r="I8" s="5">
        <v>2.333333333333333</v>
      </c>
      <c r="J8" s="5">
        <v>2.6133333333333377</v>
      </c>
      <c r="K8" s="5">
        <v>0.14333333333333337</v>
      </c>
      <c r="L8" s="5">
        <v>4.5424242424242456</v>
      </c>
    </row>
    <row r="9" spans="1:13">
      <c r="A9" s="42" t="s">
        <v>97</v>
      </c>
      <c r="B9" s="55">
        <v>29.8</v>
      </c>
      <c r="C9" s="55">
        <v>28.1</v>
      </c>
      <c r="D9" s="55">
        <v>28.6</v>
      </c>
      <c r="E9" s="56">
        <v>28.5</v>
      </c>
      <c r="G9" s="5"/>
      <c r="H9" s="5"/>
      <c r="I9" s="5"/>
      <c r="J9" s="5"/>
      <c r="K9" s="5"/>
      <c r="L9" s="5"/>
    </row>
    <row r="10" spans="1:13" ht="17" thickBot="1">
      <c r="A10" s="38" t="s">
        <v>97</v>
      </c>
      <c r="B10" s="57">
        <v>28.2</v>
      </c>
      <c r="C10" s="57">
        <v>27.8</v>
      </c>
      <c r="D10" s="57">
        <v>28</v>
      </c>
      <c r="E10" s="58">
        <v>26.5</v>
      </c>
      <c r="G10" s="59" t="s">
        <v>96</v>
      </c>
      <c r="H10" s="59"/>
      <c r="I10" s="59"/>
      <c r="J10" s="59"/>
      <c r="K10" s="59"/>
      <c r="L10" s="59"/>
    </row>
    <row r="11" spans="1:13">
      <c r="G11" s="5" t="s">
        <v>87</v>
      </c>
      <c r="H11" s="5">
        <v>3</v>
      </c>
      <c r="I11" s="5">
        <v>3</v>
      </c>
      <c r="J11" s="5">
        <v>3</v>
      </c>
      <c r="K11" s="5">
        <v>3</v>
      </c>
      <c r="L11" s="5">
        <v>12</v>
      </c>
    </row>
    <row r="12" spans="1:13">
      <c r="G12" s="5" t="s">
        <v>38</v>
      </c>
      <c r="H12" s="5">
        <v>94.5</v>
      </c>
      <c r="I12" s="5">
        <v>96</v>
      </c>
      <c r="J12" s="5">
        <v>85.6</v>
      </c>
      <c r="K12" s="5">
        <v>83.6</v>
      </c>
      <c r="L12" s="5">
        <v>359.70000000000005</v>
      </c>
    </row>
    <row r="13" spans="1:13">
      <c r="G13" s="5" t="s">
        <v>14</v>
      </c>
      <c r="H13" s="5">
        <v>31.5</v>
      </c>
      <c r="I13" s="5">
        <v>32</v>
      </c>
      <c r="J13" s="5">
        <v>28.533333333333331</v>
      </c>
      <c r="K13" s="5">
        <v>27.866666666666664</v>
      </c>
      <c r="L13" s="5">
        <v>29.975000000000005</v>
      </c>
    </row>
    <row r="14" spans="1:13">
      <c r="G14" s="5" t="s">
        <v>15</v>
      </c>
      <c r="H14" s="5">
        <v>4.6900000000000022</v>
      </c>
      <c r="I14" s="5">
        <v>2.25</v>
      </c>
      <c r="J14" s="5">
        <v>1.3633333333333342</v>
      </c>
      <c r="K14" s="5">
        <v>0.16333333333333358</v>
      </c>
      <c r="L14" s="5">
        <v>5.071136363636362</v>
      </c>
    </row>
    <row r="15" spans="1:13">
      <c r="G15" s="5"/>
      <c r="H15" s="5"/>
      <c r="I15" s="5"/>
      <c r="J15" s="5"/>
      <c r="K15" s="5"/>
      <c r="L15" s="5"/>
    </row>
    <row r="16" spans="1:13" ht="17" thickBot="1">
      <c r="G16" s="59" t="s">
        <v>97</v>
      </c>
      <c r="H16" s="59"/>
      <c r="I16" s="59"/>
      <c r="J16" s="59"/>
      <c r="K16" s="59"/>
      <c r="L16" s="59"/>
    </row>
    <row r="17" spans="7:13">
      <c r="G17" s="5" t="s">
        <v>87</v>
      </c>
      <c r="H17" s="5">
        <v>3</v>
      </c>
      <c r="I17" s="5">
        <v>3</v>
      </c>
      <c r="J17" s="5">
        <v>3</v>
      </c>
      <c r="K17" s="5">
        <v>3</v>
      </c>
      <c r="L17" s="5">
        <v>12</v>
      </c>
    </row>
    <row r="18" spans="7:13">
      <c r="G18" s="5" t="s">
        <v>38</v>
      </c>
      <c r="H18" s="5">
        <v>87.100000000000009</v>
      </c>
      <c r="I18" s="5">
        <v>84.4</v>
      </c>
      <c r="J18" s="5">
        <v>86.4</v>
      </c>
      <c r="K18" s="5">
        <v>84.5</v>
      </c>
      <c r="L18" s="5">
        <v>342.40000000000003</v>
      </c>
    </row>
    <row r="19" spans="7:13">
      <c r="G19" s="5" t="s">
        <v>14</v>
      </c>
      <c r="H19" s="5">
        <v>29.033333333333335</v>
      </c>
      <c r="I19" s="5">
        <v>28.133333333333336</v>
      </c>
      <c r="J19" s="5">
        <v>28.8</v>
      </c>
      <c r="K19" s="5">
        <v>28.166666666666668</v>
      </c>
      <c r="L19" s="5">
        <v>28.533333333333335</v>
      </c>
    </row>
    <row r="20" spans="7:13">
      <c r="G20" s="5" t="s">
        <v>15</v>
      </c>
      <c r="H20" s="5">
        <v>0.64333333333333453</v>
      </c>
      <c r="I20" s="5">
        <v>0.12333333333333305</v>
      </c>
      <c r="J20" s="5">
        <v>0.84000000000000052</v>
      </c>
      <c r="K20" s="5">
        <v>2.333333333333333</v>
      </c>
      <c r="L20" s="5">
        <v>0.88424242424242461</v>
      </c>
    </row>
    <row r="21" spans="7:13">
      <c r="G21" s="5"/>
      <c r="H21" s="5"/>
      <c r="I21" s="5"/>
      <c r="J21" s="5"/>
      <c r="K21" s="5"/>
      <c r="L21" s="5"/>
    </row>
    <row r="22" spans="7:13" ht="17" thickBot="1">
      <c r="G22" s="59" t="s">
        <v>47</v>
      </c>
      <c r="H22" s="59"/>
      <c r="I22" s="59"/>
      <c r="J22" s="59"/>
      <c r="K22" s="59"/>
    </row>
    <row r="23" spans="7:13">
      <c r="G23" s="5" t="s">
        <v>87</v>
      </c>
      <c r="H23" s="5">
        <v>9</v>
      </c>
      <c r="I23" s="5">
        <v>9</v>
      </c>
      <c r="J23" s="5">
        <v>9</v>
      </c>
      <c r="K23" s="5">
        <v>9</v>
      </c>
    </row>
    <row r="24" spans="7:13">
      <c r="G24" s="5" t="s">
        <v>38</v>
      </c>
      <c r="H24" s="5">
        <v>280.70000000000005</v>
      </c>
      <c r="I24" s="5">
        <v>280.39999999999998</v>
      </c>
      <c r="J24" s="5">
        <v>264.20000000000005</v>
      </c>
      <c r="K24" s="5">
        <v>260</v>
      </c>
    </row>
    <row r="25" spans="7:13">
      <c r="G25" s="5" t="s">
        <v>14</v>
      </c>
      <c r="H25" s="5">
        <v>31.188888888888894</v>
      </c>
      <c r="I25" s="5">
        <v>31.155555555555551</v>
      </c>
      <c r="J25" s="5">
        <v>29.355555555555561</v>
      </c>
      <c r="K25" s="5">
        <v>28.888888888888889</v>
      </c>
    </row>
    <row r="26" spans="7:13">
      <c r="G26" s="5" t="s">
        <v>15</v>
      </c>
      <c r="H26" s="5">
        <v>6.9986111111111136</v>
      </c>
      <c r="I26" s="5">
        <v>6.647777777777776</v>
      </c>
      <c r="J26" s="5">
        <v>2.2852777777777793</v>
      </c>
      <c r="K26" s="5">
        <v>2.3886111111111101</v>
      </c>
    </row>
    <row r="27" spans="7:13">
      <c r="G27" s="5"/>
      <c r="H27" s="5"/>
      <c r="I27" s="5"/>
      <c r="J27" s="5"/>
      <c r="K27" s="5"/>
    </row>
    <row r="29" spans="7:13" ht="17" thickBot="1">
      <c r="G29" t="s">
        <v>39</v>
      </c>
    </row>
    <row r="30" spans="7:13">
      <c r="G30" s="24" t="s">
        <v>40</v>
      </c>
      <c r="H30" s="24" t="s">
        <v>41</v>
      </c>
      <c r="I30" s="24" t="s">
        <v>19</v>
      </c>
      <c r="J30" s="24" t="s">
        <v>42</v>
      </c>
      <c r="K30" s="24" t="s">
        <v>30</v>
      </c>
      <c r="L30" s="24" t="s">
        <v>43</v>
      </c>
      <c r="M30" s="24" t="s">
        <v>44</v>
      </c>
    </row>
    <row r="31" spans="7:13">
      <c r="G31" s="5" t="s">
        <v>99</v>
      </c>
      <c r="H31" s="5">
        <v>69.89388888888891</v>
      </c>
      <c r="I31" s="5">
        <v>2</v>
      </c>
      <c r="J31" s="5">
        <v>34.946944444444455</v>
      </c>
      <c r="K31" s="5">
        <v>15.009424958243859</v>
      </c>
      <c r="L31" s="5">
        <v>5.9154923469556646E-5</v>
      </c>
      <c r="M31" s="5">
        <v>3.4028261053501945</v>
      </c>
    </row>
    <row r="32" spans="7:13">
      <c r="G32" s="5" t="s">
        <v>100</v>
      </c>
      <c r="H32" s="5">
        <v>38.807500000000033</v>
      </c>
      <c r="I32" s="5">
        <v>3</v>
      </c>
      <c r="J32" s="5">
        <v>12.935833333333344</v>
      </c>
      <c r="K32" s="5">
        <v>5.5558339298496815</v>
      </c>
      <c r="L32" s="5">
        <v>4.8473444361606484E-3</v>
      </c>
      <c r="M32" s="5">
        <v>3.0087865704473615</v>
      </c>
    </row>
    <row r="33" spans="7:13">
      <c r="G33" s="5" t="s">
        <v>101</v>
      </c>
      <c r="H33" s="5">
        <v>20.788333333333313</v>
      </c>
      <c r="I33" s="5">
        <v>6</v>
      </c>
      <c r="J33" s="5">
        <v>3.4647222222222189</v>
      </c>
      <c r="K33" s="5">
        <v>1.4880696731090417</v>
      </c>
      <c r="L33" s="5">
        <v>0.22448006537245116</v>
      </c>
      <c r="M33" s="5">
        <v>2.5081888234232559</v>
      </c>
    </row>
    <row r="34" spans="7:13">
      <c r="G34" s="5" t="s">
        <v>102</v>
      </c>
      <c r="H34" s="5">
        <v>55.88000000000001</v>
      </c>
      <c r="I34" s="5">
        <v>24</v>
      </c>
      <c r="J34" s="5">
        <v>2.3283333333333336</v>
      </c>
      <c r="K34" s="5"/>
      <c r="L34" s="5"/>
      <c r="M34" s="5"/>
    </row>
    <row r="35" spans="7:13">
      <c r="G35" s="5"/>
      <c r="H35" s="5"/>
      <c r="I35" s="5"/>
      <c r="J35" s="5"/>
      <c r="K35" s="5"/>
      <c r="L35" s="5"/>
      <c r="M35" s="5"/>
    </row>
    <row r="36" spans="7:13" ht="17" thickBot="1">
      <c r="G36" s="6" t="s">
        <v>47</v>
      </c>
      <c r="H36" s="6">
        <v>185.36972222222226</v>
      </c>
      <c r="I36" s="6">
        <v>35</v>
      </c>
      <c r="J36" s="6"/>
      <c r="K36" s="6"/>
      <c r="L36" s="6"/>
      <c r="M36" s="6"/>
    </row>
  </sheetData>
  <phoneticPr fontId="3" type="noConversion"/>
  <pageMargins left="0.75" right="0.75" top="1" bottom="1" header="0.5" footer="0.5"/>
  <headerFooter alignWithMargins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26" sqref="N26"/>
    </sheetView>
  </sheetViews>
  <sheetFormatPr defaultRowHeight="16.3"/>
  <cols>
    <col min="1" max="1" width="8.109375" customWidth="1"/>
    <col min="2" max="2" width="8.77734375" customWidth="1"/>
    <col min="3" max="3" width="7.6640625" customWidth="1"/>
    <col min="4" max="4" width="2.88671875" customWidth="1"/>
    <col min="5" max="5" width="4.33203125" customWidth="1"/>
    <col min="6" max="6" width="8.109375" customWidth="1"/>
  </cols>
  <sheetData>
    <row r="1" spans="1:14" s="4" customFormat="1">
      <c r="A1" s="61" t="s">
        <v>123</v>
      </c>
      <c r="B1" s="62" t="s">
        <v>122</v>
      </c>
      <c r="C1" s="71" t="s">
        <v>125</v>
      </c>
      <c r="D1"/>
      <c r="E1"/>
      <c r="F1"/>
      <c r="G1"/>
      <c r="H1"/>
      <c r="I1"/>
      <c r="J1"/>
      <c r="K1"/>
      <c r="L1"/>
      <c r="M1"/>
      <c r="N1"/>
    </row>
    <row r="2" spans="1:14">
      <c r="A2" s="42">
        <v>1990</v>
      </c>
      <c r="B2" s="41">
        <v>41</v>
      </c>
      <c r="C2" t="e">
        <v>#N/A</v>
      </c>
    </row>
    <row r="3" spans="1:14">
      <c r="A3" s="42">
        <v>1991</v>
      </c>
      <c r="B3" s="41">
        <v>48</v>
      </c>
      <c r="C3" t="e">
        <v>#N/A</v>
      </c>
    </row>
    <row r="4" spans="1:14">
      <c r="A4" s="42">
        <v>1992</v>
      </c>
      <c r="B4" s="41">
        <v>53</v>
      </c>
      <c r="C4" t="e">
        <v>#N/A</v>
      </c>
    </row>
    <row r="5" spans="1:14">
      <c r="A5" s="42">
        <v>1993</v>
      </c>
      <c r="B5" s="41">
        <v>51</v>
      </c>
      <c r="C5" t="e">
        <v>#N/A</v>
      </c>
    </row>
    <row r="6" spans="1:14">
      <c r="A6" s="42">
        <v>1994</v>
      </c>
      <c r="B6" s="41">
        <v>58</v>
      </c>
      <c r="C6">
        <f t="shared" ref="C6:C21" si="0">AVERAGE(B2:B6)</f>
        <v>50.2</v>
      </c>
    </row>
    <row r="7" spans="1:14">
      <c r="A7" s="42">
        <v>1995</v>
      </c>
      <c r="B7" s="41">
        <v>57</v>
      </c>
      <c r="C7">
        <f t="shared" si="0"/>
        <v>53.4</v>
      </c>
    </row>
    <row r="8" spans="1:14">
      <c r="A8" s="42">
        <v>1996</v>
      </c>
      <c r="B8" s="41">
        <v>64</v>
      </c>
      <c r="C8">
        <f t="shared" si="0"/>
        <v>56.6</v>
      </c>
    </row>
    <row r="9" spans="1:14">
      <c r="A9" s="42">
        <v>1997</v>
      </c>
      <c r="B9" s="41">
        <v>69</v>
      </c>
      <c r="C9">
        <f t="shared" si="0"/>
        <v>59.8</v>
      </c>
    </row>
    <row r="10" spans="1:14">
      <c r="A10" s="42">
        <v>1998</v>
      </c>
      <c r="B10" s="41">
        <v>67</v>
      </c>
      <c r="C10">
        <f t="shared" si="0"/>
        <v>63</v>
      </c>
      <c r="D10" s="8"/>
    </row>
    <row r="11" spans="1:14">
      <c r="A11" s="42">
        <v>1999</v>
      </c>
      <c r="B11" s="41">
        <v>69</v>
      </c>
      <c r="C11">
        <f t="shared" si="0"/>
        <v>65.2</v>
      </c>
    </row>
    <row r="12" spans="1:14">
      <c r="A12" s="42">
        <v>2000</v>
      </c>
      <c r="B12" s="41">
        <v>76</v>
      </c>
      <c r="C12">
        <f t="shared" si="0"/>
        <v>69</v>
      </c>
      <c r="D12" s="8"/>
    </row>
    <row r="13" spans="1:14">
      <c r="A13" s="42">
        <v>2001</v>
      </c>
      <c r="B13" s="41">
        <v>73</v>
      </c>
      <c r="C13">
        <f t="shared" si="0"/>
        <v>70.8</v>
      </c>
    </row>
    <row r="14" spans="1:14">
      <c r="A14" s="42">
        <v>2002</v>
      </c>
      <c r="B14" s="41">
        <v>79</v>
      </c>
      <c r="C14">
        <f t="shared" si="0"/>
        <v>72.8</v>
      </c>
    </row>
    <row r="15" spans="1:14">
      <c r="A15" s="42">
        <v>2003</v>
      </c>
      <c r="B15" s="41">
        <v>84</v>
      </c>
      <c r="C15">
        <f t="shared" si="0"/>
        <v>76.2</v>
      </c>
    </row>
    <row r="16" spans="1:14">
      <c r="A16" s="42">
        <v>2004</v>
      </c>
      <c r="B16" s="41">
        <v>86</v>
      </c>
      <c r="C16">
        <f t="shared" si="0"/>
        <v>79.599999999999994</v>
      </c>
    </row>
    <row r="17" spans="1:3">
      <c r="A17" s="42">
        <v>2005</v>
      </c>
      <c r="B17" s="41">
        <v>87</v>
      </c>
      <c r="C17">
        <f t="shared" si="0"/>
        <v>81.8</v>
      </c>
    </row>
    <row r="18" spans="1:3">
      <c r="A18" s="42">
        <v>2006</v>
      </c>
      <c r="B18" s="41">
        <v>92</v>
      </c>
      <c r="C18">
        <f t="shared" si="0"/>
        <v>85.6</v>
      </c>
    </row>
    <row r="19" spans="1:3">
      <c r="A19" s="42">
        <v>2007</v>
      </c>
      <c r="B19" s="41">
        <v>95</v>
      </c>
      <c r="C19">
        <f t="shared" si="0"/>
        <v>88.8</v>
      </c>
    </row>
    <row r="20" spans="1:3">
      <c r="A20" s="42">
        <v>2008</v>
      </c>
      <c r="B20" s="41">
        <v>101</v>
      </c>
      <c r="C20">
        <f t="shared" si="0"/>
        <v>92.2</v>
      </c>
    </row>
    <row r="21" spans="1:3">
      <c r="A21" s="38">
        <v>2009</v>
      </c>
      <c r="B21" s="37">
        <v>107</v>
      </c>
      <c r="C21">
        <f t="shared" si="0"/>
        <v>96.4</v>
      </c>
    </row>
  </sheetData>
  <phoneticPr fontId="3" type="noConversion"/>
  <pageMargins left="0.75" right="0.75" top="1" bottom="1" header="0.5" footer="0.5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版权声明</vt:lpstr>
      <vt:lpstr>描述统计</vt:lpstr>
      <vt:lpstr>直方图</vt:lpstr>
      <vt:lpstr>T检验 成对样本</vt:lpstr>
      <vt:lpstr>F检验</vt:lpstr>
      <vt:lpstr>T检验 双样本</vt:lpstr>
      <vt:lpstr>单因素方差分析</vt:lpstr>
      <vt:lpstr>双因素方差分析</vt:lpstr>
      <vt:lpstr>移动平均</vt:lpstr>
      <vt:lpstr>指数平滑</vt:lpstr>
      <vt:lpstr>回归</vt:lpstr>
      <vt:lpstr>相关系数</vt:lpstr>
      <vt:lpstr>逐步回归</vt:lpstr>
    </vt:vector>
  </TitlesOfParts>
  <Company>- Home 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赵丹亚</dc:creator>
  <cp:lastModifiedBy>zhouql</cp:lastModifiedBy>
  <dcterms:created xsi:type="dcterms:W3CDTF">1999-03-14T09:32:25Z</dcterms:created>
  <dcterms:modified xsi:type="dcterms:W3CDTF">2015-03-08T01:49:49Z</dcterms:modified>
</cp:coreProperties>
</file>